
<file path=[Content_Types].xml><?xml version="1.0" encoding="utf-8"?>
<Types xmlns="http://schemas.openxmlformats.org/package/2006/content-types">
  <Default Extension="bin" ContentType="application/vnd.openxmlformats-officedocument.spreadsheetml.customProperty"/>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rinterSettings/printerSettings1.bin" ContentType="application/vnd.openxmlformats-officedocument.spreadsheetml.printerSettings"/>
  <Override PartName="/xl/drawings/drawing1.xml" ContentType="application/vnd.openxmlformats-officedocument.drawing+xml"/>
  <Override PartName="/xl/printerSettings/printerSettings2.bin" ContentType="application/vnd.openxmlformats-officedocument.spreadsheetml.printerSettings"/>
  <Override PartName="/xl/printerSettings/printerSettings3.bin" ContentType="application/vnd.openxmlformats-officedocument.spreadsheetml.printerSettings"/>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X:\user\dafnomilii\ELEVATE\Scenario and modelling protocols\"/>
    </mc:Choice>
  </mc:AlternateContent>
  <xr:revisionPtr revIDLastSave="0" documentId="13_ncr:1_{0E00D9B5-D296-4891-B476-88D963442F76}" xr6:coauthVersionLast="47" xr6:coauthVersionMax="47" xr10:uidLastSave="{00000000-0000-0000-0000-000000000000}"/>
  <bookViews>
    <workbookView xWindow="1275" yWindow="-120" windowWidth="27645" windowHeight="16440" tabRatio="776" activeTab="4" xr2:uid="{2BE83375-E79D-4EB0-8A7B-DD0615ECBE4C}"/>
  </bookViews>
  <sheets>
    <sheet name="Content" sheetId="30" r:id="rId1"/>
    <sheet name="Policy database categories" sheetId="8" r:id="rId2"/>
    <sheet name="Legend - definitions" sheetId="31" r:id="rId3"/>
    <sheet name="High impact policies" sheetId="26" r:id="rId4"/>
    <sheet name="Translation to model target" sheetId="28" r:id="rId5"/>
  </sheets>
  <externalReferences>
    <externalReference r:id="rId6"/>
    <externalReference r:id="rId7"/>
    <externalReference r:id="rId8"/>
    <externalReference r:id="rId9"/>
  </externalReferences>
  <definedNames>
    <definedName name="_xlnm._FilterDatabase" localSheetId="3" hidden="1">'High impact policies'!$M$1:$M$427</definedName>
    <definedName name="_xlnm._FilterDatabase" localSheetId="4" hidden="1">'Translation to model target'!$A$1:$V$374</definedName>
    <definedName name="CO2_IntensityGasolineDiesel">'[1]CAFE standards'!$V$21</definedName>
    <definedName name="fuel_intensity">'[1]CAFE standards'!$V$2</definedName>
    <definedName name="IndicatorOutput_NPi">'[2]Indicators output NPi'!$A$1:$BM$200</definedName>
    <definedName name="LiterPerGallon">'[1]CAFE standards'!$V$3</definedName>
    <definedName name="Load">'[1]CAFE standards'!$V$5</definedName>
    <definedName name="MileToKm">'[1]CAFE standards'!$V$4</definedName>
    <definedName name="National_rates">'[3]Est. national rates'!$B$12:$P$183</definedName>
    <definedName name="New_sources">[3]Sources!$C$15:$AG$172</definedName>
    <definedName name="Policy_fulltable">[4]Database!$B$9:$N$2888</definedName>
    <definedName name="Policy_tablehead">[4]Database!$B$8:$N$8</definedName>
    <definedName name="Policy_title">[4]Database!$C$9:$C$2888</definedName>
    <definedName name="Pop_2011">'[3]Population 2011'!$B$9:$F$180</definedName>
    <definedName name="_xlnm.Print_Area" localSheetId="3">'High impact policies'!$A$1:$A$271</definedName>
    <definedName name="Urb_rates">'[3]Est. urban rates'!$B$10:$N$165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 i="26" l="1"/>
  <c r="A330" i="28"/>
  <c r="A331" i="28"/>
  <c r="A320" i="28"/>
  <c r="A321" i="28"/>
  <c r="A322" i="28"/>
  <c r="A323" i="28"/>
  <c r="A324" i="28"/>
  <c r="A325" i="28"/>
  <c r="A326" i="28"/>
  <c r="A327" i="28"/>
  <c r="A328" i="28"/>
  <c r="A329" i="28"/>
  <c r="A30" i="28" l="1"/>
  <c r="A282" i="28" l="1"/>
  <c r="A280" i="28"/>
  <c r="A281" i="28"/>
  <c r="A293" i="28"/>
  <c r="A269" i="28" l="1"/>
  <c r="A270" i="28"/>
  <c r="A245" i="28"/>
  <c r="A85" i="28" l="1"/>
  <c r="A66" i="28"/>
  <c r="A67" i="28"/>
  <c r="A81" i="28"/>
  <c r="A72" i="28"/>
  <c r="A147" i="28"/>
  <c r="A133" i="28"/>
  <c r="A230" i="28"/>
  <c r="A152" i="28" l="1"/>
  <c r="A153" i="28"/>
  <c r="A151" i="28"/>
  <c r="A248" i="28" l="1"/>
  <c r="A167" i="28"/>
  <c r="A165" i="28"/>
  <c r="A163" i="28"/>
  <c r="N299" i="28" l="1"/>
  <c r="M299" i="28"/>
  <c r="A299" i="28"/>
  <c r="N286" i="28" l="1"/>
  <c r="M286" i="28"/>
  <c r="A289" i="28"/>
  <c r="A288" i="28"/>
  <c r="A287" i="28"/>
  <c r="A286" i="28"/>
  <c r="A285" i="28"/>
  <c r="A161" i="28"/>
  <c r="A159" i="28"/>
  <c r="A340" i="28" l="1"/>
  <c r="A283" i="28"/>
  <c r="A239" i="28"/>
  <c r="A233" i="28"/>
  <c r="A221" i="28"/>
  <c r="A205" i="28"/>
  <c r="A176" i="28"/>
  <c r="A88" i="28"/>
  <c r="A29" i="28"/>
  <c r="A10" i="28"/>
  <c r="A47" i="28"/>
  <c r="A48" i="28"/>
  <c r="A56" i="28"/>
  <c r="A13" i="28" l="1"/>
  <c r="A37" i="28"/>
  <c r="A36" i="28"/>
  <c r="A35" i="28"/>
  <c r="A275" i="28"/>
  <c r="A253" i="28"/>
  <c r="A136" i="28"/>
  <c r="A135" i="28"/>
  <c r="A134" i="28"/>
  <c r="A149" i="28"/>
  <c r="A130" i="28"/>
  <c r="A129" i="28"/>
  <c r="A128" i="28"/>
  <c r="A338" i="28"/>
  <c r="A339" i="28"/>
  <c r="A344" i="28"/>
  <c r="A343" i="28"/>
  <c r="A372" i="28"/>
  <c r="A250" i="28"/>
  <c r="A337" i="28" l="1"/>
  <c r="A333" i="28"/>
  <c r="A334" i="28"/>
  <c r="A335" i="28"/>
  <c r="A336" i="28"/>
  <c r="A237" i="28"/>
  <c r="A238" i="28"/>
  <c r="A342" i="28"/>
  <c r="A341" i="28"/>
  <c r="A332" i="28"/>
  <c r="A302" i="28"/>
  <c r="A303" i="28"/>
  <c r="A274" i="28"/>
  <c r="A249" i="28"/>
  <c r="A265" i="28"/>
  <c r="A264" i="28"/>
  <c r="A242" i="28"/>
  <c r="A232" i="28"/>
  <c r="A229" i="28"/>
  <c r="A210" i="28"/>
  <c r="A178" i="28"/>
  <c r="A175" i="28"/>
  <c r="A174" i="28"/>
  <c r="A155" i="28"/>
  <c r="A156" i="28"/>
  <c r="A39" i="28"/>
  <c r="A3" i="28"/>
  <c r="A278" i="28"/>
  <c r="A277" i="28"/>
  <c r="A276" i="28"/>
  <c r="A284" i="28"/>
  <c r="A127" i="28"/>
  <c r="A126" i="28"/>
  <c r="A125" i="28"/>
  <c r="A218" i="28"/>
  <c r="A219" i="28"/>
  <c r="A220" i="28"/>
  <c r="A114" i="28"/>
  <c r="A115" i="28"/>
  <c r="A113" i="28"/>
  <c r="A77" i="28"/>
  <c r="A63" i="28"/>
  <c r="A27" i="28"/>
  <c r="A28" i="28"/>
  <c r="A243" i="28" l="1"/>
  <c r="A116" i="28" l="1"/>
  <c r="A117" i="28"/>
  <c r="A118" i="28"/>
  <c r="A119" i="28"/>
  <c r="A120" i="28" s="1"/>
  <c r="A121" i="28"/>
  <c r="A110" i="28"/>
  <c r="A111" i="28"/>
  <c r="A112" i="28"/>
  <c r="A108" i="28"/>
  <c r="A109" i="28"/>
  <c r="A106" i="28"/>
  <c r="A107" i="28"/>
  <c r="A105" i="28"/>
  <c r="A104" i="28"/>
  <c r="A89" i="28"/>
  <c r="A90" i="28"/>
  <c r="A91" i="28"/>
  <c r="A92" i="28"/>
  <c r="A93" i="28"/>
  <c r="A94" i="28"/>
  <c r="A95" i="28"/>
  <c r="A96" i="28"/>
  <c r="A97" i="28"/>
  <c r="A98" i="28"/>
  <c r="A99" i="28"/>
  <c r="A100" i="28"/>
  <c r="A101" i="28"/>
  <c r="A102" i="28"/>
  <c r="A103" i="28"/>
  <c r="A87" i="28"/>
  <c r="A86" i="28"/>
  <c r="A216" i="28"/>
  <c r="A217" i="28"/>
  <c r="A157" i="28" l="1"/>
  <c r="A158" i="28"/>
  <c r="A160" i="28"/>
  <c r="A162" i="28"/>
  <c r="A164" i="28"/>
  <c r="A166" i="28"/>
  <c r="A168" i="28"/>
  <c r="A169" i="28"/>
  <c r="A170" i="28"/>
  <c r="A171" i="28"/>
  <c r="A172" i="28"/>
  <c r="A173" i="28"/>
  <c r="A154" i="28"/>
  <c r="A148" i="28"/>
  <c r="A150" i="28"/>
  <c r="A146" i="28"/>
  <c r="A124" i="28"/>
  <c r="A131" i="28"/>
  <c r="A132" i="28"/>
  <c r="A137" i="28"/>
  <c r="A138" i="28"/>
  <c r="A139" i="28"/>
  <c r="A140" i="28"/>
  <c r="A141" i="28"/>
  <c r="A142" i="28"/>
  <c r="A143" i="28"/>
  <c r="A144" i="28"/>
  <c r="A145" i="28" s="1"/>
  <c r="A60" i="28"/>
  <c r="A61" i="28"/>
  <c r="A62" i="28"/>
  <c r="A64" i="28"/>
  <c r="A65" i="28"/>
  <c r="A68" i="28"/>
  <c r="A69" i="28"/>
  <c r="A70" i="28"/>
  <c r="A71" i="28"/>
  <c r="A73" i="28"/>
  <c r="A74" i="28"/>
  <c r="A75" i="28" s="1"/>
  <c r="A76" i="28"/>
  <c r="A78" i="28"/>
  <c r="A79" i="28"/>
  <c r="A80" i="28" s="1"/>
  <c r="A82" i="28"/>
  <c r="A83" i="28"/>
  <c r="A84" i="28"/>
  <c r="A59" i="28"/>
  <c r="A40" i="28"/>
  <c r="A41" i="28"/>
  <c r="A42" i="28"/>
  <c r="A43" i="28" s="1"/>
  <c r="A44" i="28"/>
  <c r="A45" i="28"/>
  <c r="A46" i="28"/>
  <c r="A49" i="28"/>
  <c r="A50" i="28"/>
  <c r="A51" i="28"/>
  <c r="A52" i="28"/>
  <c r="A53" i="28"/>
  <c r="A54" i="28"/>
  <c r="A55" i="28"/>
  <c r="A57" i="28"/>
  <c r="A58" i="28"/>
  <c r="A31" i="28"/>
  <c r="A32" i="28"/>
  <c r="A33" i="28"/>
  <c r="A34" i="28"/>
  <c r="A26" i="28"/>
  <c r="A16" i="28"/>
  <c r="A17" i="28"/>
  <c r="A18" i="28"/>
  <c r="A19" i="28"/>
  <c r="A20" i="28"/>
  <c r="A21" i="28"/>
  <c r="A22" i="28"/>
  <c r="A23" i="28"/>
  <c r="A24" i="28"/>
  <c r="A25" i="28"/>
  <c r="A15" i="28"/>
  <c r="A2" i="28" l="1"/>
  <c r="A4" i="28"/>
  <c r="A5" i="28"/>
  <c r="A6" i="28"/>
  <c r="A7" i="28"/>
  <c r="A8" i="28"/>
  <c r="A9" i="28"/>
  <c r="A11" i="28"/>
  <c r="A12" i="28"/>
  <c r="A14" i="28"/>
  <c r="A308" i="28" l="1"/>
  <c r="A309" i="28"/>
  <c r="A310" i="28"/>
  <c r="A311" i="28"/>
  <c r="A312" i="28"/>
  <c r="A222" i="28"/>
  <c r="A184" i="28"/>
  <c r="A240" i="28"/>
  <c r="A241" i="28"/>
  <c r="A236" i="28"/>
  <c r="A306" i="28"/>
  <c r="A307" i="28"/>
  <c r="A366" i="28"/>
  <c r="L3" i="26"/>
  <c r="A38" i="28"/>
  <c r="A123" i="28"/>
  <c r="A208" i="28"/>
  <c r="A206" i="28"/>
  <c r="A207" i="28"/>
  <c r="A199" i="28"/>
  <c r="A200" i="28"/>
  <c r="A201" i="28"/>
  <c r="A202" i="28"/>
  <c r="A203" i="28"/>
  <c r="A204" i="28"/>
  <c r="A195" i="28"/>
  <c r="A196" i="28"/>
  <c r="A197" i="28"/>
  <c r="A198" i="28"/>
  <c r="A185" i="28"/>
  <c r="A186" i="28"/>
  <c r="A187" i="28"/>
  <c r="A188" i="28"/>
  <c r="A189" i="28"/>
  <c r="A190" i="28"/>
  <c r="A191" i="28"/>
  <c r="A192" i="28"/>
  <c r="A193" i="28"/>
  <c r="A194" i="28"/>
  <c r="A179" i="28"/>
  <c r="A180" i="28"/>
  <c r="A181" i="28"/>
  <c r="A182" i="28"/>
  <c r="A183" i="28"/>
  <c r="A177" i="28"/>
  <c r="A225" i="28"/>
  <c r="A224" i="28"/>
  <c r="A223" i="28"/>
  <c r="A215" i="28"/>
  <c r="A214" i="28"/>
  <c r="A213" i="28"/>
  <c r="A212" i="28"/>
  <c r="A211" i="28"/>
  <c r="A209" i="28"/>
  <c r="A227" i="28"/>
  <c r="A228" i="28"/>
  <c r="A231" i="28"/>
  <c r="A234" i="28"/>
  <c r="A235" i="28"/>
  <c r="A226" i="28"/>
  <c r="A246" i="28" l="1"/>
  <c r="A247" i="28"/>
  <c r="A244" i="28"/>
  <c r="A261" i="28"/>
  <c r="A262" i="28"/>
  <c r="A263" i="28"/>
  <c r="A254" i="28"/>
  <c r="A255" i="28"/>
  <c r="A256" i="28"/>
  <c r="A257" i="28"/>
  <c r="A258" i="28"/>
  <c r="A259" i="28"/>
  <c r="A260" i="28"/>
  <c r="A252" i="28"/>
  <c r="A251" i="28"/>
  <c r="A267" i="28"/>
  <c r="A268" i="28"/>
  <c r="A271" i="28"/>
  <c r="A272" i="28"/>
  <c r="A273" i="28"/>
  <c r="A266" i="28"/>
  <c r="A279" i="28"/>
  <c r="A290" i="28"/>
  <c r="A291" i="28"/>
  <c r="A292" i="28"/>
  <c r="A294" i="28"/>
  <c r="A295" i="28"/>
  <c r="A296" i="28"/>
  <c r="A297" i="28"/>
  <c r="A298" i="28"/>
  <c r="A304" i="28" l="1"/>
  <c r="A305" i="28"/>
  <c r="A313" i="28"/>
  <c r="A314" i="28"/>
  <c r="A315" i="28"/>
  <c r="A316" i="28"/>
  <c r="A317" i="28"/>
  <c r="A318" i="28"/>
  <c r="A319" i="28"/>
  <c r="A301" i="28"/>
  <c r="A345" i="28"/>
  <c r="A346" i="28"/>
  <c r="A347" i="28"/>
  <c r="A348" i="28"/>
  <c r="A349" i="28"/>
  <c r="A350" i="28"/>
  <c r="A351" i="28"/>
  <c r="A352" i="28"/>
  <c r="A353" i="28"/>
  <c r="A354" i="28"/>
  <c r="A355" i="28"/>
  <c r="A356" i="28"/>
  <c r="A357" i="28"/>
  <c r="A358" i="28"/>
  <c r="A359" i="28"/>
  <c r="A360" i="28"/>
  <c r="A361" i="28"/>
  <c r="A362" i="28"/>
  <c r="A363" i="28"/>
  <c r="A364" i="28"/>
  <c r="A365" i="28" s="1"/>
  <c r="A367" i="28"/>
  <c r="A368" i="28"/>
  <c r="A369" i="28"/>
  <c r="A370" i="28"/>
  <c r="A371" i="28"/>
  <c r="A374" i="28"/>
  <c r="L426" i="26"/>
  <c r="K426" i="26"/>
  <c r="B426" i="26"/>
  <c r="L421" i="26"/>
  <c r="K421" i="26"/>
  <c r="B421" i="26"/>
  <c r="L420" i="26"/>
  <c r="K420" i="26"/>
  <c r="B420" i="26"/>
  <c r="L418" i="26"/>
  <c r="K418" i="26"/>
  <c r="B418" i="26"/>
  <c r="L417" i="26"/>
  <c r="K417" i="26"/>
  <c r="B417" i="26"/>
  <c r="L415" i="26"/>
  <c r="K415" i="26"/>
  <c r="B415" i="26"/>
  <c r="B55" i="26"/>
  <c r="B54" i="26"/>
  <c r="B45" i="26"/>
  <c r="B44" i="26"/>
  <c r="B42" i="26"/>
  <c r="B32" i="26"/>
  <c r="B31" i="26"/>
  <c r="B30" i="26"/>
  <c r="B29" i="26"/>
  <c r="B28" i="26"/>
  <c r="B27" i="26"/>
  <c r="B26" i="26"/>
  <c r="B23" i="26"/>
  <c r="B22" i="26"/>
  <c r="B21" i="26"/>
  <c r="B20" i="26"/>
  <c r="B15" i="26"/>
  <c r="B13" i="26"/>
  <c r="B12" i="26"/>
  <c r="B10" i="26"/>
  <c r="K9" i="26"/>
  <c r="B9" i="26"/>
  <c r="K8" i="26"/>
  <c r="B8" i="26"/>
  <c r="K7" i="26"/>
  <c r="B7" i="26"/>
  <c r="K6" i="26"/>
  <c r="B6" i="26"/>
</calcChain>
</file>

<file path=xl/sharedStrings.xml><?xml version="1.0" encoding="utf-8"?>
<sst xmlns="http://schemas.openxmlformats.org/spreadsheetml/2006/main" count="8641" uniqueCount="1836">
  <si>
    <t>Sheet name</t>
  </si>
  <si>
    <t>Sheet information</t>
  </si>
  <si>
    <t>Legend - definitions</t>
  </si>
  <si>
    <t xml:space="preserve">This sheet contains: 
a) the explanation for the policy ID naming that can be found in the 'High impact policies' sheet, column A broken down in sector and policy type indication 
b) The color coding of policies in policy coverage context that can be found in the 'High impact policies' sheet
c) a short explanation on the selection, quantification and implementation of high impact climate policies in major economies. </t>
  </si>
  <si>
    <t>High impact policies</t>
  </si>
  <si>
    <t>This sheet contains the selection of high impact climate policies as well as all relevant information - Policy IDs, sectoral coverage, policy instrument and type, link to the actual policy, start and end date of impementation, as well as the project under which each policy was included in the protocol. 
Additionally, it provides information on whether the selected policy could be quantified in anyway, and if so, if it was eventually included in the IMAGE model scenario development.
For detailed information on policy selection, see 'Policy selection and implementation' and ' High impact policies column headers' in the 'Legends - definitions' sheet.</t>
  </si>
  <si>
    <t>Translation to model targets</t>
  </si>
  <si>
    <t xml:space="preserve">This sheet contains the first order quantification of each policy (whenever that is possible) - 'Original Target Indicator' in column E, as well as the proposed specific quantification for implementation in climate &amp; energy models - 'Model Target Indicator' in column I. In most of the cases the quantifiable policy is the same in both versions, however certain alternative options or interpretations are provided as well.
Specific information:
a) If a policy has a single set target, this target appears in both the min-max ranges in the sheet
b) If a cell is blank, the policy was not able to be quantified in any meaningful/useful way
c) Certain policies appear with an 'alternative' target alongside their original one ("Policy ID + ALT"). This is meant to facilitate implementation, as it might be easier for models to implement the alternative policy instead of the original one.
NOTE: not all policies in column I have been included in the IMAGE Current Policy scenario. For a detailed representation of the policies included, see Sheet "High impact policies", column J. </t>
  </si>
  <si>
    <t>Instrument category</t>
  </si>
  <si>
    <t>Sub-category</t>
  </si>
  <si>
    <t>Policy instrument</t>
  </si>
  <si>
    <t>Electricity and heat: Nuclear, Coal, Oil, Gas, Renewables, CCS</t>
  </si>
  <si>
    <t>Economic instruments</t>
  </si>
  <si>
    <t>Direct investment</t>
  </si>
  <si>
    <t>Funds to sub-national governments</t>
  </si>
  <si>
    <t>Industry: Industrial energy-related, Fluorinated gases, Industrial N2O, Industrial process CO2, Waste (CH4), Oil and gas production (CH4)</t>
  </si>
  <si>
    <t>Infrastructure investments</t>
  </si>
  <si>
    <t>Buildings: Heating and cooling, Hot water and cooking, Appliances</t>
  </si>
  <si>
    <t>Procurement rules</t>
  </si>
  <si>
    <t>Transport: Light duty vehicles, Heavy duty vehicles, Electro-mobility, Air, Rail, Shipping</t>
  </si>
  <si>
    <t>RD&amp;D funding</t>
  </si>
  <si>
    <t>Agriculture and forestry: Agricultural CO2, Agricultural N2O, Agricultural CH4, Forestry</t>
  </si>
  <si>
    <t>Fiscal or financial incentives</t>
  </si>
  <si>
    <t>CO2 taxes</t>
  </si>
  <si>
    <t>Energy and other taxes</t>
  </si>
  <si>
    <t>Feed-in tariffs or premiums</t>
  </si>
  <si>
    <t>Grants and subsidies</t>
  </si>
  <si>
    <t>Loans</t>
  </si>
  <si>
    <t>Tax relief</t>
  </si>
  <si>
    <t>User changes</t>
  </si>
  <si>
    <t>Tendering schemes</t>
  </si>
  <si>
    <t>Retirement premium</t>
  </si>
  <si>
    <t>Market-based instruments</t>
  </si>
  <si>
    <t>GHG emissions allowances</t>
  </si>
  <si>
    <t>GHG emission reduction crediting and offsetting mechanism</t>
  </si>
  <si>
    <t>Green certificates</t>
  </si>
  <si>
    <t>White certificates</t>
  </si>
  <si>
    <t>Regulatory Instruments</t>
  </si>
  <si>
    <t>Codes and standards</t>
  </si>
  <si>
    <t>Building codes and standards</t>
  </si>
  <si>
    <t>Product standards</t>
  </si>
  <si>
    <t>Sectoral standards</t>
  </si>
  <si>
    <t>Vehicle fuel-economy and emissions standards</t>
  </si>
  <si>
    <t>Auditing</t>
  </si>
  <si>
    <t>Monitoring</t>
  </si>
  <si>
    <t>Obligation schemes</t>
  </si>
  <si>
    <t>Other mandatory requirements</t>
  </si>
  <si>
    <t>Information and Education</t>
  </si>
  <si>
    <t>Performance label</t>
  </si>
  <si>
    <t>Comparison label</t>
  </si>
  <si>
    <t>Endorsement label</t>
  </si>
  <si>
    <t>Advice and aid in implementation</t>
  </si>
  <si>
    <t>Information provision</t>
  </si>
  <si>
    <t>Professional training and qualification</t>
  </si>
  <si>
    <t>Policy support</t>
  </si>
  <si>
    <t>Institutional creation</t>
  </si>
  <si>
    <t>Strategic planning</t>
  </si>
  <si>
    <t>RD&amp;D</t>
  </si>
  <si>
    <t>Research programme</t>
  </si>
  <si>
    <t>Technology deployment and diffusion</t>
  </si>
  <si>
    <t>Technology development</t>
  </si>
  <si>
    <t>Demonstration project</t>
  </si>
  <si>
    <t>Voluntary approaches</t>
  </si>
  <si>
    <t>Negotiated agreements (public/private sector)</t>
  </si>
  <si>
    <t>Public voluntary schemes</t>
  </si>
  <si>
    <t>Unilateral commitments (private sector)</t>
  </si>
  <si>
    <t>Barrier removal</t>
  </si>
  <si>
    <t>Net metering</t>
  </si>
  <si>
    <t>Removal of fossil-fuel subsidies</t>
  </si>
  <si>
    <t>Removal of split incentives (landlord tenant problem)</t>
  </si>
  <si>
    <t>Grid access and priority for renewables</t>
  </si>
  <si>
    <t>Climate Strategy</t>
  </si>
  <si>
    <t>Formal &amp; legally binding climate strategy</t>
  </si>
  <si>
    <t>Political &amp; non-binding climate strategy</t>
  </si>
  <si>
    <t>Coordinating body for climate strategy</t>
  </si>
  <si>
    <t>Target</t>
  </si>
  <si>
    <t>Energy efficiency target</t>
  </si>
  <si>
    <t>Formal &amp; legally binding energy efficiency target</t>
  </si>
  <si>
    <t>Political &amp; non-binding energy efficiency target</t>
  </si>
  <si>
    <t xml:space="preserve">GHG reduction target </t>
  </si>
  <si>
    <t xml:space="preserve">Formal &amp; legally binding GHG reduction target </t>
  </si>
  <si>
    <t xml:space="preserve">Political &amp; non-binding GHG reduction target </t>
  </si>
  <si>
    <t>Renewable energy target</t>
  </si>
  <si>
    <t>Formal &amp; legally binding renewable energy target</t>
  </si>
  <si>
    <t>Political &amp; non-binding renewable energy target</t>
  </si>
  <si>
    <t>numbering: 1 - …, always with a/b/c even if there's only 'a' - letters for different targets in the same group (e.g. different REN technologies), 3-letter country, 3-letter sector, 3-letter policy type/area, 2 letter target year (20XX). Same letter for policies with multiple target years (only last two numbers differ in the ID then). Legend: policy ID types can apply to various sectors, although they are listed under one (occurring most often) - e.g. GHG (emission reduction) can apply to general - economy wide, or to specific sectors such as industry</t>
  </si>
  <si>
    <t>Policy ID sector indication</t>
  </si>
  <si>
    <t>meaning</t>
  </si>
  <si>
    <t>policy ID policy type indication</t>
  </si>
  <si>
    <t>Future additions?</t>
  </si>
  <si>
    <t>ENE</t>
  </si>
  <si>
    <t>Energy</t>
  </si>
  <si>
    <t>REN</t>
  </si>
  <si>
    <t>Renewables</t>
  </si>
  <si>
    <t>EFF</t>
  </si>
  <si>
    <t>Efficiency</t>
  </si>
  <si>
    <t>ELE</t>
  </si>
  <si>
    <t>Electrification</t>
  </si>
  <si>
    <t>PPS</t>
  </si>
  <si>
    <t>Power plant standard</t>
  </si>
  <si>
    <t>CPO</t>
  </si>
  <si>
    <t>Coal phase-out</t>
  </si>
  <si>
    <t>IMP</t>
  </si>
  <si>
    <t>Implemented</t>
  </si>
  <si>
    <t>GEN</t>
  </si>
  <si>
    <t>General</t>
  </si>
  <si>
    <t>FIN</t>
  </si>
  <si>
    <t>Financial measure</t>
  </si>
  <si>
    <t>FGAS</t>
  </si>
  <si>
    <t>F-gases</t>
  </si>
  <si>
    <t xml:space="preserve">TAX </t>
  </si>
  <si>
    <t>Carbon tax</t>
  </si>
  <si>
    <t>NDC</t>
  </si>
  <si>
    <t>ETS</t>
  </si>
  <si>
    <t>Emissions trading system</t>
  </si>
  <si>
    <t>PLA</t>
  </si>
  <si>
    <t>Planned</t>
  </si>
  <si>
    <t>TRA</t>
  </si>
  <si>
    <t>Transport</t>
  </si>
  <si>
    <t>MOD</t>
  </si>
  <si>
    <t>Modal switch</t>
  </si>
  <si>
    <t>BIO</t>
  </si>
  <si>
    <t>Biofuels</t>
  </si>
  <si>
    <t>Vehicle efficiency targets</t>
  </si>
  <si>
    <t>EVP</t>
  </si>
  <si>
    <t>Electric vehicles / plug-in etc.</t>
  </si>
  <si>
    <t>FOS</t>
  </si>
  <si>
    <t>Fossil fuels</t>
  </si>
  <si>
    <t>BUI</t>
  </si>
  <si>
    <t>Buildings</t>
  </si>
  <si>
    <t>LIG</t>
  </si>
  <si>
    <t>Lighting</t>
  </si>
  <si>
    <t>Building code / efficiency target</t>
  </si>
  <si>
    <t>LAB</t>
  </si>
  <si>
    <t>Labelling / information provision</t>
  </si>
  <si>
    <t>COO</t>
  </si>
  <si>
    <t>Cooking (e.g. cookstove replacement)</t>
  </si>
  <si>
    <t>WAS</t>
  </si>
  <si>
    <t>Waste</t>
  </si>
  <si>
    <t>ALU</t>
  </si>
  <si>
    <t>Agriculture/land-use</t>
  </si>
  <si>
    <t>AFF</t>
  </si>
  <si>
    <t>Afforestation</t>
  </si>
  <si>
    <t>DEF</t>
  </si>
  <si>
    <t>Deforestation</t>
  </si>
  <si>
    <t>GHG</t>
  </si>
  <si>
    <t>Emissions reduction</t>
  </si>
  <si>
    <t>MAN</t>
  </si>
  <si>
    <t>(Land) Management</t>
  </si>
  <si>
    <t>AIR</t>
  </si>
  <si>
    <t>air pollution regulation</t>
  </si>
  <si>
    <t>IND</t>
  </si>
  <si>
    <t>Industry</t>
  </si>
  <si>
    <t>OTH</t>
  </si>
  <si>
    <t>Other</t>
  </si>
  <si>
    <t>STE</t>
  </si>
  <si>
    <t>Steel policy</t>
  </si>
  <si>
    <t>CH4</t>
  </si>
  <si>
    <t>Methane emissions</t>
  </si>
  <si>
    <t>Imports/trade</t>
  </si>
  <si>
    <t>Color coding of policies ('High impact policies')</t>
  </si>
  <si>
    <t>(I)NDCs and LTSs</t>
  </si>
  <si>
    <t>Economy-wide policies</t>
  </si>
  <si>
    <t>Energy policies</t>
  </si>
  <si>
    <t>Industry policies</t>
  </si>
  <si>
    <t>Transport policies</t>
  </si>
  <si>
    <t>Buildings policies</t>
  </si>
  <si>
    <t>AFOLU policies</t>
  </si>
  <si>
    <t>Non-climate policies (air pollution, energy access, energy security)</t>
  </si>
  <si>
    <t>Under investigation</t>
  </si>
  <si>
    <t>Policy selection and implementation (adapted from https://doi.org/10.1038/s41467-020-15414-6* )</t>
  </si>
  <si>
    <t>This protocol includes climate and energy policies for major economies, and details the instruments, targets and sectors.</t>
  </si>
  <si>
    <t xml:space="preserve">Climate policy on the national level, is defined as the result of climate policy formulation and climate policy implementation that encompasses aspirational goals not secured by legislation, national targets that are secured by legislation, and policy instruments designed to implement these targets. </t>
  </si>
  <si>
    <t>Only implemented policies are included in this protocol, and are defined as policies adopted by the government through legislation or executive orders, and non-binding targets backed by effective policy instruments.</t>
  </si>
  <si>
    <t xml:space="preserve">Firstly, a selection of climate policies with potentially high impact in terms of emission reductions is performed, by the policy teams of PBL and NewClimate, and translated into model input indicators. </t>
  </si>
  <si>
    <t xml:space="preserve">With the help of national experts and consortium partners, an evaluation round of the selected policies is performed, before finalizing the complete policy list. </t>
  </si>
  <si>
    <t xml:space="preserve">Policy instruments are represented in the integrated assessment models as explicit as possible, but simplification is sometimes necessary, thereby considering replicating the impact on greenhouse gas emissions and energy as most important. </t>
  </si>
  <si>
    <t xml:space="preserve">In practice, policy instruments are implemented to achieve national, often aspirational goals (not secured by legislation or executive orders). These aspirational goals are documented in national policy documents (e.g., National Communication, strategy documents). </t>
  </si>
  <si>
    <t xml:space="preserve">In some cases, direct implementation policy instruments in IAMs is possible, such as carbon taxes or regulations (e.g., vehicle fuel-efficiency standards). In other cases, aspirational policy targets are assumed to represent currently implemented policies, but only if they are backed by effective policy instruments. </t>
  </si>
  <si>
    <t xml:space="preserve">This is for example the case with feed-in tariffs or renewable auctions. If the policy instrument would end before the policy target year, we assume continuation of this instrument until the target year of the aspirational goal. </t>
  </si>
  <si>
    <t xml:space="preserve">In case a  major economy is part of a larger model region, the policy (indicator) is aggregated by assuming business-as-usual for those countries without policies, and implementation of the policy for countries with policies*. </t>
  </si>
  <si>
    <t>In some cases, models with less sector detail may use policy indicators (such as CO2 or final energy reduction) based on the impact of policies from more detailed models or on literature.</t>
  </si>
  <si>
    <t>It should be noted that the policy environment is constantly changing, thus policy changes with a possibly high impact may occur between protocol updates that are not included in certain versions.</t>
  </si>
  <si>
    <r>
      <t>*Roelfsema, M., van Soest, H.L., Harmsen, M. </t>
    </r>
    <r>
      <rPr>
        <i/>
        <sz val="10"/>
        <color rgb="FF222222"/>
        <rFont val="Calibri"/>
        <family val="2"/>
        <scheme val="minor"/>
      </rPr>
      <t>et al.</t>
    </r>
    <r>
      <rPr>
        <sz val="10"/>
        <color rgb="FF222222"/>
        <rFont val="Calibri"/>
        <family val="2"/>
        <scheme val="minor"/>
      </rPr>
      <t> Taking stock of national climate policies to evaluate implementation of the Paris Agreement. </t>
    </r>
    <r>
      <rPr>
        <i/>
        <sz val="10"/>
        <color rgb="FF222222"/>
        <rFont val="Calibri"/>
        <family val="2"/>
        <scheme val="minor"/>
      </rPr>
      <t>Nat Commun</t>
    </r>
    <r>
      <rPr>
        <sz val="10"/>
        <color rgb="FF222222"/>
        <rFont val="Calibri"/>
        <family val="2"/>
        <scheme val="minor"/>
      </rPr>
      <t> </t>
    </r>
    <r>
      <rPr>
        <b/>
        <sz val="10"/>
        <color rgb="FF222222"/>
        <rFont val="Calibri"/>
        <family val="2"/>
        <scheme val="minor"/>
      </rPr>
      <t>11</t>
    </r>
    <r>
      <rPr>
        <sz val="10"/>
        <color rgb="FF222222"/>
        <rFont val="Calibri"/>
        <family val="2"/>
        <scheme val="minor"/>
      </rPr>
      <t>, 2096 (2020). https://doi.org/10.1038/s41467-020-15414-6</t>
    </r>
  </si>
  <si>
    <t>High impact policies column headers</t>
  </si>
  <si>
    <t>Policy database ID</t>
  </si>
  <si>
    <t>Sector name</t>
  </si>
  <si>
    <t>Policy target/policy instrument</t>
  </si>
  <si>
    <t>Type of policy instrument</t>
  </si>
  <si>
    <t>Policy type</t>
  </si>
  <si>
    <t>Name of policy (+ link to Climate Policy database)</t>
  </si>
  <si>
    <t>Implementation state</t>
  </si>
  <si>
    <t>Quantifiable</t>
  </si>
  <si>
    <t>Included in IMAGE Current Policy scenario</t>
  </si>
  <si>
    <t>Start date of implementation</t>
  </si>
  <si>
    <t>End date of implementation</t>
  </si>
  <si>
    <t>Inclusion date / project</t>
  </si>
  <si>
    <t>Country name and policy ID in protocol. ID broken down in:
1) Number of policy (similar policies are grouped up e.g., 1a, 1b etc.)
2) Country code the policy relates to
3) Policy sector indication
4) Policy type indication
5) End date of implementation of policy (or start year of implementation if end date is not available)</t>
  </si>
  <si>
    <t>Policy ID in NewClimate Institution's climate policy database (https://climatepolicydatabase.org/policies )</t>
  </si>
  <si>
    <t>Sectoral coverage of policy</t>
  </si>
  <si>
    <t xml:space="preserve">General target of policy / Method used to promote policy </t>
  </si>
  <si>
    <t>Specific instruments used to implement policy e.g. subsidies or carbon tax</t>
  </si>
  <si>
    <t>Specific target of policy e.g., renewable capacity or energy efficiency increase</t>
  </si>
  <si>
    <t>Official name of policy and link to the policy in NewClimate's policy database</t>
  </si>
  <si>
    <t>Implementatios state of policy. All 'Implemented' policies should be included in the current policies scenario of each model (based on each model's capabilities). 'Planned' policies are also included if they are considered as high-impact, but should not be includedin the scenario implementation by the modelling teams.</t>
  </si>
  <si>
    <t>Indication of whether the policy can be quantified in any way. If 'yes', you can find the quantification in the next Sheet 'Translation to model targets'.</t>
  </si>
  <si>
    <t>This column indicates which policies were included in the IMAGE Current Policy scenario development. It serves only as an indication, so if other models can implement more/are not able to implement as many policies, they should do/not do so.</t>
  </si>
  <si>
    <t>Start date of implementation of policy.</t>
  </si>
  <si>
    <t>End date of implementation of policy. Blank if policy does not have an explicit end date.</t>
  </si>
  <si>
    <t>Date and project when the policy was introduced in the protocol.</t>
  </si>
  <si>
    <t>See also https://climatepolicydatabase.org/policies</t>
  </si>
  <si>
    <t>Highest mitigation impact policies</t>
  </si>
  <si>
    <t>Argentina</t>
  </si>
  <si>
    <t>IMAGE CurPol scenario inclusion</t>
  </si>
  <si>
    <t>0a-ARG-GEN-NDC-30</t>
  </si>
  <si>
    <t>Economy-wide</t>
  </si>
  <si>
    <t>Conditional GHG emissions reduction</t>
  </si>
  <si>
    <t>Political &amp; non-binding GHG reduction target</t>
  </si>
  <si>
    <t>Energy efficiency, Non-energy use, Other low-carbon technologies and fuel switch, Renewables</t>
  </si>
  <si>
    <t>Nationally Determined Contribution - NDC Argentina (2021)</t>
  </si>
  <si>
    <t>yes</t>
  </si>
  <si>
    <t>no</t>
  </si>
  <si>
    <t>2022 - ENGAGE</t>
  </si>
  <si>
    <t>0b-ARG-GEN-LTS-50</t>
  </si>
  <si>
    <t>GHG emissions reduction</t>
  </si>
  <si>
    <t>Target, GHG reduction target, Political &amp; non-binding GHG reduction target</t>
  </si>
  <si>
    <t>Energy efficiency, Energy service demand reduction and resource efficiency, Non-energy use, Other low-carbon technologies and fuel switch, Renewables</t>
  </si>
  <si>
    <t>Estrategia de desarrollo resiliente con bajas emisiones a largo plazo a 2050</t>
  </si>
  <si>
    <t>2023 - ELEVATE</t>
  </si>
  <si>
    <t>1d-ARG-TRA-BIO-30</t>
  </si>
  <si>
    <t>Biofuel blending requirements</t>
  </si>
  <si>
    <t>Tax relief, Institutional creation, Strategic planning, Obligation schemes, Grants and subsidies</t>
  </si>
  <si>
    <t>Law 27,640 on biofuels Argentina (2021)</t>
  </si>
  <si>
    <t>2a-ARG-ENE-REN-25</t>
  </si>
  <si>
    <t>Electricity and heat</t>
  </si>
  <si>
    <t>Renewables share target</t>
  </si>
  <si>
    <t>Feed-in tariffs or premiums, Tax relief, Strategic planning, Research &amp; Development and Deployment (RD&amp;D), Target, Renewable energy target, Formal &amp; legally binding renewable energy target</t>
  </si>
  <si>
    <t>Law 27,191 to Promote the Use of Renewable Energy in Electricity Generation Argentina (2015)</t>
  </si>
  <si>
    <t>2019 - CD-LINKS</t>
  </si>
  <si>
    <t>2b-ARG-ENE-FIN-25</t>
  </si>
  <si>
    <t>Renewables trade price cap</t>
  </si>
  <si>
    <t>2c-ARG-ENE-FIN-15</t>
  </si>
  <si>
    <t>FiT solar PV energy</t>
  </si>
  <si>
    <t>2d-ARG-ENE-FIN-15</t>
  </si>
  <si>
    <t>FiT non-solar renewable energy</t>
  </si>
  <si>
    <t>4a-ARG-ALU-FIN-30</t>
  </si>
  <si>
    <t>Agriculture and forestry</t>
  </si>
  <si>
    <t>Sustainable use of native forests</t>
  </si>
  <si>
    <t>Non-energy use</t>
  </si>
  <si>
    <t>Law 26,331 for the Environmental Protection of Native Forests Argentina (2007)</t>
  </si>
  <si>
    <t>5a-ARG-GEN-FGAS-45</t>
  </si>
  <si>
    <t>Kigali Amendment on HFCs</t>
  </si>
  <si>
    <t>Target, GHG reduction target</t>
  </si>
  <si>
    <t>Energy service demand reduction and resource efficiency, Non-energy use</t>
  </si>
  <si>
    <t>Kigali Amendment on HFCs Argentina (2021)</t>
  </si>
  <si>
    <t>8a-ARG-BUI-LIG-10</t>
  </si>
  <si>
    <t>Ban on incandescent light bulbs</t>
  </si>
  <si>
    <t>Energy efficiency</t>
  </si>
  <si>
    <t>Law prohibiting commercialisation of incandescent light bulbs Argentina (2010)</t>
  </si>
  <si>
    <t>9a-ARG-ALU-AFF-30</t>
  </si>
  <si>
    <t>To increase forest plantations from 1.3 million ha to 2 million ha by 2030</t>
  </si>
  <si>
    <t>Policy support, Institutional creation</t>
  </si>
  <si>
    <t>Joint resolution 1/18 creating the Environmental and Insurance Sustainability Program (PROSAS) Argentina (2018)</t>
  </si>
  <si>
    <t>2021 - COMMIT</t>
  </si>
  <si>
    <t>9b-ARG-ALU-AFF-30</t>
  </si>
  <si>
    <t>Restore 20 million hectares by 2030</t>
  </si>
  <si>
    <t>Resolution 267/2019 National plan for the restoration of native forests Argentina (2019)</t>
  </si>
  <si>
    <t>10a-ARG-GEN-TAX-17</t>
  </si>
  <si>
    <t>Carbon tax on energy</t>
  </si>
  <si>
    <t>CO2 taxes, Energy and other taxes</t>
  </si>
  <si>
    <t>Renewables, Energy efficiency, Other low-carbon technologies and fuel switch, Energy service demand reduction and resource efficiency</t>
  </si>
  <si>
    <t>Law 27,430 on Carbon Tax on Energy Argentina (2017)</t>
  </si>
  <si>
    <t>Australia</t>
  </si>
  <si>
    <t>0a-AUS-GEN-NDC-30</t>
  </si>
  <si>
    <t>Nationally Determined Contribution - NDC Australia (2022)</t>
  </si>
  <si>
    <t>0b-AUS-GEN-LTS-50</t>
  </si>
  <si>
    <t>Long-Term Emissions Reduction Plan Australia (2021)</t>
  </si>
  <si>
    <t>1a-AUS-ENE-REN-30</t>
  </si>
  <si>
    <t>Renewable energy generation target in the State of Queensland of 50 per cent by 2030. (translated to federal level)</t>
  </si>
  <si>
    <t>Target, Renewable energy target</t>
  </si>
  <si>
    <t>Queensland Renewable Electricity Generation Target of 50% by 2030 Australia (2020)</t>
  </si>
  <si>
    <t>2a-AUS-ENE-REN-16</t>
  </si>
  <si>
    <t>Required share of the LRET (Large Renewable Energy Technology)</t>
  </si>
  <si>
    <t>Green certificates, Strategic planning, Obligation schemes</t>
  </si>
  <si>
    <t>Renewable Energy (Electricity) Act Australia (2022)</t>
  </si>
  <si>
    <t>2024 - ELEVATE</t>
  </si>
  <si>
    <t>2b-AUS-ENE-REN-16</t>
  </si>
  <si>
    <t>Required share of SRES (Small Renewable Energy Sources)</t>
  </si>
  <si>
    <t>2c-AUS-ENE-REN-00</t>
  </si>
  <si>
    <t>Charge for not meeting the renewables share</t>
  </si>
  <si>
    <t>3a-AUS-ALU-FIN-21</t>
  </si>
  <si>
    <t>Funds for emissions reductions</t>
  </si>
  <si>
    <t>Energy service demand reduction and resource efficiency, Energy efficiency, Other low-carbon technologies and fuel switch, Non-energy use, Renewables</t>
  </si>
  <si>
    <t>Emissions Reduction Fund Australia (2017)</t>
  </si>
  <si>
    <t>3b-AUS-ALU-FIN-21</t>
  </si>
  <si>
    <t>4a-AUS-ENE-EFF-30</t>
  </si>
  <si>
    <t>Increase energy productivity</t>
  </si>
  <si>
    <t>Strategic planning, Energy efficiency target, Political &amp; non-binding energy efficiency target, Market-based instruments</t>
  </si>
  <si>
    <t>Energy Productivity Plan Australia (2015)</t>
  </si>
  <si>
    <t>6a-AUS-GEN-FGAS-36</t>
  </si>
  <si>
    <t>HFC emissions reduction</t>
  </si>
  <si>
    <t>Strategic planning, Target</t>
  </si>
  <si>
    <t>HFC emissions reduction target Australia (2016)</t>
  </si>
  <si>
    <t>7a-AUS-ENE-FIN-09</t>
  </si>
  <si>
    <t xml:space="preserve">Funding CCS </t>
  </si>
  <si>
    <t>Other low-carbon technologies and fuel switch</t>
  </si>
  <si>
    <t>CCS Flagships Programme Australia (2009)</t>
  </si>
  <si>
    <t>8a-AUS-TRA-FIN-16</t>
  </si>
  <si>
    <t>Fuel taxes</t>
  </si>
  <si>
    <t>Energy service demand reduction and resource efficiency, Energy efficiency, Renewables, Other low-carbon technologies and fuel switch</t>
  </si>
  <si>
    <t>Fuel Tax Reform Australia (2006)</t>
  </si>
  <si>
    <t>9a-AUS-GEN-FIN-30</t>
  </si>
  <si>
    <t>Economic instruments, Direct investment, Policy support</t>
  </si>
  <si>
    <t>Energy efficiency, Renewables, Other low-carbon technologies and fuel switch</t>
  </si>
  <si>
    <t>Climate Solutions Package Australia (2019)</t>
  </si>
  <si>
    <t>2020 -ENGAGE</t>
  </si>
  <si>
    <t>10a-AUS-GEN-GHG-20</t>
  </si>
  <si>
    <t>Technology investment roadmap</t>
  </si>
  <si>
    <t>Technology Investment Roadmap Australia (2020)</t>
  </si>
  <si>
    <t>11a-AUS-ENE-EFF-20</t>
  </si>
  <si>
    <t>Energy efficient communities program</t>
  </si>
  <si>
    <t>Funds to sub-national governments, Grants and subsidies, Monitoring</t>
  </si>
  <si>
    <t>Energy Efficient Communities Program - Community Organisations Australia (2019)</t>
  </si>
  <si>
    <t>13c-AUS-BUI-EFF-50</t>
  </si>
  <si>
    <t>Building code</t>
  </si>
  <si>
    <t>Policy support, Strategic planning</t>
  </si>
  <si>
    <t>Trajectory for Low Energy Buildings Australia (2019)</t>
  </si>
  <si>
    <t>14a-AUS-TRA-EFF-19</t>
  </si>
  <si>
    <t>Emissions reduction target</t>
  </si>
  <si>
    <t>Strategy</t>
  </si>
  <si>
    <t>National Electric Vehicles Strategy Australia (2023)</t>
  </si>
  <si>
    <t>Brazil</t>
  </si>
  <si>
    <t>0a-BRA-GEN-NDC-25</t>
  </si>
  <si>
    <t>NDC Emission reduction target</t>
  </si>
  <si>
    <t>GHG reduction target, Political &amp; non-binding GHG reduction target</t>
  </si>
  <si>
    <t>Nationally Determined Contribution - NDC Brazil (2023)</t>
  </si>
  <si>
    <t>0a-BRA-GEN-NDC-30</t>
  </si>
  <si>
    <t>0a-BRA-GEN-LTS-50</t>
  </si>
  <si>
    <t>1a-BRA-GEN-FGAS-45</t>
  </si>
  <si>
    <t>Kigali Amendment on HFCs Brazil (2021)</t>
  </si>
  <si>
    <t>2a-BRA-ALU-AFF-30</t>
  </si>
  <si>
    <t>Recovery of Native Vegetation</t>
  </si>
  <si>
    <t>National Policy for the Recovery of Native Vegetation -Proveg Brazil (2017)</t>
  </si>
  <si>
    <t>4d-BRA-TRA-BIO-28</t>
  </si>
  <si>
    <t>Biofuel carbon intensity</t>
  </si>
  <si>
    <t>Green certificates, Product standards, Political &amp; non-binding renewable energy target</t>
  </si>
  <si>
    <t>RenovaBio (Decree 9308) Brazil (2018)</t>
  </si>
  <si>
    <t>4e-BRA-TRA-BIO-23</t>
  </si>
  <si>
    <t>Biodiesel blending</t>
  </si>
  <si>
    <t>Product standards, Sectoral standards</t>
  </si>
  <si>
    <t>Changes in the biodiesel blending mandate Brazil (2020)</t>
  </si>
  <si>
    <t>Implemened</t>
  </si>
  <si>
    <t>5b-BRA-TRA-EFF-27</t>
  </si>
  <si>
    <t>Energy efficiency in vehicles</t>
  </si>
  <si>
    <t>Tax relief, Vehicle fuel-economy and emissions standards</t>
  </si>
  <si>
    <t>Energy efficiency, Other low-carbon technologies and fuel switch</t>
  </si>
  <si>
    <t>Rota 2030 Mobility and Logistics Brazil (2018)</t>
  </si>
  <si>
    <t>6a-BRA-BUI-LIG-16</t>
  </si>
  <si>
    <t>Regulatory Instruments, Other mandatory requirements, Product standards</t>
  </si>
  <si>
    <t>Efficient lighting policy Brazil (2010)</t>
  </si>
  <si>
    <t>8a-BRA-ALU-AFF-30</t>
  </si>
  <si>
    <t>Low-Carbon Agriculture Plan (ABC+)</t>
  </si>
  <si>
    <t>Agricultural Policy for Climate Adaptation and Low Carbon Emission (ABC+)</t>
  </si>
  <si>
    <t>8b-BRA-ALU-AFF-30</t>
  </si>
  <si>
    <t>8c-BRA-ALU-AFF-30</t>
  </si>
  <si>
    <t>10a-BRA-ENE-FOS-23</t>
  </si>
  <si>
    <t>Ban on flaring/venting</t>
  </si>
  <si>
    <t>Regulatory Instruments, Codes and standards, Industrial air pollution standards</t>
  </si>
  <si>
    <t>Energy service demand reduction and resource efficiency</t>
  </si>
  <si>
    <t>Resolution No 806 of 2020 from ANP Brazil (2020)</t>
  </si>
  <si>
    <t>Canada</t>
  </si>
  <si>
    <t>0a-CAN-GEN-NDC-30</t>
  </si>
  <si>
    <t>Energy service demand reduction and resource efficiency, Energy efficiency, Renewables, Other low-carbon technologies and fuel switch, Non-energy use</t>
  </si>
  <si>
    <t>Nationally Determined Contribution - NDC Canada (2021)</t>
  </si>
  <si>
    <t>0b-CAN-GEN-LTS-50</t>
  </si>
  <si>
    <t>Exploring Approaches for Canada’s Transition to Net-Zero Emissions Canada (2022)</t>
  </si>
  <si>
    <t>1a-CAN-ENE-PPS-30</t>
  </si>
  <si>
    <t>New Power Plants standards</t>
  </si>
  <si>
    <t>Reduction of Carbon Dioxide Emissions from Coal-fired Generation of Electricity Regulations Canada (2012)</t>
  </si>
  <si>
    <t>1b-CAN-ENE-CPO-30</t>
  </si>
  <si>
    <t>Energy service demand reduction and resource efficiency, Other low-carbon technologies and fuel switch</t>
  </si>
  <si>
    <t>Coal Phase-out Canada (2018)</t>
  </si>
  <si>
    <t>2a-CAN-TRA-EFF-25</t>
  </si>
  <si>
    <t>Light-duty efficiency standards</t>
  </si>
  <si>
    <t>Light-duty Motor Vehicle Fuel Consumption Standards Act Canada (2010)</t>
  </si>
  <si>
    <t>2b-CAN-TRA-EFF-25</t>
  </si>
  <si>
    <t>Heavy-duty vehicle standards</t>
  </si>
  <si>
    <t>Codes and standards, Vehicle fuel-economy and emissions standards</t>
  </si>
  <si>
    <t>Heavy-duty Vehicle and Engine Greenhouse Gas Emission Regulations Canada (2013)</t>
  </si>
  <si>
    <t>3a-CAN-BUI-EFF-30</t>
  </si>
  <si>
    <r>
      <t xml:space="preserve">ecoEnergy Efficiency commercial/residential buildigngs </t>
    </r>
    <r>
      <rPr>
        <strike/>
        <sz val="11"/>
        <rFont val="Calibri"/>
        <family val="2"/>
      </rPr>
      <t>for Industry</t>
    </r>
    <r>
      <rPr>
        <i/>
        <strike/>
        <sz val="11"/>
        <rFont val="Calibri"/>
        <family val="2"/>
      </rPr>
      <t xml:space="preserve"> (but also more broadly, see remarks)</t>
    </r>
  </si>
  <si>
    <t>Regulatory Instruments, Codes and standards, Building codes and standards</t>
  </si>
  <si>
    <t>National Building Code Canada (2022)</t>
  </si>
  <si>
    <t>3b-CAN-BUI-EFF-20</t>
  </si>
  <si>
    <t>Energy STAR for new Homes</t>
  </si>
  <si>
    <t>Information and education, Information provision, Comparison label, Endorsement label, Public voluntary schemes</t>
  </si>
  <si>
    <t>ENERGY STAR for New Homes Canada (2005)</t>
  </si>
  <si>
    <t>4a-CAN-ALU-AFF-30</t>
  </si>
  <si>
    <t>2 billion trees planted by 2030</t>
  </si>
  <si>
    <t>2 Billion trees 2021 - COMMITment Canada (2021)</t>
  </si>
  <si>
    <t>5a-CAN-ENE-TAX-35</t>
  </si>
  <si>
    <t>-</t>
  </si>
  <si>
    <t>Electricity and heat (oil and gas)</t>
  </si>
  <si>
    <t>Investment Tax Credit for Clean Tech</t>
  </si>
  <si>
    <t>Investment tax credit</t>
  </si>
  <si>
    <t>Deployment of low-carbon techologies and processes</t>
  </si>
  <si>
    <t>Chapter 3: A Made-In-Canada Plan: Affordable Energy, Good Jobs, and a Growing Clean Economy | Budget 2023</t>
  </si>
  <si>
    <t>5b-CAN-IND-TAX-35</t>
  </si>
  <si>
    <t>Investment Tax for hydrogen</t>
  </si>
  <si>
    <t>6a-CAN-ENE-REN-25</t>
  </si>
  <si>
    <t>Clean Energy Fund</t>
  </si>
  <si>
    <t>RD&amp;D funding, Demonstration project, Technology deployment and diffusion</t>
  </si>
  <si>
    <t>Energy efficiency, Renewables, Other low-carbon technologies and fuel switch, Non-energy use</t>
  </si>
  <si>
    <t>Clean Energy Fund - Renewable Energy and Clean Energy Systems Demonstration Projects Canada (2008)</t>
  </si>
  <si>
    <t>7a-CAN-BUI-LIG-13</t>
  </si>
  <si>
    <t>Minimum energy performance standards for general service incandescent lamps</t>
  </si>
  <si>
    <t>Amendment 12B to the Energy efficiency Regulations Canada (2013)</t>
  </si>
  <si>
    <t>8a-CAN-GEN-TAX-50</t>
  </si>
  <si>
    <t>Low carbon economy fund</t>
  </si>
  <si>
    <t>Grants and subsidies, Loans</t>
  </si>
  <si>
    <t>Low Carbon Economy Fund - Canada.ca</t>
  </si>
  <si>
    <t>9a-CAN-GEN-FGAS-36</t>
  </si>
  <si>
    <t>Regulation of HFCs</t>
  </si>
  <si>
    <t>Regulatory Instruments, Information provision, Sectoral standards</t>
  </si>
  <si>
    <t>Regulations Amending the Ozone-depleting Substances and Halocarbon Alternatives Regulations (SOR/2020-177) Canada (2020)</t>
  </si>
  <si>
    <t>10a-CAN-TRA-EFF-30</t>
  </si>
  <si>
    <t>Clean Fuel Standard</t>
  </si>
  <si>
    <t>Clean Fuel Standard Canada (2020)</t>
  </si>
  <si>
    <t>11b-CAN-GEN-TAX-30</t>
  </si>
  <si>
    <t>Carbon Pollution Pricing Canada (2022)</t>
  </si>
  <si>
    <t>12a-CAN-ENE-GHG-30</t>
  </si>
  <si>
    <t>Strategic interconnections of electricity grids</t>
  </si>
  <si>
    <t>Strategic electricity interties Canada (2018)</t>
  </si>
  <si>
    <t>13a-CAN-ENE-CH4-25</t>
  </si>
  <si>
    <t>Regulations to address methane in the oil and gas sector</t>
  </si>
  <si>
    <t>Emissions Reduction Fund for reducing methane in oil and gas Canada (2020)</t>
  </si>
  <si>
    <t>13b-CAN-ENE-CH4-30</t>
  </si>
  <si>
    <t>Proposed regulatory framework for reducing oil and gas methane emissions to achieve 2030 target - Canada.ca</t>
  </si>
  <si>
    <t>14a-CAN-TRA-EVP-35</t>
  </si>
  <si>
    <t xml:space="preserve">Zero Emission Vehicle Infrastructure Deployment (supported by Federal purchase incentive) </t>
  </si>
  <si>
    <t>Electric Vehicle Availability Standard Canada (2023)</t>
  </si>
  <si>
    <t>15a-CAN-ENE-MOD-30</t>
  </si>
  <si>
    <t>Hydrogen deployment strategy</t>
  </si>
  <si>
    <t>Hydrogen Strategy for Canada (2020)</t>
  </si>
  <si>
    <t>China</t>
  </si>
  <si>
    <t>0a-CHN-GEN-NDC-30</t>
  </si>
  <si>
    <t>Target, GHG reduction target, Political &amp; non-binding GHG reduction target, Renewable energy target, Political &amp; non-binding renewable energy target</t>
  </si>
  <si>
    <t>Energy service demand reduction and resource efficiency, Renewables, Other low-carbon technologies and fuel switch, Non-energy use, Energy efficiency</t>
  </si>
  <si>
    <t>Nationally Determined Contribution - NDC China (2021) | Climate Policy Database</t>
  </si>
  <si>
    <t>0b-CHN-GEN-NDC-30</t>
  </si>
  <si>
    <t>Share of non-fossil fuels</t>
  </si>
  <si>
    <t>0c-CHN-GEN-NDC-30</t>
  </si>
  <si>
    <t>CO2 emissions peak</t>
  </si>
  <si>
    <t>0d-CHN-GEN-NDC-30</t>
  </si>
  <si>
    <t>Wind and solar capacity</t>
  </si>
  <si>
    <t>0e-CHN-GEN-NDC-30</t>
  </si>
  <si>
    <t>Forest stock target</t>
  </si>
  <si>
    <t>0f-CHN-GEN-LTS-60</t>
  </si>
  <si>
    <t>Carbon neutrality</t>
  </si>
  <si>
    <t>Mid-Century Long-Term Low Greenhouse Gas Emission Development Strategy China (2021)</t>
  </si>
  <si>
    <t>1b-CHN-ENE-REN-25</t>
  </si>
  <si>
    <t>14th five-year plan</t>
  </si>
  <si>
    <t>Climate strategy, Strategic planning, GHG reduction target, Renewable energy target, Political &amp; non-binding climate strategy, Political &amp; non-binding GHG reduction target, Political &amp; non-binding renewable energy target</t>
  </si>
  <si>
    <t>Energy service demand reduction and resource efficiency, Energy efficiency, Renewables, Non-energy use, Other low-carbon technologies and fuel switch</t>
  </si>
  <si>
    <t>14th Five-Year Plan (2021-2025) China (2021) | Climate Policy Database</t>
  </si>
  <si>
    <t>2a-CHN-ENE-REN-30</t>
  </si>
  <si>
    <t>Renewable portfolio standard benchmark</t>
  </si>
  <si>
    <t>Formal &amp; legally binding GHG reduction target, Formal &amp; legally binding renewable energy target</t>
  </si>
  <si>
    <t>14 FYP Modern Energy system Planning China (2022) | Climate Policy Database</t>
  </si>
  <si>
    <t>2024-CLIMA</t>
  </si>
  <si>
    <t>2b-CHN-ENE-REN-25</t>
  </si>
  <si>
    <t>5a-CHN-ENE-FIN-16</t>
  </si>
  <si>
    <t>Wind power feed-in tariffs (onshore)</t>
  </si>
  <si>
    <t>Renewable Energy Electricity feed-in tariff China (2012) | Climate Policy Database</t>
  </si>
  <si>
    <t>5b-CHN-ENE-FIN-16</t>
  </si>
  <si>
    <t>Wind power feed-in tariffs (offshore)</t>
  </si>
  <si>
    <t>5c-CHN-ENE-FIN-13</t>
  </si>
  <si>
    <t>Subsidy and feed-in tariff for solar PV</t>
  </si>
  <si>
    <t>5d-CHN-ENE-FIN-13</t>
  </si>
  <si>
    <t>6a-CHN-TRA-EFF-25</t>
  </si>
  <si>
    <t>Plan for energy saving and new energy vehicles</t>
  </si>
  <si>
    <t>Policy support, Regulatory Instruments, Research &amp; Development and Deployment (RD&amp;D)</t>
  </si>
  <si>
    <t>Mid- to Long-term Development Plan for the Automotive Industry China (2017) | Climate Policy Database</t>
  </si>
  <si>
    <t>2024 - CLIMA</t>
  </si>
  <si>
    <t>8d-CHN-TRA-EFF-21</t>
  </si>
  <si>
    <t>Light-duty vehicles emission standards</t>
  </si>
  <si>
    <t>Light duty vehicles emissions standards China (2021)</t>
  </si>
  <si>
    <t>8e-CHN-TRA-EFF-21</t>
  </si>
  <si>
    <t>Heavy-duty vehicles emission standards</t>
  </si>
  <si>
    <t>Heavy duty vehicles emissions standards China (2021)</t>
  </si>
  <si>
    <t>9b-CHN-GEN-EFF-25</t>
  </si>
  <si>
    <t>Strategic planning, Target, Energy efficiency target, GHG reduction target, Renewable energy target, Formal &amp; legally binding climate strategy, Formal &amp; legally binding energy efficiency target, Formal &amp; legally binding GHG reduction target, Formal &amp; legally binding renewable energy target</t>
  </si>
  <si>
    <t>Energy service demand reduction and resource efficiency, Energy efficiency, Non-energy use</t>
  </si>
  <si>
    <t>9c-CHN-GEN-FGAS-45</t>
  </si>
  <si>
    <t>Kigali Amendment on HFCs China (2021)</t>
  </si>
  <si>
    <t>9d-CHN-ENE-EFF-25</t>
  </si>
  <si>
    <t>9e-CHN-ALU-AFF-30</t>
  </si>
  <si>
    <t>Forest cover target</t>
  </si>
  <si>
    <t>Sectoral standards, Target</t>
  </si>
  <si>
    <t>15-year plan (2021-2035) to protect ecosystems China (2020) | Climate Policy Database</t>
  </si>
  <si>
    <t>10a-CHN-IND-GHG-30</t>
  </si>
  <si>
    <t>Carbon peaking for steel sector</t>
  </si>
  <si>
    <t>Carbon peaking for steel sector China (2022) | Climate Policy Database</t>
  </si>
  <si>
    <t>11b-CHN-TRA-EVP-25</t>
  </si>
  <si>
    <t>EV 2025 sales target</t>
  </si>
  <si>
    <t>Strategic planning, Target, Sectoral standards, Regulatory Instruments</t>
  </si>
  <si>
    <t>New Energy Vehicles (NEV) market share target increase China (2019) | Climate Policy Database</t>
  </si>
  <si>
    <t>12b-CHN-IND-EFF-25</t>
  </si>
  <si>
    <t>made in china</t>
  </si>
  <si>
    <t>Economic instruments, Market-based instruments, Sectoral standards</t>
  </si>
  <si>
    <t>Made in China (2013) | Climate Policy Database</t>
  </si>
  <si>
    <t>19a-CHN-ENE-ETS-20</t>
  </si>
  <si>
    <t>Emission trading system</t>
  </si>
  <si>
    <t>GHG emissions allowances, GHG emission reduction crediting and offsetting mechanism, CO2 taxes</t>
  </si>
  <si>
    <t>Other low-carbon technologies and fuel switch, Energy efficiency, Energy service demand reduction and resource efficiency</t>
  </si>
  <si>
    <t>Emissions Trading System China (2017) | Climate Policy Database</t>
  </si>
  <si>
    <t>20a-CHN-ENE-MOD-25</t>
  </si>
  <si>
    <t>Medium and Long-Term Plan for the Development of Hydrogen Energy Industry China (2021-2035)</t>
  </si>
  <si>
    <t>European Union</t>
  </si>
  <si>
    <t>0a-EUR-GEN-NDC-30</t>
  </si>
  <si>
    <t>Emissions reduction target (2030)</t>
  </si>
  <si>
    <t>Target, GHG reduction target, Formal &amp; legally binding GHG reduction target</t>
  </si>
  <si>
    <t>Nationally Determined Contribution - NDC European Union (2023) | Climate Policy Database</t>
  </si>
  <si>
    <t>0b-EUR-GEN-LTS-50</t>
  </si>
  <si>
    <t>Long-Term Low Greenhouse Gas Emissions Development Strategy European Union (27) (2020) | Climate Policy Database</t>
  </si>
  <si>
    <t>1a-EUR-GEN-FGAS-36</t>
  </si>
  <si>
    <t>Kigali Amendment on HFCs European Union (2018) | Climate Policy Database</t>
  </si>
  <si>
    <t>2b-EUR-ENE-REN-30</t>
  </si>
  <si>
    <t>Renewables share target (2030)</t>
  </si>
  <si>
    <t>Climate strategy, Formal &amp; legally binding climate strategy, Energy efficiency target, Formal &amp; legally binding energy efficiency target, GHG reduction target, Formal &amp; legally binding GHG reduction target, Renewable energy target, Formal &amp; legally binding renewable energy target</t>
  </si>
  <si>
    <t>2030 framework for climate and energy policies (strategic document) European Union (27) (2014) | Climate Policy Database</t>
  </si>
  <si>
    <t>2c-EUR-ENE-EFF-30</t>
  </si>
  <si>
    <t>Energy efficiency target (2030)</t>
  </si>
  <si>
    <t>2e-EUR-ENE-EFF-30</t>
  </si>
  <si>
    <t>Target, Renewable energy target, Formal &amp; legally binding renewable energy target</t>
  </si>
  <si>
    <t>Directive on the promotion of the use of energy from renewable sources European Union (27) (2018) | Climate Policy Database</t>
  </si>
  <si>
    <t>3a-EUR-TRA-GHG-50</t>
  </si>
  <si>
    <t>Transport carbon emissions</t>
  </si>
  <si>
    <t>Roadmap to a single European transport area European Union (27) (2011) | Climate Policy Database</t>
  </si>
  <si>
    <t>3b-EUR-TRA-FOS-30</t>
  </si>
  <si>
    <t>Reducing use of petrol and diesel cars</t>
  </si>
  <si>
    <t>3c-EUR-TRA-FOS-50</t>
  </si>
  <si>
    <t>3e-EUR-TRA-BIO-50</t>
  </si>
  <si>
    <t>Low-carbon air transport</t>
  </si>
  <si>
    <t>3f-EUR-TRA-GHG-50</t>
  </si>
  <si>
    <t>Low-carbon shipping</t>
  </si>
  <si>
    <t>5b-EUR-TRA-EFF-30</t>
  </si>
  <si>
    <t>New vans CO2 performance standards</t>
  </si>
  <si>
    <t>Regulation Setting CO2 Emission Performance Standards for New Passenger Cars and for New Light Commercial Vehicles (Vans) in the EU for the Period After 2020 European Union (27) (2019)</t>
  </si>
  <si>
    <t>5c-EUR-TRA-EFF-25</t>
  </si>
  <si>
    <t>New passenger cars CO2 performance standard</t>
  </si>
  <si>
    <t>5d-EUR-TRA-EFF-30</t>
  </si>
  <si>
    <t>5e-EUR-TRA-EFF-25</t>
  </si>
  <si>
    <t>New vans vehicles share of  low emission vehicles</t>
  </si>
  <si>
    <t>5f-EUR-TRA-EFF-30</t>
  </si>
  <si>
    <t>5g-EUR-TRA-EFF-25</t>
  </si>
  <si>
    <t>New cars vehicles share of  low emission vehicles</t>
  </si>
  <si>
    <t>5h-EUR-TRA-EFF-30</t>
  </si>
  <si>
    <t>7a-EUR-ENE-ETS-30</t>
  </si>
  <si>
    <t>Electricity and heat/industry</t>
  </si>
  <si>
    <t>ETS annual allowances</t>
  </si>
  <si>
    <t>GHG emission reduction crediting and offsetting mechanism, GHG emissions allowances</t>
  </si>
  <si>
    <t>Fit for 55 package European Union (2021)</t>
  </si>
  <si>
    <t>7b-EUR-ENE-ETS-30</t>
  </si>
  <si>
    <t>ETS Maritime transport emissions</t>
  </si>
  <si>
    <t>7c-EUR-ENE-ETS-30</t>
  </si>
  <si>
    <t>ETS Aviation emissions</t>
  </si>
  <si>
    <t>8a-EUR-GEN-ETS-30</t>
  </si>
  <si>
    <t>GHG emissions reduction target</t>
  </si>
  <si>
    <t>GHG reduction target</t>
  </si>
  <si>
    <t>11a-EUR-BUI-EFF-18</t>
  </si>
  <si>
    <t>New buildings near-zero</t>
  </si>
  <si>
    <t>Auditing, Building codes and standards</t>
  </si>
  <si>
    <t>Directive amending Directive 2010/31/EU on the energy performance of buildings and Directive 2012/27/EU on energy efficiency European Union (27) (2018)</t>
  </si>
  <si>
    <t>11b-EUR-BUI-EFF-18</t>
  </si>
  <si>
    <t>Public buildings near-zero</t>
  </si>
  <si>
    <t>13a-EUR-BUI-EFF-09</t>
  </si>
  <si>
    <t xml:space="preserve">Appliances energy efficiency standards </t>
  </si>
  <si>
    <t>Eco-design (establishing a framework for the setting of ecodesign requirements for energy-related products (recast)) European Union (27) (2009)</t>
  </si>
  <si>
    <t>13b-EUR-BUI-EFF-17</t>
  </si>
  <si>
    <t>Regulation setting a framework for energy labelling and repealing Directive 2010/30/EU European Union (27) (2017)</t>
  </si>
  <si>
    <t>16a-EUR-ALU-GHG-30</t>
  </si>
  <si>
    <t>Climate/land-use inclusion</t>
  </si>
  <si>
    <t>Formal &amp; legally binding GHG reduction target</t>
  </si>
  <si>
    <t>Regulation on inclusion of LULUCF in the 2030 climate and energy framework, and amending Regulation (EU) No 525/2013 and Decision No 529/2013/EU European Union (27) (2018)</t>
  </si>
  <si>
    <t>25a-EUR-TRA-EFF-30</t>
  </si>
  <si>
    <t>CO2 emission standards for light-duty vehicles</t>
  </si>
  <si>
    <t>Vehicle fuel-economy and emissions standards, CO2 taxes</t>
  </si>
  <si>
    <t>Vehicles Fuel Efficiency Standards EU proposal European Union (27) (2017) | Climate Policy Database</t>
  </si>
  <si>
    <t>25b-EUR-TRA-EFF-30</t>
  </si>
  <si>
    <t>CO2 emission standards for heavy-duty vehicles</t>
  </si>
  <si>
    <t>25d-EUR-TRA-EFF-30</t>
  </si>
  <si>
    <t>Regulation reducing CO2 Emissions from Heavy-duty Vehicles European Union (27) (2019) | Climate Policy Database</t>
  </si>
  <si>
    <t>27a-EUR-ENE-REN-30</t>
  </si>
  <si>
    <t>Policy support, Strategic planning, Target</t>
  </si>
  <si>
    <t>REPowerEU European Union (2022) | Climate Policy Database</t>
  </si>
  <si>
    <t>27b-EUR-ENE-EFF-30</t>
  </si>
  <si>
    <t>27c-EUR-ENE-EFF-30</t>
  </si>
  <si>
    <t>28a-EUR-ENE-HYD-30</t>
  </si>
  <si>
    <t>Roadmap</t>
  </si>
  <si>
    <t>A Hydrogen Strategy for a Climate-Neutral European European Union (27) (2020) | Climate Policy Database</t>
  </si>
  <si>
    <t>30a-EUR-GEN-FOS-50</t>
  </si>
  <si>
    <t>Coal power phase-out plans in member states EU (2019)</t>
  </si>
  <si>
    <t>32c-EUR-ENE-EFF-30</t>
  </si>
  <si>
    <t>33a-EUR-ENE-REN-50</t>
  </si>
  <si>
    <t>Renewables capacity target (2030)</t>
  </si>
  <si>
    <t>Policy support, Strategic planning, Target, Renewable energy target</t>
  </si>
  <si>
    <t>35a-EUR-TRA-EFF-35</t>
  </si>
  <si>
    <t>Regulation 2021/0197 amending Regulation (EU) 2019/631 on CO2 emission performance standards European Union (2021) | Climate Policy Database</t>
  </si>
  <si>
    <t>India</t>
  </si>
  <si>
    <t>0a-IND-GEN-NDC-30</t>
  </si>
  <si>
    <t>Energy service demand reduction and resource efficiency, Renewables, Other low-carbon technologies and fuel switch, Non-energy use</t>
  </si>
  <si>
    <t>Nationally Determined Contribution - NDC India (2022) | Climate Policy Database</t>
  </si>
  <si>
    <t>0b-IND-GEN-NDC-30</t>
  </si>
  <si>
    <t>0c-IND-GEN-NDC-30</t>
  </si>
  <si>
    <t>0d-IND-GEN-NDC-30</t>
  </si>
  <si>
    <t>LTS Emission reduction target</t>
  </si>
  <si>
    <t>Long-Term Low-Carbon Development Strategy India (2022) | Climate Policy Database</t>
  </si>
  <si>
    <t>0e-IND-GEN-LTS-70</t>
  </si>
  <si>
    <t>1d-IND-ENE-REN-30</t>
  </si>
  <si>
    <t>Incentive scheme for electrolyser manufacturing</t>
  </si>
  <si>
    <t>Grants and subsidies, Loans, Tax relief</t>
  </si>
  <si>
    <t>National Green Hydrogen Mission India (2023)</t>
  </si>
  <si>
    <t>1e-IND-ENE-REN-26</t>
  </si>
  <si>
    <t>Grid Connected Solar Power Rooftop Program</t>
  </si>
  <si>
    <t>Barrier removal, Fiscal or financial incentives, Grid access and priority for renewables</t>
  </si>
  <si>
    <t>Grid Connected Solar Power Rooftop Program India (2016) | Climate Policy Database</t>
  </si>
  <si>
    <t>1f-IND-ENE-REN-24</t>
  </si>
  <si>
    <t>Biomass co-firing target</t>
  </si>
  <si>
    <t>Renewables, Other low-carbon technologies and fuel switch</t>
  </si>
  <si>
    <t>Proposed Methodology for Estimation of Electricity Generated from Biomass in Biomass Co-fired Thermal Power Plants India (2019)</t>
  </si>
  <si>
    <t>1f-IND-ENE-REN-30</t>
  </si>
  <si>
    <t>2b-IND-ENE-REN-27</t>
  </si>
  <si>
    <t>National Electricity plan</t>
  </si>
  <si>
    <t>Strategic planning, Renewable energy target, Political &amp; non-binding renewable energy target, Research &amp; Development and Deployment (RD&amp;D)</t>
  </si>
  <si>
    <t>National Electricity Plan India (2022)</t>
  </si>
  <si>
    <t>2c-IND-ENE-REN-32</t>
  </si>
  <si>
    <t>2024 -ELEVATE</t>
  </si>
  <si>
    <t>3a-IND-ENE-REN-30</t>
  </si>
  <si>
    <t xml:space="preserve">Renewable Purchase Obligations (also refered to as Renewable Portfolio Standards in the US) </t>
  </si>
  <si>
    <t>Obligation schemes, Fiscal or financial incentives</t>
  </si>
  <si>
    <t>Long Term growth trajectory of Renewable Purchase Obligations (RPOs) India (2022) | Climate Policy Database</t>
  </si>
  <si>
    <t>3b-IND-ENE-REN-30</t>
  </si>
  <si>
    <t>3c-IND-ENE-REN-30</t>
  </si>
  <si>
    <t>4a-IND-IND-EFF-25</t>
  </si>
  <si>
    <t>PAT scheme (cycle iii-V)</t>
  </si>
  <si>
    <t>White certificates, Auditing, Monitoring, Obligation schemes</t>
  </si>
  <si>
    <t>Perform, Achieve, Trade (PAT) Scheme India (2011)</t>
  </si>
  <si>
    <t>6a-IND-TRA-RLY-30</t>
  </si>
  <si>
    <t xml:space="preserve">NZE Railways </t>
  </si>
  <si>
    <t>GHG reduction target, Green certificates, Strategic planning, Infrastructure investments</t>
  </si>
  <si>
    <t>Energy service demand reduction and resource efficiency, Renewables, Energy efficiency, Other low-carbon technologies and fuel switch</t>
  </si>
  <si>
    <t>Indian Railways on MISSION MODE of becoming a "Green Railway" by 2030 (Net Zero Carbon Emission) India (2020) | Climate Policy Database</t>
  </si>
  <si>
    <t>7a-IND-TRA-EVP-30</t>
  </si>
  <si>
    <t>EV 2030 sales target</t>
  </si>
  <si>
    <t>EV 2030 sales target India (2019) | Climate Policy Database</t>
  </si>
  <si>
    <t>7b-IND-TRA-EFF-22</t>
  </si>
  <si>
    <t>Fuel economy norms for passenger cars</t>
  </si>
  <si>
    <t>Corporate Average Fuel Economy Norms for Passenger Cars</t>
  </si>
  <si>
    <t>7d-IND-TRA-EFF-21</t>
  </si>
  <si>
    <t>constant speed fuel consumption standard for heavy duty commercial vehicles</t>
  </si>
  <si>
    <t>Heavy-duty: Fuel Consumption and emissions standards India (2017) | Climate Policy Database</t>
  </si>
  <si>
    <t>8b-IND-BUI-EFF-38</t>
  </si>
  <si>
    <t>Strategic planning, Professional training and qualification, Target</t>
  </si>
  <si>
    <t>Energy efficiency, Non-energy use</t>
  </si>
  <si>
    <t>Cooling Action Plan (ICAP) India (2019) | Climate Policy Database</t>
  </si>
  <si>
    <t>8c-IND-BUI-EFF-30</t>
  </si>
  <si>
    <t>Building codes and standards (Energy Conservation Building Code - for residential and commercial buildings)</t>
  </si>
  <si>
    <t>Energy Conservation Building Code for Residential Buildings India (2018) | Climate Policy Database</t>
  </si>
  <si>
    <t>9a-IND-TRA-BIO-25</t>
  </si>
  <si>
    <t>Support for biofuels - ethanol &amp; diesel blending policy</t>
  </si>
  <si>
    <t>Grants and subsidies, Strategic planning, Codes and standards</t>
  </si>
  <si>
    <t>Government notified the National Policy on Biofuels to promote the use (2021)</t>
  </si>
  <si>
    <t>12a-IND-IND-STE-30</t>
  </si>
  <si>
    <t>To increase the production capacity of steel to 300 MT by 2030</t>
  </si>
  <si>
    <t>National steel policy India (2017) | Climate Policy Database</t>
  </si>
  <si>
    <t>12b-IND-IND-STE-30</t>
  </si>
  <si>
    <t>12c-IND-IND-STE-30</t>
  </si>
  <si>
    <t>To increase the share of BF-BOF process for production of steel to 60-65%</t>
  </si>
  <si>
    <t>13a-IND-IND-STE-30</t>
  </si>
  <si>
    <t>To increase scrap recovery from 30 million tonnes in 2017 to 70 million tonnes by 2030</t>
  </si>
  <si>
    <t>Sectoral standards, Regulatory Instruments</t>
  </si>
  <si>
    <t>Steel Scrap Recycling Policy India (2019) | Climate Policy Database</t>
  </si>
  <si>
    <t>14a-IND-IND-LAB-15</t>
  </si>
  <si>
    <t>Quality control and certification for energy efficiency in micro, small and medium enterprises (MSMEs) through external ratings to faciliate financial access</t>
  </si>
  <si>
    <t>Grants and subsidies, Product standards, Endorsement label</t>
  </si>
  <si>
    <t>Zero Defect Zero Effect (ZED) India (2015) | Climate Policy Database</t>
  </si>
  <si>
    <t>15a-IND-ENE-ELE-20</t>
  </si>
  <si>
    <t>To promote electricity access to all households by 2020</t>
  </si>
  <si>
    <t>Pradhan Mantri Sahaj Bijili Har Ghar Yojana (Household electrification programme) India (2017) | Climate Policy Database</t>
  </si>
  <si>
    <t>16a-IND-GEN-FGAS-47</t>
  </si>
  <si>
    <t>Kigali Amendment - Wikipedia</t>
  </si>
  <si>
    <t>18a-IND-TRA-MOD-17</t>
  </si>
  <si>
    <t>To encourage the use of mass rapid transit systems like buses, railways, metros, etc.</t>
  </si>
  <si>
    <t>Procurement rules, Obligation schemes</t>
  </si>
  <si>
    <t>Metro Rail Policy India (2017) | Climate Policy Database</t>
  </si>
  <si>
    <t>19a-IND-TRA-MOD-36</t>
  </si>
  <si>
    <t>To decongest road network by shifting of freight transport to the more efficient rail transport (reduction of 450 MtCO2 is expected by 2036)</t>
  </si>
  <si>
    <t>Infrastructure investments, Political &amp; non-binding GHG reduction target, Tendering schemes</t>
  </si>
  <si>
    <t>Dedicated Freight Corridor India (2006) | Climate Policy Database</t>
  </si>
  <si>
    <t>20a-IND-ENE-REN-30</t>
  </si>
  <si>
    <t>Setting up of 10,000 MW of Decentralized Ground/Stilt Mounted Grid Connected Solar or other Renewable Energy based Power Plants</t>
  </si>
  <si>
    <t>Target, Renewable energy target, Direct investment, Fiscal or financial incentives</t>
  </si>
  <si>
    <t>Kisan Urja Suraksha evam Utthaan Mahabhiyan (KUSUM) India (2019) | Climate Policy Database</t>
  </si>
  <si>
    <t>20b-IND-ALU-REN-30</t>
  </si>
  <si>
    <t>Installation of 17.50 Lakh Stand-alone Solar Water Pumps</t>
  </si>
  <si>
    <t>20c-IND-ALU-REN-30</t>
  </si>
  <si>
    <t>Solarisation of 10 Lakh Grid Connected Agriculture Pumps</t>
  </si>
  <si>
    <t>Indonesia</t>
  </si>
  <si>
    <t>0a-IDN-GEN-NDC-30</t>
  </si>
  <si>
    <t>Target, GHG reduction target, Political &amp; non-binding GHG reduction target, Strategic planning</t>
  </si>
  <si>
    <t>Nationally Determined Contribution - NDC Indonesia (2022)</t>
  </si>
  <si>
    <t>0b-IDN-GEN-NDC-30</t>
  </si>
  <si>
    <t>0c-IDN-GEN-LTS-60</t>
  </si>
  <si>
    <t>Policy support, Strategic planning, Target, GHG reduction target, Political &amp; non-binding GHG reduction target</t>
  </si>
  <si>
    <t>Long-Term Strategy for Low Carbon Indonesia (2021)</t>
  </si>
  <si>
    <t>1a-IDN-ALU-DEF-30</t>
  </si>
  <si>
    <t>FLENS</t>
  </si>
  <si>
    <t>Energy service demand reduction and resource efficiency, Non-energy use, Energy efficiency, Renewables, Other low-carbon technologies and fuel switch</t>
  </si>
  <si>
    <t>Forest Law Enforcement National Strategy (FLENS) Indonesia (2005)</t>
  </si>
  <si>
    <t>2a-IDN-ENE-REN-25</t>
  </si>
  <si>
    <t>National Energy Policy 2014</t>
  </si>
  <si>
    <t>Policy support, Strategic planning, Target, Renewable energy target, Political &amp; non-binding renewable energy target</t>
  </si>
  <si>
    <t>National Energy Policy (Government Regulation No. 79/14) Indonesia (2014)</t>
  </si>
  <si>
    <t>2a-IDN-ENE-REN-50</t>
  </si>
  <si>
    <t>2b-IDN-ENE-FOS-25</t>
  </si>
  <si>
    <t>2b-IDN-ENE-FOS-50</t>
  </si>
  <si>
    <t>4a-IDN-ENE-REN-30</t>
  </si>
  <si>
    <t>Electricity Supply Business Plan (RUPTL)</t>
  </si>
  <si>
    <t>Strategic planning, Renewable energy target</t>
  </si>
  <si>
    <t>Electricity Supply Business Plan (RUPTL) Indonesia (2030)</t>
  </si>
  <si>
    <t>4a-IDN-ENE-REN-50</t>
  </si>
  <si>
    <t>General Plan for National Energy (RUEN) Indonesia (2017)</t>
  </si>
  <si>
    <t>4b-IDN-ENE-REN-30</t>
  </si>
  <si>
    <t>4b-IDN-ENE-REN-50</t>
  </si>
  <si>
    <t>4c-IDN-ENE-REN-30</t>
  </si>
  <si>
    <t>4c-IDN-ENE-REN-50</t>
  </si>
  <si>
    <t>4d-IDN-ENE-REN-30</t>
  </si>
  <si>
    <t>4d-IDN-ENE-REN-50</t>
  </si>
  <si>
    <t>4f-IDN-ENE-EFF-25</t>
  </si>
  <si>
    <t>Energy consumption savings</t>
  </si>
  <si>
    <t>Strategic planning, Energy efficiency target, Political &amp; non-binding energy efficiency target, Renewable energy target, Political &amp; non-binding renewable energy target</t>
  </si>
  <si>
    <t>4f-IDN-ENE-EFF-50</t>
  </si>
  <si>
    <t>5a-IDN-ENE-FIN-22</t>
  </si>
  <si>
    <t>Feed-in-tarrif</t>
  </si>
  <si>
    <t>Presidential Regulation No.112/2022 Indonesia (2022)</t>
  </si>
  <si>
    <t>6a-IDN-TRA-BIO-25</t>
  </si>
  <si>
    <t>Biofuel blending</t>
  </si>
  <si>
    <t>Regulatory Instruments, Codes and standards, Obligation schemes</t>
  </si>
  <si>
    <t>Ministry of Energy Regulation 12 /2015 –Mandatory Biofuel blending Indonesia (2015)</t>
  </si>
  <si>
    <t>6c-IDN-TRA-BIO-25</t>
  </si>
  <si>
    <t>Biofuel blending (biodiesel)</t>
  </si>
  <si>
    <t>9b-IDN-TRA-EVP-50</t>
  </si>
  <si>
    <t>Support for electric vehicles</t>
  </si>
  <si>
    <t>Fiscal or financial incentives, Strategic planning</t>
  </si>
  <si>
    <t>EV tax scheme and target Indonesia (2021)</t>
  </si>
  <si>
    <t>10a-IDN-GEN-TAX-60</t>
  </si>
  <si>
    <t>Market-based instruments, GHG emission reduction crediting and offsetting mechanism, Fiscal or financial incentives, CO2 taxes</t>
  </si>
  <si>
    <t>New Carbon Law Indonesia (2021)</t>
  </si>
  <si>
    <t>11a-IDN-GEN-FGAS-45</t>
  </si>
  <si>
    <t>Kigali Amendment on HFCs Indonesia (2021)</t>
  </si>
  <si>
    <t>Japan</t>
  </si>
  <si>
    <t>0a-JPN-GEN-NDC-30</t>
  </si>
  <si>
    <t>Climate strategy, Political &amp; non-binding climate strategy, GHG reduction target, Political &amp; non-binding GHG reduction target</t>
  </si>
  <si>
    <t>Nationally Determined Contribution - NDC Japan (2021) | Climate Policy Database</t>
  </si>
  <si>
    <t>0b-JPN-GEN-LTS-50</t>
  </si>
  <si>
    <t>The Long-Term Strategy under the Paris Agreement Japan (2021) | Climate Policy Database</t>
  </si>
  <si>
    <t>1a-JPN-TRA-FIN-23</t>
  </si>
  <si>
    <t>Eco-car financial incentives</t>
  </si>
  <si>
    <t>Fiscal or financial incentives, Grants and subsidies, Tax relief</t>
  </si>
  <si>
    <t>Eco-Car Tax Break and Subsidies for Vehicles Japan (2009)</t>
  </si>
  <si>
    <t>2a-JPN-TRA-EFF-30</t>
  </si>
  <si>
    <t>Fuel efficiency standards</t>
  </si>
  <si>
    <t>Regulatory Instruments, Codes and standards</t>
  </si>
  <si>
    <t>Fuel Efficiency Standards for Passenger Vehicles Japan (2020) | Climate Policy Database</t>
  </si>
  <si>
    <t>4a-JPN-ENE-FIN-12</t>
  </si>
  <si>
    <t>Fossil fuel tax (crude oil)</t>
  </si>
  <si>
    <t>CO2 taxes, Energy and other taxes, Tax relief</t>
  </si>
  <si>
    <t>Energy service demand reduction and resource efficiency, Energy efficiency, Other low-carbon technologies and fuel switch, Non-energy use</t>
  </si>
  <si>
    <t>Act Partially Amending the Law on Special Tax Measures (Tax Reform Act) Japan (2012)</t>
  </si>
  <si>
    <t>4b-JPN-ENE-FIN-12</t>
  </si>
  <si>
    <t>Fossil fuel tax (gasous hydrocarbons)</t>
  </si>
  <si>
    <t>4c-JPN-ENE-FIN-12</t>
  </si>
  <si>
    <t>Fossil fuel tax (coal)</t>
  </si>
  <si>
    <t>5a-JPN-ENE-REN-30</t>
  </si>
  <si>
    <t>Renewable Capacity targets  - Wind</t>
  </si>
  <si>
    <t>Feed-in tariffs or premiums, Renewable energy target, Strategic planning, Regulatory Instruments, Direct investment</t>
  </si>
  <si>
    <t>Green Growth Strategy Japan (2021) | Climate Policy Database</t>
  </si>
  <si>
    <t>7a-JPN-ENE-FIN-23</t>
  </si>
  <si>
    <t>Renewable energy tax</t>
  </si>
  <si>
    <t>Grid access and priority for renewables, Net metering, Feed-in tariffs or premiums, Institutional creation, Obligation schemes</t>
  </si>
  <si>
    <t>Act on Purchase of Renewable Energy Sourced Electricity by Electric Utilities (Law No. 108 of 2011) Japan (2012)</t>
  </si>
  <si>
    <t>7b-JPN-ENE-FIN-23</t>
  </si>
  <si>
    <t>Onshore wind energy FiT</t>
  </si>
  <si>
    <t>7c-JPN-ENE-FIN-23</t>
  </si>
  <si>
    <t>Offshore wind energy FiT</t>
  </si>
  <si>
    <t>7d-JPN-ENE-FIN-23</t>
  </si>
  <si>
    <t>Geothermal energy FiT</t>
  </si>
  <si>
    <t>7e-JPN-ENE-FIN-23</t>
  </si>
  <si>
    <t>Small/Micro hydro energy FiT</t>
  </si>
  <si>
    <t>7f-JPN-ENE-FIN-23</t>
  </si>
  <si>
    <t>Biomass (non-wood) energy FiT</t>
  </si>
  <si>
    <t>7g-JPN-ENE-FIN-23</t>
  </si>
  <si>
    <t>Biomass (wood)</t>
  </si>
  <si>
    <t>7h-JPN-ENE-FIN-23</t>
  </si>
  <si>
    <t>Biomass (waste)</t>
  </si>
  <si>
    <t>7i-JPN-ENE-FIN-23</t>
  </si>
  <si>
    <t>Biomass (biogas, methane)</t>
  </si>
  <si>
    <t>7k-JPN-ENE-FIN-23</t>
  </si>
  <si>
    <t>Solar PV FiT</t>
  </si>
  <si>
    <t>8a-JPN-TRA-FIN-02</t>
  </si>
  <si>
    <t>Fuel tax (gasoline)</t>
  </si>
  <si>
    <t>Energy Tax on Fossil Fuels Japan (2002)</t>
  </si>
  <si>
    <t>8b-JPN-TRA-FIN-02</t>
  </si>
  <si>
    <t>Fuel tax (oil and gas)</t>
  </si>
  <si>
    <t>8c-JPN-TRA-FIN-02</t>
  </si>
  <si>
    <t>Fuel tax (diesel oil)</t>
  </si>
  <si>
    <t>8d-JPN-TRA-FIN-02</t>
  </si>
  <si>
    <t>Fuel tax (aviation fuel)</t>
  </si>
  <si>
    <t>9b-JPN-ENE-EFF-30</t>
  </si>
  <si>
    <t>2030 Outlook for Energy Supply and Demand Japan (2021)</t>
  </si>
  <si>
    <t>11a-JPN-ENE-REN-30</t>
  </si>
  <si>
    <t>Nuclear share target</t>
  </si>
  <si>
    <t>Target, Policy support, Formal &amp; legally binding energy efficiency target, Formal &amp; legally binding renewable energy target</t>
  </si>
  <si>
    <t>Sixth Strategic Energy Plan - 2050 Carbon neutral – Policies - IEA</t>
  </si>
  <si>
    <t xml:space="preserve">Implemented </t>
  </si>
  <si>
    <t>11b-JPN-ENE-REN-30</t>
  </si>
  <si>
    <t>11c-JPN-ENE-FOS-30</t>
  </si>
  <si>
    <t>Coal share target</t>
  </si>
  <si>
    <t>11d-JPN-ENE-FOS-30</t>
  </si>
  <si>
    <t>LNG share target</t>
  </si>
  <si>
    <t>11e-JPN-ENE-FOS-30</t>
  </si>
  <si>
    <t>Oil share target</t>
  </si>
  <si>
    <t>12a-JPN-GEN-FGAS-36</t>
  </si>
  <si>
    <t>Kigali Amendment on HFCs Japan (2018) | Climate Policy Database</t>
  </si>
  <si>
    <t>12b-JPN-GEN-FGAS-30</t>
  </si>
  <si>
    <t>F-gas Recovery rate</t>
  </si>
  <si>
    <t>Act on Rational Use and Proper Management of Fluorocarbons Japan (2015) | Climate Policy Database</t>
  </si>
  <si>
    <t>implemented</t>
  </si>
  <si>
    <t>13b-JPN-BUI-EFF-30</t>
  </si>
  <si>
    <t>Zero Energy Houses (ZEH)</t>
  </si>
  <si>
    <t>Grants and subsidies, Information provision</t>
  </si>
  <si>
    <t>13c-JPN-BUI-EFF-30</t>
  </si>
  <si>
    <t>Zero Energy Buildings (ZEB)</t>
  </si>
  <si>
    <t>15a-JPN-TRA-EVP-35</t>
  </si>
  <si>
    <t>Electric vehicle share</t>
  </si>
  <si>
    <t>Republic of Korea</t>
  </si>
  <si>
    <t>0a-KOR-GEN-NDC-30</t>
  </si>
  <si>
    <t>Climate strategy, Political &amp; non-binding climate strategy, GHG reduction target, Political &amp; non-binding GHG reduction target, Renewable energy target, Political &amp; non-binding renewable energy target</t>
  </si>
  <si>
    <t>Nationally Determined Contribution - NDC Republic of Korea (2021)</t>
  </si>
  <si>
    <t>0b-KOR-GEN-LTS-50</t>
  </si>
  <si>
    <t>GHG emission reduction</t>
  </si>
  <si>
    <t>Carbon Neutrality Bill Republic of Korea (2021)</t>
  </si>
  <si>
    <t>1a-KOR-GEN-ETS-30</t>
  </si>
  <si>
    <t>Korean Emission Trading System</t>
  </si>
  <si>
    <t>Market-based instruments, GHG emission reduction crediting and offsetting mechanism, GHG emissions allowances, CO2 taxes</t>
  </si>
  <si>
    <t>Emissions Trading Scheme Republic of Korea (2015)</t>
  </si>
  <si>
    <t>2a-KOR-ALU-GHG-50</t>
  </si>
  <si>
    <t>GHG emissions from agriculture</t>
  </si>
  <si>
    <t>2050 Carbon Neutral Forest Sector Promotion Strategy Republic of Korea (2021)</t>
  </si>
  <si>
    <t>3a-KOR-GEN-EFF-40</t>
  </si>
  <si>
    <t>Demand reduction in the total energy demand (3rd Energy Master Plan)</t>
  </si>
  <si>
    <t>Policy support, Strategic planning, Target, Renewable energy target, Energy efficiency target</t>
  </si>
  <si>
    <t>Energy efficiency, Energy service demand reduction and resource efficiency, Other low-carbon technologies and fuel switch, Renewables</t>
  </si>
  <si>
    <t>3rd Energy Master Plan Republic of Korea (2019)</t>
  </si>
  <si>
    <t>3b-KOR-ENE-REN-40</t>
  </si>
  <si>
    <t xml:space="preserve">Renewable electricity target </t>
  </si>
  <si>
    <t>4a-KOR-ENE-REN-36</t>
  </si>
  <si>
    <t>Electricity capacity planning</t>
  </si>
  <si>
    <t>Other low-carbon technologies and fuel switch, Renewables</t>
  </si>
  <si>
    <t>10th Basic Plan for Long-Term Electricity Supply and Demand (2023)</t>
  </si>
  <si>
    <t>4b-KOR-ENE-REN-36</t>
  </si>
  <si>
    <t>Renewable capacity</t>
  </si>
  <si>
    <t>4c-KOR-ENE-REN-36</t>
  </si>
  <si>
    <t>4d-KOR-ENE-REN-36</t>
  </si>
  <si>
    <t>Electricity demand management</t>
  </si>
  <si>
    <t>5a-KOR-ALU-GHG-30</t>
  </si>
  <si>
    <t>Food and Rural Affairs’ Business Plan Republic of Korea (2022)</t>
  </si>
  <si>
    <t>5a-KOR-ALU-GHG-50</t>
  </si>
  <si>
    <t>5b-KOR-ALU-GHG-50</t>
  </si>
  <si>
    <t>Agriculture and Food Carbon Neutral Action Plan Republic of Korea (2022)</t>
  </si>
  <si>
    <t>6a-KOR-GEN-FGAS-45</t>
  </si>
  <si>
    <t>Kigali Amendment on HFCs Korea (2021)</t>
  </si>
  <si>
    <t>8a-KOR-TRA-GHG-30</t>
  </si>
  <si>
    <t>Shipping emission reduction target</t>
  </si>
  <si>
    <t>First national plan for the development and popularization of green ships (2021-2030)</t>
  </si>
  <si>
    <t>9a-KOR-TRA-EFF-30</t>
  </si>
  <si>
    <t>Fuel efficiency standards for passenger vehicles</t>
  </si>
  <si>
    <t>Codes and standards, Regulatory Instruments, Vehicle fuel-economy and emissions standards</t>
  </si>
  <si>
    <t>Automotive Emissions Standards Republic of Korea (2021)</t>
  </si>
  <si>
    <t>10a-KOR-TRA-EVP-30</t>
  </si>
  <si>
    <t>Development and distribution plan for eco-friendly vehicles (e.g., PHEV, EV, HEV, FCEV)</t>
  </si>
  <si>
    <t>Strategic planning, Target, RD&amp;D funding, Infrastructure investments</t>
  </si>
  <si>
    <t>4th Basic Eco Friendly Vehicle Roadmap Republic of Korea (2021)</t>
  </si>
  <si>
    <t>18a-KOR-TRA-EVP-40</t>
  </si>
  <si>
    <t>Hydrogen Economy Revitalization Plan</t>
  </si>
  <si>
    <t>Strategic planning, Infrastructure investments</t>
  </si>
  <si>
    <t>Hydrogen Economy Roadmap 2040 Republic of Korea (2019)</t>
  </si>
  <si>
    <t>Mexico</t>
  </si>
  <si>
    <t>0a-MEX-GEN-NDC-30</t>
  </si>
  <si>
    <t>Unconditional emission reductions</t>
  </si>
  <si>
    <t>Climate strategy, Political &amp; non-binding climate strategy, Strategic planning, Monitoring, GHG reduction target, Political &amp; non-binding GHG reduction target</t>
  </si>
  <si>
    <t>Nationally Determined Contribution - NDC Mexico (2022)</t>
  </si>
  <si>
    <t>0b-MEX-GEN-NDC-30</t>
  </si>
  <si>
    <t>Conditional emission reductions</t>
  </si>
  <si>
    <t>0c-MEX-ALU-NDC-30</t>
  </si>
  <si>
    <t>Unconditional black carbon emission reductions</t>
  </si>
  <si>
    <t>0d-MEX-GEN-NDC-30</t>
  </si>
  <si>
    <t>Conditional black carbon emission reductions</t>
  </si>
  <si>
    <t>2a-MEX-GEN-CH4-30</t>
  </si>
  <si>
    <t>Emissions reduction (short term)</t>
  </si>
  <si>
    <t>Political &amp; non-binding climate strategy, GHG reduction target, Political &amp; non-binding GHG reduction target</t>
  </si>
  <si>
    <t>Integrated SLCP Strategy to Improve Air Quality and Reduce the Impact of Climate Change Mexico (2020)</t>
  </si>
  <si>
    <t>3a-MEX-ENE-REN-36</t>
  </si>
  <si>
    <t>Renewable electricity share</t>
  </si>
  <si>
    <t>Program for the development of the national electric system (PRODESEN) Mexico (2022)</t>
  </si>
  <si>
    <t>4a-MEX-GEN-FGAS-45</t>
  </si>
  <si>
    <t>Kigali Amendment on HFCs Mexico (2021)</t>
  </si>
  <si>
    <t>6a-MEX-GEN-ETS-30</t>
  </si>
  <si>
    <t>Pilot ETS</t>
  </si>
  <si>
    <t>Market-based instruments, GHG emission reduction crediting and offsetting mechanism, GHG emissions allowances</t>
  </si>
  <si>
    <t>Emissions Trading Scheme Pilot Project Mexico (2020)</t>
  </si>
  <si>
    <t>8a-MEX-ENE-TAX-14</t>
  </si>
  <si>
    <t>Carbon tax on fossil fuel  production</t>
  </si>
  <si>
    <t>Carbon Tax Mexico (2014)</t>
  </si>
  <si>
    <t>9a-MEX-ENE-GHG-30</t>
  </si>
  <si>
    <t>Standards and limitations for flaring of natural gas</t>
  </si>
  <si>
    <t>Performance criteria and application for flaring and ventilation of natural gas Mexico (2009)</t>
  </si>
  <si>
    <t>Russian Federation</t>
  </si>
  <si>
    <t>0a-RUS-GEN-NDC-30</t>
  </si>
  <si>
    <t>Emissions reductions target (medium term)</t>
  </si>
  <si>
    <t>Nationally Determined Contribution - NDC Russia (2020)</t>
  </si>
  <si>
    <t>0b-RUS-GEN-LTS-50</t>
  </si>
  <si>
    <t>Long-term Strategy | Climate Policy Database</t>
  </si>
  <si>
    <t>0c-RUS-GEN-LTS-60</t>
  </si>
  <si>
    <t>1a-RUS-GEN-FGAS-45</t>
  </si>
  <si>
    <t>Kigali Amendment on HFCs Russia (2021)</t>
  </si>
  <si>
    <t>4a-RUS-ENE-EFF-14</t>
  </si>
  <si>
    <t>Mandatory energy savings for companies</t>
  </si>
  <si>
    <t>Fiscal or financial incentives, Tax relief, Performance label, Auditing, Building codes and standards, Product standards, Monitoring</t>
  </si>
  <si>
    <t>Federal Law No. 261-FZ “On energy saving and improvement of energy efficiency” Russian Federation (2009)</t>
  </si>
  <si>
    <t>4b-RUS-BUI-LIG-14</t>
  </si>
  <si>
    <t>Banning inefficient incandescent light bulbs</t>
  </si>
  <si>
    <t>7a-RUS-TRA-GHG-30</t>
  </si>
  <si>
    <t>Transport emissions reduction</t>
  </si>
  <si>
    <t>Energy efficiency, Renewables</t>
  </si>
  <si>
    <t>Transport strategy until 2030 with a forecast up to 2035 | Climate Policy Database / https://rusecounion.ru/eng/transport_russia_2035_eng</t>
  </si>
  <si>
    <t>9a-RUS-BUI-EFF-30</t>
  </si>
  <si>
    <t>Energy consumption in buildings</t>
  </si>
  <si>
    <t>Building codes and standards, Energy efficiency target</t>
  </si>
  <si>
    <t>Strategy for development of building materials Russian Federation (2016)</t>
  </si>
  <si>
    <t>Saudi Arabia</t>
  </si>
  <si>
    <t>0a-SAU-GEN-NDC-30</t>
  </si>
  <si>
    <t>NDC Emssion reduction target</t>
  </si>
  <si>
    <t>Nationally Determined Contribution - NDC Saudi Arabia (2021)</t>
  </si>
  <si>
    <t>0b-SAU-GEN-LTS-60</t>
  </si>
  <si>
    <t>Saudi Arabia Net Zero GHG Emissions by 2060</t>
  </si>
  <si>
    <t>1b-SAU-TRA-EFF-25</t>
  </si>
  <si>
    <t>Fuel economy standards</t>
  </si>
  <si>
    <t>Estimating Regional Variation in Saudi Arabia’s Energy Usage and Carbon Emissions</t>
  </si>
  <si>
    <t>3a-SAU-ENE-REN-30</t>
  </si>
  <si>
    <t>Saudi Green Initiative 2030 (Saudi Arabia)</t>
  </si>
  <si>
    <t>3b-SAU-ENE-FOS-30</t>
  </si>
  <si>
    <t>Natural gas electricity target</t>
  </si>
  <si>
    <t>8a-SAU-ALU-AFF-30</t>
  </si>
  <si>
    <t>Land use</t>
  </si>
  <si>
    <t>9a-SAU-TRA-FIN-30</t>
  </si>
  <si>
    <t>Energy subsidies reform</t>
  </si>
  <si>
    <t>VAT on Fuel | Climate Policy Database</t>
  </si>
  <si>
    <t>South Africa</t>
  </si>
  <si>
    <t>0a-SAF-GEN-NDC-25</t>
  </si>
  <si>
    <t>Nationally Determined Contribution - NDC South Africa (2021)</t>
  </si>
  <si>
    <t>0b-SAF-GEN-NDC-30</t>
  </si>
  <si>
    <t>0c-SAF-GEN-LTS-50</t>
  </si>
  <si>
    <t>CO2 reduction target, Political &amp; non-binding CO2 reduction target</t>
  </si>
  <si>
    <t>Net zero targets | Climate Action Tracker</t>
  </si>
  <si>
    <t>1a-SAF-ENE-REN-30</t>
  </si>
  <si>
    <t>Renewable Capacity Target (Integrated Energy Plan / Integrated Resource Plan for Electricity)</t>
  </si>
  <si>
    <t>Strategic planning, Regulatory Instruments, Renewable energy target, Political &amp; non-binding renewable energy target</t>
  </si>
  <si>
    <t>Renewables, Energy efficiency</t>
  </si>
  <si>
    <t>Integrated Resource Plan South Africa (2019)</t>
  </si>
  <si>
    <t>1b-SAF-ENE-REN-30</t>
  </si>
  <si>
    <t>1c-SAF-ENE-REN-30</t>
  </si>
  <si>
    <t>1d-SAF-ENE-REN-30</t>
  </si>
  <si>
    <t>1e-SAF-ENE-REN-30</t>
  </si>
  <si>
    <t>1f-SAF-ENE-REN-30</t>
  </si>
  <si>
    <t>1g-SAF-ENE-CPO-30</t>
  </si>
  <si>
    <t>Integrated Resource Plan for Electricity / Reduce Reliance on Coal</t>
  </si>
  <si>
    <t>3a-SAF-BUI-EFF-30</t>
  </si>
  <si>
    <t>National Development Plan / zero emission building standards</t>
  </si>
  <si>
    <t>National Development Plan South Africa (2012)</t>
  </si>
  <si>
    <t>4a-SAF-TRA-BIO-23</t>
  </si>
  <si>
    <t>Regulations Regarding the Mandatory Blending of Bio-fuels with Petrol and Diesel / Biofuels Industrial Strategy</t>
  </si>
  <si>
    <t>Tax relief, Renewable energy target</t>
  </si>
  <si>
    <t>Regulation Regarding Petroleum Products Specification and Standards for Implementation South Africa (2023)</t>
  </si>
  <si>
    <t>5a-SAF-BUI-EFF-11</t>
  </si>
  <si>
    <t>Building codes / National Building Regulation 2011</t>
  </si>
  <si>
    <t>National Building Regulation South Africa (2011)</t>
  </si>
  <si>
    <t>6a-SAF-GEN-TAX-25</t>
  </si>
  <si>
    <t>CO2 taxes, Economic instruments, Fiscal or financial incentives</t>
  </si>
  <si>
    <t>Carbon Tax South Africa (2019)</t>
  </si>
  <si>
    <t>7a-SAF-TRA-MOD-35</t>
  </si>
  <si>
    <t>Bus Rapid Transport in Cape Town</t>
  </si>
  <si>
    <t>Bus Rapid Transit Systems (BRT) South Africa (2014)</t>
  </si>
  <si>
    <t>9a-SAF-ENE-EFF-30</t>
  </si>
  <si>
    <t>National Energy Efficiency Strategy</t>
  </si>
  <si>
    <t>National Energy Efficiency Strategy Post 2015 South Africa (2016)</t>
  </si>
  <si>
    <t>10a-SAF-GEN-FGAS-45</t>
  </si>
  <si>
    <t>Kigali Amendment on HFCs South Africa (2021)</t>
  </si>
  <si>
    <t>Turkey</t>
  </si>
  <si>
    <t>0a-TUR-GEN-NDC-30</t>
  </si>
  <si>
    <t>Nationally Determined Contribution - NDC Turkey (2023)</t>
  </si>
  <si>
    <t>0b-TUR-GEN-NDC-30</t>
  </si>
  <si>
    <t>NDC policy</t>
  </si>
  <si>
    <t>0c-TUR-GEN-NDC-30</t>
  </si>
  <si>
    <t>0d-TUR-GEN-NDC-30</t>
  </si>
  <si>
    <t>0e-TUR-GEN-LTS-53</t>
  </si>
  <si>
    <t>Türkiye’s Long-Term Climate Change Strategy</t>
  </si>
  <si>
    <t>1a-TUR-ENE-REN-35</t>
  </si>
  <si>
    <t>Strategic plan</t>
  </si>
  <si>
    <t>Strategic planning, Regulatory Instruments, Research &amp; Development and Deployment (RD&amp;D)</t>
  </si>
  <si>
    <t>National Energy Plan 2023-2035 Turkey (2022)</t>
  </si>
  <si>
    <t>1b-TUR-ENE-REN-35</t>
  </si>
  <si>
    <t>Hydrogen Strategy 2023 Turkey (2023)</t>
  </si>
  <si>
    <t>2b-TUR-ENE-FIN-30</t>
  </si>
  <si>
    <t>Feed-in tariff for renewable power</t>
  </si>
  <si>
    <t>Fiscal or financial incentives, Feed-in tariffs or premiums, Grants and subsidies</t>
  </si>
  <si>
    <t>Decree 7189: Feed-in tariff subsidies to incentivise renewable energy Turkey (2023)</t>
  </si>
  <si>
    <t>6a-TUR-BUI-EFF-07</t>
  </si>
  <si>
    <t>Regulations and rating of energy performance in buildings</t>
  </si>
  <si>
    <t>Information provision, Performance label, Comparison label, Policy support, Strategic planning, Codes and standards, Building codes and standards</t>
  </si>
  <si>
    <t>Energy efficiency, Energy service demand reduction and resource efficiency</t>
  </si>
  <si>
    <t>Regulation on Energy Performance in Buildings Turkey (2007)</t>
  </si>
  <si>
    <t>6b-TUR-BUI-EFF-10</t>
  </si>
  <si>
    <t>Building Energy Performance (BEP-TR)</t>
  </si>
  <si>
    <t>Codes and standards, Performance label</t>
  </si>
  <si>
    <t>Bep-TR Regulations and rating of energy performance in buildings Turkey (2010)</t>
  </si>
  <si>
    <t>7a-TUR-ENE-EFF-07</t>
  </si>
  <si>
    <t>Energy efficiency law</t>
  </si>
  <si>
    <t>Information and education, Information provision, Professional training and qualification, Strategic planning, Monitoring</t>
  </si>
  <si>
    <t>Energy Efficiency Law (Act No. 5627) Turkey (2007)</t>
  </si>
  <si>
    <t>9a-TUR-GEN-GHG-14</t>
  </si>
  <si>
    <t>Greenhouse gas emissions</t>
  </si>
  <si>
    <t>Regulation on Monitoring of Greenhouse Gas Emissions Turkey (2014)</t>
  </si>
  <si>
    <t>11a-TUR-GEN-FGAS-36</t>
  </si>
  <si>
    <t>Kigali Amendment on HFCs | Climate Policy Database / https://ozone.unep.org/sites/default/files/2020-01/FAQs_Kigali_Amendment.pdf</t>
  </si>
  <si>
    <t>12a-TUR-BUI-EFF-25</t>
  </si>
  <si>
    <t>Energy savings in public buildings</t>
  </si>
  <si>
    <t>Regulatory Instruments, Fiscal or financial incentives, Energy efficiency target</t>
  </si>
  <si>
    <t>Energy Efficiency in Public Buildings Turkey (2019)</t>
  </si>
  <si>
    <t>United States of America</t>
  </si>
  <si>
    <t>0a-USA-GEN-NDC-30</t>
  </si>
  <si>
    <t>Nationally Determined Contribution - NDC United States of America (2021) | Climate Policy Database</t>
  </si>
  <si>
    <t>0b-USA-GEN-LTS-50</t>
  </si>
  <si>
    <t>The Long-Term Strategy of the United States, Pathways to Net-Zero Greenhouse Gas Emissions by 2050 United States of America (2021) | Climate Policy Database</t>
  </si>
  <si>
    <t>0c-USA-GEN-LTS-35</t>
  </si>
  <si>
    <t>1a-USA-TRA-EFF-26</t>
  </si>
  <si>
    <t>Passenger cars efficiency standards</t>
  </si>
  <si>
    <t>Sectoral standards, Vehicle fuel-economy and emissions standards</t>
  </si>
  <si>
    <t>Energy service demand reduction and resource efficiency, Energy efficiency</t>
  </si>
  <si>
    <t>Final-Rule-Preamble_CAFE-MY-2024-2026.pdf (nhtsa.gov)</t>
  </si>
  <si>
    <t>1b-USA-TRA-EFF-32</t>
  </si>
  <si>
    <t>EPA pollution standards for passenger cars, light-duty trucks, and medium-duty vehicles USA (2023)</t>
  </si>
  <si>
    <t>1c-USA-TRA-EFF-32</t>
  </si>
  <si>
    <t>Medium duty trucks efficiency standards</t>
  </si>
  <si>
    <t>1d-USA-TRA-EFF-32</t>
  </si>
  <si>
    <t>Heavy duty trucks efficiency standards</t>
  </si>
  <si>
    <t>EPA GHG standards for commercial trucks and buses USA (2023)</t>
  </si>
  <si>
    <t>3a-USA-GEN-FGAS-36</t>
  </si>
  <si>
    <t>American Innovation in Manufacturing (AIM) Act</t>
  </si>
  <si>
    <t>Phasedown of Hydrofluorocarbons: Restrictions on the Use of Certain Hydrofluorocarbons Under the American Innovation and Manufacturing Act of 2020 USA (2023)</t>
  </si>
  <si>
    <t>4a-USA-GEN-GHG-30</t>
  </si>
  <si>
    <t>Direct investment, Fiscal or financial incentives, Grants and subsidies</t>
  </si>
  <si>
    <t>Inflation Reduction Act United States of America (2022) | Climate Policy Database</t>
  </si>
  <si>
    <t>4b-USA-ENE-GHG-30</t>
  </si>
  <si>
    <t>bipartisanpolicy.org/download/?file=/wp-content/uploads/2022/08/Energy-IRA-Brief_R04.pdf</t>
  </si>
  <si>
    <t>4c-USA-ENE-REN-30</t>
  </si>
  <si>
    <t>4d-USA-ENE-FOS-30</t>
  </si>
  <si>
    <t>4e-USA-ENE-REN-30</t>
  </si>
  <si>
    <t>4f-USA-TRA-EVP-30</t>
  </si>
  <si>
    <t>7a-USA-ENE-CH4-30</t>
  </si>
  <si>
    <t>Methane reduction target</t>
  </si>
  <si>
    <t>NSPS and Emissions Guidelines for Oil and Natural Gas Sector USA (2023)</t>
  </si>
  <si>
    <t>9a-USA-ENE-FIN-24</t>
  </si>
  <si>
    <t>Credit for carbon dioxide sequestration</t>
  </si>
  <si>
    <t>CO2 Capture and Sequestration Tax Credit United States of America (2008) | Climate Policy Database</t>
  </si>
  <si>
    <t>13a-USA-ENE-GHG-30</t>
  </si>
  <si>
    <t>Energy efficiency, Other low-carbon technologies and fuel switch, Renewables</t>
  </si>
  <si>
    <t>Clean Power Plan United States of America (2014) | Climate Policy Database</t>
  </si>
  <si>
    <t>13a-USA-ENE-GHG-35</t>
  </si>
  <si>
    <t>GHG Standards for Fossil Fuel-Fired Power Plants USA (2023)</t>
  </si>
  <si>
    <t>14a-USA-ENE-EFF-30</t>
  </si>
  <si>
    <t>Energy productivity</t>
  </si>
  <si>
    <t>Target, Energy efficiency target, Strategic planning, Political &amp; non-binding energy efficiency target</t>
  </si>
  <si>
    <t>Accelerate Energy Productivity 2030 United States of America (2014) | Climate Policy Database</t>
  </si>
  <si>
    <t>16a-USA-ALU-GHG-25</t>
  </si>
  <si>
    <t>Fiscal or financial incentives, Voluntary approaches</t>
  </si>
  <si>
    <t>Building Blocks for Climate Smart Agriculture &amp; Forestry United States of America (2015) | Climate Policy Database</t>
  </si>
  <si>
    <t>16b-USA-ALU-GHG-25</t>
  </si>
  <si>
    <t>20a-USA-BUI-GHG-30</t>
  </si>
  <si>
    <t>Appliance and equipment standards</t>
  </si>
  <si>
    <t>Federal Appliance Standards United States of America (2009) | Climate Policy Database</t>
  </si>
  <si>
    <t>20b-USA-BUI-EFF-25</t>
  </si>
  <si>
    <t>21a-USA-BUI-EFF-40</t>
  </si>
  <si>
    <t>Building codes</t>
  </si>
  <si>
    <t>Advice or aid in implementation, Information provision, Regulatory Instruments, Codes and standards, Building codes and standards</t>
  </si>
  <si>
    <t>https://climatepolicydatabase.org/policies/building-energy-codes-united-states-america-1992 / https://www.energycodes.gov/impact-analysis</t>
  </si>
  <si>
    <t>Viet Nam</t>
  </si>
  <si>
    <t>0a-VNM-GEN-NDC-30</t>
  </si>
  <si>
    <t>Nationally Determined Contribution - NDC Viet Nam (2022) | Climate Policy Database</t>
  </si>
  <si>
    <t>0b-VNM-GEN-NDC-30</t>
  </si>
  <si>
    <t>0c-VNM-GEN-LTS-50</t>
  </si>
  <si>
    <t>LTS policy</t>
  </si>
  <si>
    <t>National Strategy for Climate Change until 2050 Viet Nam (2022) | Climate Policy Database</t>
  </si>
  <si>
    <t>1a-VNM-ENE-REN-30</t>
  </si>
  <si>
    <t>Strategic planning, Formal &amp; legally binding renewable energy target</t>
  </si>
  <si>
    <t>Power Development Plan 8 (PDP8) Viet Nam (2023)</t>
  </si>
  <si>
    <t>1b-VNM-ENE-REN-30</t>
  </si>
  <si>
    <t>1c-VNM-ENE-REN-30</t>
  </si>
  <si>
    <t>1d-VNM-ENE-REN-30</t>
  </si>
  <si>
    <t>1e-VNM-ENE-REN-30</t>
  </si>
  <si>
    <t>Renewable capacity target</t>
  </si>
  <si>
    <t>1f-VNM-ENE-REN-30</t>
  </si>
  <si>
    <t>1g-VNM-ENE-REN-30</t>
  </si>
  <si>
    <t>1h-VNM-ENE-REN-30</t>
  </si>
  <si>
    <t>2a-VNM-ENE-FIN-45</t>
  </si>
  <si>
    <t>Decision on support mechanisms for the development of biomass power projects</t>
  </si>
  <si>
    <t>Decision 08/2020/QD-TTg On amending and supplementing several articles of the Prime Minister’s Decision No. 24/2014/QD-TTg dated 24 March 2014 on support mechanisms for the development of biomass power projects in Viet Nam Viet Nam (2020)</t>
  </si>
  <si>
    <t>3a-VNM-TRA-BIO-25</t>
  </si>
  <si>
    <t>Fiscal or financial incentives, Loans, Tax relief, Research &amp; Development and Deployment (RD&amp;D), Renewable energy target</t>
  </si>
  <si>
    <t>Decision 177/2007/QÄ-TTg Decision on National Program on bio-fuel development up to 2015 with outlook up to 2025 Viet Nam (2007) | Climate Policy Database</t>
  </si>
  <si>
    <t>3b-VNM-TRA-BIO-30</t>
  </si>
  <si>
    <t>3c-VNM-TRA-BIO-50</t>
  </si>
  <si>
    <t>4a-VNM-ALU-GHG-20</t>
  </si>
  <si>
    <t>Non-energy use, Energy service demand reduction and resource efficiency, Energy efficiency, Renewables, Other low-carbon technologies and fuel switch</t>
  </si>
  <si>
    <t>Sustainable forestry development by 2025 Viet Nam (2021) | Climate Policy Database</t>
  </si>
  <si>
    <t>5a-VNM-IND-EFF-14</t>
  </si>
  <si>
    <t>Sectoral standards, Auditing, Energy efficiency target</t>
  </si>
  <si>
    <t>Regulations on Industrial Energy Efficiency (Circular 02/2014 / TT-BCT) Viet Nam (2019)</t>
  </si>
  <si>
    <t>5b-VNM-IND-EFF-25</t>
  </si>
  <si>
    <t>Energy efficiency target, Regulatory Instruments, Monitoring</t>
  </si>
  <si>
    <t>Decision 280/QD-TTg On approval of the National Energy Efficiency Programme (VNEEP) for the period of 2019-2030 Viet Nam (2019)</t>
  </si>
  <si>
    <t>5c-VNM-IND-EFF-30</t>
  </si>
  <si>
    <t>6a-VNM-ENE-REN-30</t>
  </si>
  <si>
    <t>Decision 2068/QD-TTg: Approving the development strategy of renewable energy of Vietnam by 2030 with a vision to 2050 Vuet Nam (2015)</t>
  </si>
  <si>
    <t>6a-VNM-ENE-REN-50</t>
  </si>
  <si>
    <t>6b-VNM-ENE-REN-30</t>
  </si>
  <si>
    <t>6b-VNM-ENE-REN-50</t>
  </si>
  <si>
    <t>6c-VNM-ENE-REN-30</t>
  </si>
  <si>
    <t>6c-VNM-ENE-REN-50</t>
  </si>
  <si>
    <t>6d-VNM-ENE-REN-30</t>
  </si>
  <si>
    <t>6d-VNM-ENE-REN-50</t>
  </si>
  <si>
    <t>6e-VNM-ENE-REN-30</t>
  </si>
  <si>
    <t>6e-VNM-ENE-REN-50</t>
  </si>
  <si>
    <t>6f-VNM-TRA-BIO-30</t>
  </si>
  <si>
    <t>Low-carbon transport</t>
  </si>
  <si>
    <t>6f-VNM-TRA-BIO-50</t>
  </si>
  <si>
    <t>7a-VNM-GEN-CH4-30</t>
  </si>
  <si>
    <t>Legislation for reducing methane emissions</t>
  </si>
  <si>
    <t>Action Plan for Methane Emissions Reduction by 2030 Viet Nam (2022) | Climate Policy Database</t>
  </si>
  <si>
    <t>8a-VNM-TRA-OTH-25</t>
  </si>
  <si>
    <t>Action programme on green energy transformation, reducing carbon and methane emissions in the transport sector Viet Nam (2022) | Climate Policy Database</t>
  </si>
  <si>
    <t>8b-VNM-TRA-OTH-30</t>
  </si>
  <si>
    <t>8c-VNM-TRA-OTH-40</t>
  </si>
  <si>
    <t>8d-VNM-TRA-OTH-50</t>
  </si>
  <si>
    <t>9a-VNM-ALU-AFF-30</t>
  </si>
  <si>
    <t>Production forest target</t>
  </si>
  <si>
    <t>Decision No. 523/QD-TTg dated April 01, 2021 of the Prime Minister approving the forestry development strategy for the 2021-2030 period, with a vision toward 2050 | Climate Policy Database</t>
  </si>
  <si>
    <t>10a-VNM-ENE-REN-23</t>
  </si>
  <si>
    <t>Electricity price range</t>
  </si>
  <si>
    <t>Fiscal or financiel incentives</t>
  </si>
  <si>
    <t>Decision No. 02/2023/QD-TTg</t>
  </si>
  <si>
    <t>11a-VNM-ENE-REN-23</t>
  </si>
  <si>
    <t>Price ceiling for electricity from solar and wind</t>
  </si>
  <si>
    <t>Decision 21/QD-BCT 2023</t>
  </si>
  <si>
    <t>12a-VNM-GEN-FGAS-45</t>
  </si>
  <si>
    <t xml:space="preserve">Thailand </t>
  </si>
  <si>
    <t>0a-THA-GEN-NDC-30</t>
  </si>
  <si>
    <t>Nationally Determined Contribution - NDC Thailand (2022) | Climate Policy Database</t>
  </si>
  <si>
    <t>0b-THA-GEN-NDC-30</t>
  </si>
  <si>
    <t>0c-THA-GEN-LTS-50</t>
  </si>
  <si>
    <t>LTS</t>
  </si>
  <si>
    <t>CO2 reduction target, Political &amp; non-binding GHG reduction target</t>
  </si>
  <si>
    <t>Thailand 2nd Updated NDC.pdf (unfccc.int)</t>
  </si>
  <si>
    <t>0d-THA-GEN-LTS-65</t>
  </si>
  <si>
    <t>1a-THA-ENE-REN-37</t>
  </si>
  <si>
    <t>Renewable energy action plan</t>
  </si>
  <si>
    <t>Strategic planning, Research &amp; Development and Deployment (RD&amp;D), Renewable energy target, Political &amp; non-binding renewable energy target</t>
  </si>
  <si>
    <t>Alternative Energy Development Plan (2018–2037) Thailand (2019) | Climate Policy Database</t>
  </si>
  <si>
    <t>1b-THA-ENE-EFF-36</t>
  </si>
  <si>
    <t>Energy Efficiency Development Plan 2015-2036 Thailand (2015) | Climate Policy Database</t>
  </si>
  <si>
    <t>1c-THA-ENE-REN-37</t>
  </si>
  <si>
    <t>Power Development Plan (PDP) 2018-2037 Thailand (2019) | Climate Policy Database</t>
  </si>
  <si>
    <t>1d-THA-ENE-REN-37</t>
  </si>
  <si>
    <t>2a-THA-ENE-REN-37</t>
  </si>
  <si>
    <t>2b-THA-ENE-REN-37</t>
  </si>
  <si>
    <t>2c-THA-ENE-REN-37</t>
  </si>
  <si>
    <t>2d-THA-ENE-REN-37</t>
  </si>
  <si>
    <t>2e-THA-ENE-REN-37</t>
  </si>
  <si>
    <t>2f-THA-ENE-REN-37</t>
  </si>
  <si>
    <t>2g-THA-ENE-REN-37</t>
  </si>
  <si>
    <t>2h-THA-ENE-FIN-37</t>
  </si>
  <si>
    <t>Feed-in Tariff for distributed solar systems Thailand (2013) | Climate Policy Database</t>
  </si>
  <si>
    <t>2i-THA-ENE-FIN-37</t>
  </si>
  <si>
    <t>2j-THA-ENE-FIN-37</t>
  </si>
  <si>
    <t>2k-THA-ENE-FIN-37</t>
  </si>
  <si>
    <t>2l-THA-ENE-FIN-37</t>
  </si>
  <si>
    <t>2m-THA-ENE-FIN-37</t>
  </si>
  <si>
    <t>2t-THA-ENE-GHG-30</t>
  </si>
  <si>
    <t>NDC Roadmap 2021-2030 Thailand (2017) | Climate Policy Database</t>
  </si>
  <si>
    <t>3a-THA-TRA-BIO-37</t>
  </si>
  <si>
    <t>Renewable fuel target</t>
  </si>
  <si>
    <t>3b-THA-TRA-GHG-30</t>
  </si>
  <si>
    <t>3d-THA-TRA-TAX-30</t>
  </si>
  <si>
    <t>Oil price structure</t>
  </si>
  <si>
    <t>3e-THA-TRA-EVP-30</t>
  </si>
  <si>
    <t>National EV Roadmap Thailand (2020) | Climate Policy Database</t>
  </si>
  <si>
    <t>4c-THA-IND-GHG-30</t>
  </si>
  <si>
    <t>5c-THA-BUI-GHG-30</t>
  </si>
  <si>
    <t>6b-THA-ALU-MAN-36</t>
  </si>
  <si>
    <t>Regulatory instruments</t>
  </si>
  <si>
    <t>Strategic planning, Target, Regulatory Instruments</t>
  </si>
  <si>
    <t>20-Year strategic plan for the Ministry of Natural Resources and Environment (B.E. 2560 – 2579) Thailand (2016) | Climate Policy Database</t>
  </si>
  <si>
    <t>6c-THA-ALU-MAN-36</t>
  </si>
  <si>
    <t>6d-THA-ALU-MAN-36</t>
  </si>
  <si>
    <t>6h-THA-ALU-AFF-37</t>
  </si>
  <si>
    <t>Strategic planning, target</t>
  </si>
  <si>
    <t>Thailand’s Long-term Low Greenhouse Gas Emission Development Strategy (Revised Version)</t>
  </si>
  <si>
    <t>7a-THA-WAS-GHG-30</t>
  </si>
  <si>
    <t>Policy ID</t>
  </si>
  <si>
    <t>Country</t>
  </si>
  <si>
    <t>ISO-3</t>
  </si>
  <si>
    <t>Policy Type</t>
  </si>
  <si>
    <t>Conditionality</t>
  </si>
  <si>
    <t>Sector</t>
  </si>
  <si>
    <t>Policy status</t>
  </si>
  <si>
    <t>Original Target Indicator</t>
  </si>
  <si>
    <t>Original Target Value Min</t>
  </si>
  <si>
    <t>Original Target Value Max</t>
  </si>
  <si>
    <t>Original Target Unit</t>
  </si>
  <si>
    <t>Model Target Indicator</t>
  </si>
  <si>
    <t>Model Target Value Min</t>
  </si>
  <si>
    <t>Model Target Value Max</t>
  </si>
  <si>
    <t>Model Target Unit</t>
  </si>
  <si>
    <t>Target type</t>
  </si>
  <si>
    <t xml:space="preserve">Base Year </t>
  </si>
  <si>
    <t>Target Year</t>
  </si>
  <si>
    <t>Comments</t>
  </si>
  <si>
    <t>ARG</t>
  </si>
  <si>
    <t>Conditional</t>
  </si>
  <si>
    <t>GHG emissions (incl LULUCF)</t>
  </si>
  <si>
    <t>MtCO2e</t>
  </si>
  <si>
    <t>Emissions|Kyoto Gases</t>
  </si>
  <si>
    <t>absolute</t>
  </si>
  <si>
    <t>Emission level to be reached</t>
  </si>
  <si>
    <t>%</t>
  </si>
  <si>
    <t>CurPol</t>
  </si>
  <si>
    <t>Minimum blend of biodiesel or ethanol in gasoline</t>
  </si>
  <si>
    <t>Biofuel share</t>
  </si>
  <si>
    <t>Renewables electricity share target (national and imposed on companies)</t>
  </si>
  <si>
    <t>Cap of tradable renewable electricity</t>
  </si>
  <si>
    <t>USD/MWh</t>
  </si>
  <si>
    <t>Price cap on renewable electricity trade</t>
  </si>
  <si>
    <t>USD/kWh</t>
  </si>
  <si>
    <t>Feed-in tariff|Solar PV</t>
  </si>
  <si>
    <t>Other renewables FiT</t>
  </si>
  <si>
    <t>Feed-in tariffs|Other renewables</t>
  </si>
  <si>
    <t>Afforestation target</t>
  </si>
  <si>
    <t>Mha</t>
  </si>
  <si>
    <t>Land Cover|Forest|Afforestation and Reforestation</t>
  </si>
  <si>
    <t>Emissions|HFC</t>
  </si>
  <si>
    <t>relative</t>
  </si>
  <si>
    <t>Ban on commercialization of incandescent light bulbs</t>
  </si>
  <si>
    <t>Ban of incandescent light bulbs</t>
  </si>
  <si>
    <t>Residential only</t>
  </si>
  <si>
    <t>Expanding forested areas</t>
  </si>
  <si>
    <t xml:space="preserve"> ha/yr</t>
  </si>
  <si>
    <t>Increase forest plantations from 1.3 million hectares to 2 million hectares by 2030</t>
  </si>
  <si>
    <t>Restore 20000 hectares per year by 2030</t>
  </si>
  <si>
    <t xml:space="preserve"> USD/tCO2</t>
  </si>
  <si>
    <t>Price|Carbon</t>
  </si>
  <si>
    <t>A carbon tax was introduced through the new tax reform. This tax started at 10USD/tCO2eq, but it is to be adjusted every trimester. Natural gas and LPG are excluded from the taxation</t>
  </si>
  <si>
    <t>AUS</t>
  </si>
  <si>
    <t>Unconditional</t>
  </si>
  <si>
    <t>Renewable electricity generation target (% of total)</t>
  </si>
  <si>
    <t>Energy productivity increase</t>
  </si>
  <si>
    <t>GDP($M)/PJ</t>
  </si>
  <si>
    <t>Energy intensity</t>
  </si>
  <si>
    <t>AUD/PJ</t>
  </si>
  <si>
    <t>Energy productivity = Economic output (GDP)/Energy used (PJ primary)</t>
  </si>
  <si>
    <t>HFC emissions</t>
  </si>
  <si>
    <t>2016 level ~= 7,8 MtCO2e</t>
  </si>
  <si>
    <t>Investments in CCS</t>
  </si>
  <si>
    <t> 125</t>
  </si>
  <si>
    <t>AUD million</t>
  </si>
  <si>
    <t>Investment fund for CCS projects</t>
  </si>
  <si>
    <t>Fuel tax</t>
  </si>
  <si>
    <t>AUD/liter</t>
  </si>
  <si>
    <t>AUD/L</t>
  </si>
  <si>
    <t>Funds for emissions reduction</t>
  </si>
  <si>
    <t>Grants for businesses and community organisations to invest in energy efficiency</t>
  </si>
  <si>
    <t>Grants for energy efficiency investments</t>
  </si>
  <si>
    <t xml:space="preserve">Through this program, the Australian government will provide AUD 40 million (~24 USD million) in grants for businesses and community organisations to invest in energy efficiency (e.g. through equipment upgrades, emissions monitoring systems, etc.). </t>
  </si>
  <si>
    <t>Net-zero buildings</t>
  </si>
  <si>
    <t>Emissions|CO2|Energy|Demand|Residential and Commercial</t>
  </si>
  <si>
    <t>Electric vehicle strategy</t>
  </si>
  <si>
    <t>MtCO2</t>
  </si>
  <si>
    <t>Emissions|CO2|Energy|Demand|Transportation</t>
  </si>
  <si>
    <t>No clear targets</t>
  </si>
  <si>
    <t>BRA</t>
  </si>
  <si>
    <t>2005 level = 2560 MtCO2e</t>
  </si>
  <si>
    <t>Recovery of native vegetation</t>
  </si>
  <si>
    <t>Carbon intensity biofuels</t>
  </si>
  <si>
    <t>Biodiesel share in diesel</t>
  </si>
  <si>
    <t>Biofuel share (volume)</t>
  </si>
  <si>
    <t>Fuel efficiency</t>
  </si>
  <si>
    <t>MJ/km</t>
  </si>
  <si>
    <t>Efficiency|Transportation|Passenger|Car|Internal Combustion Engine|Gasoline</t>
  </si>
  <si>
    <t>Updated to 1.4 MJ/km for 2027</t>
  </si>
  <si>
    <t>All buildings</t>
  </si>
  <si>
    <t>Degraded pasture restoration</t>
  </si>
  <si>
    <t>Land Cover|Pasture</t>
  </si>
  <si>
    <t>Integrated Crop-Livestock-Forestry Systems (ICLFS) expansion</t>
  </si>
  <si>
    <t>Planted forests expansion</t>
  </si>
  <si>
    <t>Land Cover|Forest|Managed</t>
  </si>
  <si>
    <t>CAN</t>
  </si>
  <si>
    <t xml:space="preserve">% </t>
  </si>
  <si>
    <t>2005 level = ~= 739 MtCO2e based on NDC and NewClimate</t>
  </si>
  <si>
    <t>Power plant CO2 emission standards</t>
  </si>
  <si>
    <t>gCO2/KWh</t>
  </si>
  <si>
    <t>For new power plants</t>
  </si>
  <si>
    <t>Traditional Coal power capacity</t>
  </si>
  <si>
    <t>MW</t>
  </si>
  <si>
    <t>Capacity|Electricity|Coal</t>
  </si>
  <si>
    <t>L/100km</t>
  </si>
  <si>
    <t>km/L</t>
  </si>
  <si>
    <t>Fuel consumption (new vehicles)</t>
  </si>
  <si>
    <t>Efficiency|Transportation|Freight|Heavy Truck|Internal Combustion Engine|Gasoline</t>
  </si>
  <si>
    <t>Also:  Efficiency|Transportation|Freight|Heavy Truck|Internal Combustion Engine|Diesel</t>
  </si>
  <si>
    <t>New buildings near zero</t>
  </si>
  <si>
    <t>billion trees planted</t>
  </si>
  <si>
    <t>Investment tax credit for clean technology manufacturing</t>
  </si>
  <si>
    <t>CAD billion</t>
  </si>
  <si>
    <t>Investment tax credit for clean hydrogen</t>
  </si>
  <si>
    <t>Emission reduction</t>
  </si>
  <si>
    <t>Mt CO2eq/y</t>
  </si>
  <si>
    <t xml:space="preserve">HFC emissions </t>
  </si>
  <si>
    <t>2.87 MtCO2e reduction</t>
  </si>
  <si>
    <t xml:space="preserve">GHG emissions </t>
  </si>
  <si>
    <t>Federal carbon tax</t>
  </si>
  <si>
    <t>CAD/tCO2e</t>
  </si>
  <si>
    <t>Increase by 15 CAD/tCO2e per year</t>
  </si>
  <si>
    <t>Emissions|Kyoto Gases|Energy</t>
  </si>
  <si>
    <t>BAU</t>
  </si>
  <si>
    <t>Emissions|CH4|Energy Supply and Demand</t>
  </si>
  <si>
    <t>Sales target regulation</t>
  </si>
  <si>
    <t>CAD million</t>
  </si>
  <si>
    <t>Share of zero emission vehicles|cars|New</t>
  </si>
  <si>
    <t>Budget supports the overall share of zero-emissions vehicles target</t>
  </si>
  <si>
    <t>GHG emissions via Hydrogen deployment</t>
  </si>
  <si>
    <t>Emissions|CO2|Energy|Supply|Hydrogen</t>
  </si>
  <si>
    <t>CHN</t>
  </si>
  <si>
    <t>CO2 emissions intensity (tCO2/GDP)</t>
  </si>
  <si>
    <t>GHG intensity target (tCO2/GDP)</t>
  </si>
  <si>
    <t>More than 65% from 2005 level</t>
  </si>
  <si>
    <t>Non-fossil fuels share in primary energy</t>
  </si>
  <si>
    <t>Primary Energy|Non-Biomass Renewables</t>
  </si>
  <si>
    <t>Peaking before 2030</t>
  </si>
  <si>
    <t>Wind &amp; Solar installed capacity</t>
  </si>
  <si>
    <t>GW</t>
  </si>
  <si>
    <t>Capacity|Electricity|Solar|PV  +  Capacity|Electricity|Wind</t>
  </si>
  <si>
    <t>Forest stock volume increase</t>
  </si>
  <si>
    <t xml:space="preserve"> billion m3</t>
  </si>
  <si>
    <t>CO2 emissions</t>
  </si>
  <si>
    <t>Emissions|CO2</t>
  </si>
  <si>
    <t>Share of non-fossil fuels in primary energy consumption</t>
  </si>
  <si>
    <t>Share of non-fossil in electricity production</t>
  </si>
  <si>
    <t>(to check if more items of this policy need to be implemented)</t>
  </si>
  <si>
    <t>Installed nuclear power capacity</t>
  </si>
  <si>
    <t>Capacity|Electricity|Nuclear</t>
  </si>
  <si>
    <t>Feed-in tariff for onshore wind power</t>
  </si>
  <si>
    <t>CNY/kwh</t>
  </si>
  <si>
    <t>Feed-in tariff|Wind|Onshore</t>
  </si>
  <si>
    <t>CNY/kWh</t>
  </si>
  <si>
    <t>Depending on region</t>
  </si>
  <si>
    <t>Feed-in tariff for offshore wind power</t>
  </si>
  <si>
    <t>Feed-in tariff|Wind|Offshore</t>
  </si>
  <si>
    <t>inter-tidal zone / offshore wind power</t>
  </si>
  <si>
    <t>Subsidy for distributed PV power</t>
  </si>
  <si>
    <t xml:space="preserve">Feed-in tariff|Solar PV </t>
  </si>
  <si>
    <t>Local subsidy different among the provinces</t>
  </si>
  <si>
    <t>Feed-in tariff for PV power station</t>
  </si>
  <si>
    <t>Feed-in tariff|Solar PV (power station)</t>
  </si>
  <si>
    <t>3 regions</t>
  </si>
  <si>
    <t>Target fuel consumption of new passenger vehicles</t>
  </si>
  <si>
    <t>Fuel efficiency standard</t>
  </si>
  <si>
    <t>EURO standards</t>
  </si>
  <si>
    <t xml:space="preserve"> MJ/pkm</t>
  </si>
  <si>
    <t>Efficiency|Transportation|Freight|Medium Truck|Internal Combustion Engine|Gasoline</t>
  </si>
  <si>
    <t>LHV</t>
  </si>
  <si>
    <t>Carbon intensity reduction (per unit GDP)</t>
  </si>
  <si>
    <t>CO2 intensity</t>
  </si>
  <si>
    <t>Carbon intensity per unit of GDP (tCO2e/GDP)</t>
  </si>
  <si>
    <t>Energy intensity reduction (per unit GDP)</t>
  </si>
  <si>
    <t>MJ/GDP</t>
  </si>
  <si>
    <t>Forest coverage</t>
  </si>
  <si>
    <t>44.2Mha in IMAGE vs SSP2 (58.5% or 100Mha if we follow the policy itself)</t>
  </si>
  <si>
    <t>Carbon dioxide peaking from steel sector</t>
  </si>
  <si>
    <t>Emissions|CO2|Industrial Processes|Iron and Steel</t>
  </si>
  <si>
    <t>Peaking by 2030</t>
  </si>
  <si>
    <t>Electric vehicles | Share of new passenger fleet</t>
  </si>
  <si>
    <t>Share of low emission vehicles|cars|New</t>
  </si>
  <si>
    <t>Carbon dioxide intensity per unit of industrial output</t>
  </si>
  <si>
    <t>Emissions|CO2|Energy|Demand|Industry / Value Added|Industry</t>
  </si>
  <si>
    <t>CO2/IVA</t>
  </si>
  <si>
    <t>The targets of the national ETS plan are basically the individual targets of other policies included in this protocol (NDC targets, energy intensity targets etc)</t>
  </si>
  <si>
    <t>Target for annual production capacity of hydrogen with renewable sources</t>
  </si>
  <si>
    <t>t/y</t>
  </si>
  <si>
    <t>Capacity|Hydrogen|Renewable sources</t>
  </si>
  <si>
    <t>EU</t>
  </si>
  <si>
    <t>Domestic GHG emissions reduction (incl LULUCF)</t>
  </si>
  <si>
    <t>1990 level = 5472 MtCO2e (EU28), 4659 (EU27) based on BUR submissions</t>
  </si>
  <si>
    <t>Share of renewables in energy consumption</t>
  </si>
  <si>
    <t>More than 27%</t>
  </si>
  <si>
    <t>Energy consumption reduction</t>
  </si>
  <si>
    <t>Final Energy</t>
  </si>
  <si>
    <t>Share of renewables in electricity production</t>
  </si>
  <si>
    <t>Carbon emissions target</t>
  </si>
  <si>
    <t>Emissions|CO2|Transport</t>
  </si>
  <si>
    <t>Reduction of use of petrol and diesel cars in cities</t>
  </si>
  <si>
    <t>Reduction in petrol and diesel cars in fleet</t>
  </si>
  <si>
    <t>Requires data on share of cars in cities out of total road transport to implement</t>
  </si>
  <si>
    <t>Share of low-carbon sustainable fuels in air transport</t>
  </si>
  <si>
    <t>Sustainable fuels in air transport</t>
  </si>
  <si>
    <t>CO2 emissions reductions from ships</t>
  </si>
  <si>
    <t>Emissions|CO2|Energy|Demand|Transportation|Shipping</t>
  </si>
  <si>
    <t>CO2 emissions vans</t>
  </si>
  <si>
    <t>Emissions|CO2|Energy|Demand|Transportation|LDV</t>
  </si>
  <si>
    <t>Fuel efficiency | Light-duty vehicles (passenger vehicles)|New - CO2 emissions</t>
  </si>
  <si>
    <t>Emissions|CO2|Energy|Demand|Transportation|Passenger|Road</t>
  </si>
  <si>
    <t>Share of low emission new vans</t>
  </si>
  <si>
    <t>Share of low emission vehicles|vans|New</t>
  </si>
  <si>
    <t>Share of low emission new cars</t>
  </si>
  <si>
    <t>GHG emissions from ETS sectors</t>
  </si>
  <si>
    <t>2005 ETS levels = 2340 (EU28), 2065 (EU27) based on EEA (https://www.eea.europa.eu/data-and-maps/dashboards/emissions-trading-viewer-1)</t>
  </si>
  <si>
    <t>EU wide emissions from non-ETS sectors</t>
  </si>
  <si>
    <t>GHG emissions from non-ETS sectors</t>
  </si>
  <si>
    <t>2005 ESD levels = 2850 (EU28) based on EEA (https://www.eea.europa.eu/data-and-maps/daviz/national-emissions-non-ets-eu-3#tab-chart_1)</t>
  </si>
  <si>
    <t>New buildings near zero (both residential and non-residential)</t>
  </si>
  <si>
    <t>Final Energy|Residential and Commercial</t>
  </si>
  <si>
    <t>It was assumed that near zero-energy buildings would use on average 100 Kwh/m2 of primary energy. In 
addition, we assume that 67.9 % of residential energy (excluding appliances) comes from space heating (based
on 2015 IMAGE values in the Europe region). If we would then also assume that the main energy carrier is
gas and gas boilers have an efficiency of 80%6, the target for final energy heating from new buildings would be
around 55 KWh/m2 (=0.20 GJ/m2).</t>
  </si>
  <si>
    <t>Final Energy|Commercial</t>
  </si>
  <si>
    <t>Final Energy|Residential and Commercial|Appliances</t>
  </si>
  <si>
    <t>Rough estimate based on Deetman et al (2012), RESPONSES project</t>
  </si>
  <si>
    <t>Binding commitments to GHG emission reduction in forestry and land use for all Member States</t>
  </si>
  <si>
    <t>Emissions|Kyoto Gases|AFOLU</t>
  </si>
  <si>
    <t>Reduction of emissions from cars</t>
  </si>
  <si>
    <t>Relative to 2021</t>
  </si>
  <si>
    <t>Reduction of emissions from vans</t>
  </si>
  <si>
    <t>Reduction of emissions from heavy trucks</t>
  </si>
  <si>
    <t>Emissions|CO2|Energy|Demand|Transportation|Truck</t>
  </si>
  <si>
    <t>Share of renewables in final energy consumption</t>
  </si>
  <si>
    <t>Primary energy consumption</t>
  </si>
  <si>
    <t xml:space="preserve">Mtoe </t>
  </si>
  <si>
    <t>Primary Energy</t>
  </si>
  <si>
    <t>41 EJ</t>
  </si>
  <si>
    <t>Final energy consumption</t>
  </si>
  <si>
    <t>31.4 EJ</t>
  </si>
  <si>
    <t>Green hydrogen production</t>
  </si>
  <si>
    <t>Mt</t>
  </si>
  <si>
    <t>Hydrogen capacity</t>
  </si>
  <si>
    <t>Coal phase-out (different for each MS)</t>
  </si>
  <si>
    <t>Emissions|CO2|Electricity Production|Coal</t>
  </si>
  <si>
    <t>Different target year for each MS</t>
  </si>
  <si>
    <t>Energy efficiency improvement</t>
  </si>
  <si>
    <t>Final energy</t>
  </si>
  <si>
    <t>Capacity|Electricity|Wind|Offshore</t>
  </si>
  <si>
    <t>Capacity|Electricity|Ocean</t>
  </si>
  <si>
    <t>GHG emissions in transport</t>
  </si>
  <si>
    <t>Emissions|CO2|Energy|Demand|Transportation|Rail|Freight</t>
  </si>
  <si>
    <t>35a-EUR-TRA-EFF-35-ALT</t>
  </si>
  <si>
    <t>EV share</t>
  </si>
  <si>
    <t>Electric vehicles|Cars|New</t>
  </si>
  <si>
    <t>Emissions intensity (CO2e/GDP)</t>
  </si>
  <si>
    <t>GHG intensity (tCO2e/GDP)</t>
  </si>
  <si>
    <t>CO2e/GDP</t>
  </si>
  <si>
    <t>Share of installed capacity of non-fossil fuel-based energy resources in electricity production</t>
  </si>
  <si>
    <t>CO2e emissions ('additional carbon sink')</t>
  </si>
  <si>
    <t>Gt CO2e</t>
  </si>
  <si>
    <t>Non-fossil energy capacity</t>
  </si>
  <si>
    <t>GHG emissions</t>
  </si>
  <si>
    <t>Electrolyser installations</t>
  </si>
  <si>
    <t>Capacity|Hydrogen|Electricity</t>
  </si>
  <si>
    <t>Installed capacity for rooftop solar PV</t>
  </si>
  <si>
    <t>Capacity|Electricity|Solar|PV</t>
  </si>
  <si>
    <t>Rooftop solar only</t>
  </si>
  <si>
    <t>Co-firing of biomass in thermal power plants</t>
  </si>
  <si>
    <t>Share of wind in electricity production</t>
  </si>
  <si>
    <t>Primary Energy|Wind</t>
  </si>
  <si>
    <t>Share of large hydro power projects in electricity production</t>
  </si>
  <si>
    <t>Primary Energy|Hydro</t>
  </si>
  <si>
    <t>Share of other renewables in electricity production</t>
  </si>
  <si>
    <t>Other renewables share in primary energy</t>
  </si>
  <si>
    <t>Final energy consumption (industry)</t>
  </si>
  <si>
    <t>Emissions|Kyoto Gases|Industry</t>
  </si>
  <si>
    <t>Rail transport emissions</t>
  </si>
  <si>
    <t>Target fuel consumption of new passenger vehicles and the equivalent CO2 emissions</t>
  </si>
  <si>
    <t>Fuel consumption limits for heavy-duty vehicles</t>
  </si>
  <si>
    <t>Depending on truck size and weight - multiple categories. Average value used here</t>
  </si>
  <si>
    <t>Energy (cooling) reduction</t>
  </si>
  <si>
    <t>Final Energy|Residential and Commercial|Cooling</t>
  </si>
  <si>
    <t>Emission reductions in building sector</t>
  </si>
  <si>
    <t>To provide star rating based on energy efficiency to all commercial buildings and encourage energy efficiency of the buildings
To improve the energy efficiency of residential buildings</t>
  </si>
  <si>
    <t xml:space="preserve">Blending of ethanol with petrol (mandatory 2007)
</t>
  </si>
  <si>
    <t>% bioethanol in gas</t>
  </si>
  <si>
    <t>Bioethanol &amp; biodiesel in total</t>
  </si>
  <si>
    <t>% biodiesel in diesel</t>
  </si>
  <si>
    <t>Production capacity|Steel</t>
  </si>
  <si>
    <t>Production|Steel</t>
  </si>
  <si>
    <t>Production capacity|Steel|BF-BOF process|share</t>
  </si>
  <si>
    <t>Decentralized Grid Connected Renewable Energy Power Plants</t>
  </si>
  <si>
    <t>Renewable electricity capacity</t>
  </si>
  <si>
    <t>On barren land. Under this component, renewable energy based power plants (REPP) of capacity 500 kW to 2 MW will be setup by individual farmers/ group of farmers/ cooperatives/ panchayats</t>
  </si>
  <si>
    <t>Stand-alone solar agriculture pumps</t>
  </si>
  <si>
    <t>Grid connected solar agriculture pumps</t>
  </si>
  <si>
    <t>IDN</t>
  </si>
  <si>
    <t>BAU = 2.87 GtCO2e based on Indonesia's updated NDC</t>
  </si>
  <si>
    <t>TPES new and renewable energy (incl. nuclear)</t>
  </si>
  <si>
    <t>Primary Energy|Non-Biomass Renewables + Primary Energy|Biomass</t>
  </si>
  <si>
    <t>TPES natural gas</t>
  </si>
  <si>
    <t>Primary Energy|Gas</t>
  </si>
  <si>
    <t>Capacity addition - Hydro</t>
  </si>
  <si>
    <t>Capacity Additions|Electricity|Hydro</t>
  </si>
  <si>
    <t>Capacity additional to what is achieved in BAU scenario for each model</t>
  </si>
  <si>
    <t>Capacity  - Hydro</t>
  </si>
  <si>
    <t>Capacity|Electricity|Hydro</t>
  </si>
  <si>
    <t>Only to check target achievement</t>
  </si>
  <si>
    <t>Capacity addition - Geothermal</t>
  </si>
  <si>
    <t>Capacity Additions|Electricity|Geothermal</t>
  </si>
  <si>
    <t>Capacity  - Geothermal</t>
  </si>
  <si>
    <t>Capacity|Electricity|Geothermal</t>
  </si>
  <si>
    <t>Capacity addition - Wind</t>
  </si>
  <si>
    <t>Capacity Additions|Electricity|Wind</t>
  </si>
  <si>
    <t>Capacity  - Wind</t>
  </si>
  <si>
    <t>Capacity|Electricity|Wind</t>
  </si>
  <si>
    <t>Capacity addition - Solar</t>
  </si>
  <si>
    <t>Capacity Additions|Electricity|Solar</t>
  </si>
  <si>
    <t>Capacity  - Solar</t>
  </si>
  <si>
    <t>Capacity|Electricity|Solar</t>
  </si>
  <si>
    <t>Energy consumption|Final Energy</t>
  </si>
  <si>
    <t xml:space="preserve">Biofuel share in transport </t>
  </si>
  <si>
    <t>Bio-ethanol share</t>
  </si>
  <si>
    <t>Electric vehicle new sales share</t>
  </si>
  <si>
    <t>$/tCO2</t>
  </si>
  <si>
    <t>JPN</t>
  </si>
  <si>
    <t>2013 level = 1408 MtCO2e based on NDC</t>
  </si>
  <si>
    <t>Eco-car subsidies</t>
  </si>
  <si>
    <t>JPY</t>
  </si>
  <si>
    <t>Subsidy for electric and hybrid vehicles</t>
  </si>
  <si>
    <t>The latest subsidy levels for eco-cars are max. 850,000JPY for BEVs and 550,000JPY for small BEVs and PHEVs.</t>
  </si>
  <si>
    <t>Fuel consumption (km/L)</t>
  </si>
  <si>
    <t xml:space="preserve">Recalculated to MJ/pkm using 16.8km/L = 1.29MJ/km. Assume all energy values are expressed in LHV. </t>
  </si>
  <si>
    <t>Crude oil,  petroleum products tax</t>
  </si>
  <si>
    <t>JPY/kL</t>
  </si>
  <si>
    <t>Taxes|Final Energy|Industry|Liquids|Oil</t>
  </si>
  <si>
    <t>Gasous hydrocarbons tax</t>
  </si>
  <si>
    <t>JPY/t</t>
  </si>
  <si>
    <t>Taxes|Final Energy|Industry|Gases|Natural Gas</t>
  </si>
  <si>
    <t>Coal tax</t>
  </si>
  <si>
    <t>Taxes|Final Energy|Industry|Solids|Coal</t>
  </si>
  <si>
    <t>Wind power capacity</t>
  </si>
  <si>
    <t>Tax for renewable energy  consumption</t>
  </si>
  <si>
    <t>JPY/kWh</t>
  </si>
  <si>
    <t>Renewable energy levy</t>
  </si>
  <si>
    <t>JPY1.4/kWh in FY2023. BTW, it says 'tax' but actually is more of a surcharge (and consumption tax applies to this surcharge, too)</t>
  </si>
  <si>
    <t>Renewables FiT</t>
  </si>
  <si>
    <t>JPY 15/kWh for those outside the tender system in FY2023; down to JPY14/kWh in FY2024. 15 JPY/kWh in FY2023 as anticipated price for those under the tender system.</t>
  </si>
  <si>
    <t>Feed-in tariff|Wind|Offshore (floating)</t>
  </si>
  <si>
    <t>JPY 36/kWh (&gt;20kW)</t>
  </si>
  <si>
    <t>Feed-in tariff|Geothermal</t>
  </si>
  <si>
    <t>New installations: JPY 26/kWh (&gt;150,000kW), JPY 40/kWh (&lt;150,0000kW). Replacement: JPY 20-30/kWh (&gt;150,000kW), JPY 12-19/kWh (&lt;150,0000kW); depending on the facility type.</t>
  </si>
  <si>
    <t>Feed-in tariff|Hydro</t>
  </si>
  <si>
    <t>JPY 27/9 per kWh (1,000~30,000kW); JPY 29/21 kWh (200~1,000kW); 34/25 yen (&lt;200kW). Dependence: new facilities / existing river courses.</t>
  </si>
  <si>
    <t>Feed-in tariff|Biomass (non-wood)</t>
  </si>
  <si>
    <t>JPY 32/kWh (&gt;2,000kW); JPY 40/kWh (&lt;2,000kW)</t>
  </si>
  <si>
    <t>Feed-in tariff|Biomass(wood)</t>
  </si>
  <si>
    <t xml:space="preserve">JPY 24/kWh (wood); JPY 13/kWh (wasted building wood materials);  </t>
  </si>
  <si>
    <t>Feed-in tariff|Biomass(waste)</t>
  </si>
  <si>
    <t>JPY 17/ kWh (wastes);</t>
  </si>
  <si>
    <t>Feed-in tariff|Biomass(biogas)</t>
  </si>
  <si>
    <t>JPY 39/ kWh (biogas, methane)</t>
  </si>
  <si>
    <t>Feed-in tariff|Solar</t>
  </si>
  <si>
    <t xml:space="preserve">JPY 9.5/kWh for &gt;50kW (those outside the tenders), 10/kWh for 10-50 kW, 16/kWh for &lt;10kW. </t>
  </si>
  <si>
    <t>Gasoline tax</t>
  </si>
  <si>
    <t>JPY/L</t>
  </si>
  <si>
    <t>Oil and gas tax</t>
  </si>
  <si>
    <t>JPY/kg</t>
  </si>
  <si>
    <t>Diesel oil tax</t>
  </si>
  <si>
    <t>Aviation fuel tax</t>
  </si>
  <si>
    <t xml:space="preserve">Rationale: NDC aims to limit total final consumption (TFC) to 280 million kl crude oil equivalent. According to the last energy demand and supply outlook  from 2021 (https://www.meti.go.jp/press/2021/10/20211022005/20211022005-3.pdf ;p.71), which is consistent with the current -46% NDC.  Historical TFCs were 363 million kl for FY2013, 350 million kl for FY2015 and 334 million kl in FY2019.  We checked IEA's WEO2022, which projected under its Stated Policies Scenario (STEPS) that the TFC will reduce by 17% from 2015 levels by 2030. Considering that the TFC projections are continuously revised downwards, it is safe to assume that Japan will successfully reduce its TFC to NDC target levels. 2015 base year is used, thus 280/350-1=20% reduction. </t>
  </si>
  <si>
    <t>Nuclear share of power generation</t>
  </si>
  <si>
    <t>Primary Energy|Nuclear</t>
  </si>
  <si>
    <t>20-22% share requires not just the restart of all existing reactors but also an operation of new reactors. This is rather unrealistic under current circumstances.</t>
  </si>
  <si>
    <t>Renewables share of power generation</t>
  </si>
  <si>
    <t>Including hydro.  Looking at the historical trends (https://www.renewable-ei.org/en/statistics/energy/?cat=electricity) it is difficult to be convinced that the NDC target will be achieved.</t>
  </si>
  <si>
    <t>Coal share of power generation</t>
  </si>
  <si>
    <t>Primary Energy|Coal|Electricity</t>
  </si>
  <si>
    <t>LNG share of power generation</t>
  </si>
  <si>
    <t>Primary Energy|Gas|Electricity</t>
  </si>
  <si>
    <t>Oil share of power generation</t>
  </si>
  <si>
    <t>Primary Energy|Oil|Electricity</t>
  </si>
  <si>
    <t>Gross energy consumption | Residential Buildings | New</t>
  </si>
  <si>
    <t>Final Energy|Residential</t>
  </si>
  <si>
    <t xml:space="preserve">While we concluded above that the TFC target under the current NDC target will be met, WEO 2022 STEPS suggests that the final energy use in the buildings sector would not reduced as much as expected under the NDC. </t>
  </si>
  <si>
    <t>Gross energy consumption | Commercial Buildings | New</t>
  </si>
  <si>
    <t>Japan's 100% 'electrified' vehicle sales target includes conventional non-plugin hybrid vehicles. The IEA Global EV Outlook 2023 projected that the share of BEV in 2030 would be about 10%, and another 10% for PHEV under the Stated Policies Scenario (STEPS), a scenario closest to CP scenario by definition. The higher value (15%) assumes that PHEVs are half BEV and half petrol/diesel powered.</t>
  </si>
  <si>
    <t>South Korea</t>
  </si>
  <si>
    <t>KOR</t>
  </si>
  <si>
    <t>GHG emissions (excl LULUCF)</t>
  </si>
  <si>
    <t>Emissions|Kyoto Gases (excl LULUCF)</t>
  </si>
  <si>
    <t>2018 level = 727.6 MtCO2e based on NewClimate</t>
  </si>
  <si>
    <t>BAU =2018 level = 727.6 MtCO2e based on NewClimate</t>
  </si>
  <si>
    <t>BAU =  254.1 mtoe = 10.64 EJ</t>
  </si>
  <si>
    <t>Share of renewables (electricity production)</t>
  </si>
  <si>
    <t>Renewable share in electricity production</t>
  </si>
  <si>
    <t>Nuclear share in electricity production</t>
  </si>
  <si>
    <t>Coal share in electricity production</t>
  </si>
  <si>
    <t>Natural gas share in electricity production</t>
  </si>
  <si>
    <t>Agricultural emissions</t>
  </si>
  <si>
    <t>Emissions|Kyoto Gases|AFOLU|Agriculture</t>
  </si>
  <si>
    <t>Emission reductions in non-energy sectors</t>
  </si>
  <si>
    <t>Shipping emissions reduction</t>
  </si>
  <si>
    <t>CO2 emissions limits for light-duty vehicles</t>
  </si>
  <si>
    <t>gCO2/km</t>
  </si>
  <si>
    <t>Number of hybrid/electric cars</t>
  </si>
  <si>
    <t>million vehicles</t>
  </si>
  <si>
    <t>Cumulative Capacity|Passenger Car|Electric Vehicle</t>
  </si>
  <si>
    <t>hybrids, electric vehicles, and hydrogen vehicles</t>
  </si>
  <si>
    <t>Hydrogen vehicle adoption</t>
  </si>
  <si>
    <t>Cumulative Capacity|Passenger Car|Fuel Cell Vehicle</t>
  </si>
  <si>
    <t>MEX</t>
  </si>
  <si>
    <t>BAU = 991 MtCO2e based on NewClimate</t>
  </si>
  <si>
    <t>Black carbon emissions</t>
  </si>
  <si>
    <t>Emissions|BC</t>
  </si>
  <si>
    <t>no info on BC emissions separately to get a BAU level</t>
  </si>
  <si>
    <t>Emissions|CH4</t>
  </si>
  <si>
    <t>Clean energy share in electricity production</t>
  </si>
  <si>
    <t>Clean energy electricity share</t>
  </si>
  <si>
    <t>Clean energy' includes fossil with CCS, as well as use of secondary heat from fossil plants and combined cycle plants</t>
  </si>
  <si>
    <t>BAU = 973 based on https://www.mexico2.com.mx/uploadsmexico/file/FACT_SHEET_MEX_ENG.pdf</t>
  </si>
  <si>
    <t>Carbon tax for fossil fuel production</t>
  </si>
  <si>
    <t>USD/t</t>
  </si>
  <si>
    <t>It is not a tax on the full carbon content of fuels, but rather on the additional amount of emissions that would be generated if the fossil fuel were used instead of natural gas. Natural gas is entirely exempted from the tax</t>
  </si>
  <si>
    <t>Russia</t>
  </si>
  <si>
    <t>RUS</t>
  </si>
  <si>
    <t>1990 level = 3087 MtCO2e based on NewClimate</t>
  </si>
  <si>
    <t>Mandatory energy consumption savings for budget-funded organization (absolute consumption)</t>
  </si>
  <si>
    <t>%/y</t>
  </si>
  <si>
    <t>W</t>
  </si>
  <si>
    <t>Emissions from road transport</t>
  </si>
  <si>
    <t>Emissions|CO2|Energy|Demand|Transportation|Road</t>
  </si>
  <si>
    <t>relative to total emissions in 2017</t>
  </si>
  <si>
    <t>Reduction of residential heat consumption</t>
  </si>
  <si>
    <t>Final Energy|Residential|Heat</t>
  </si>
  <si>
    <t>SAU</t>
  </si>
  <si>
    <t>Mt CO2e</t>
  </si>
  <si>
    <t>BAU yet undefined. Based on Climate Action Tracker, the absolute emissions level in 2030 (excl. LULUCF) will be 520–800 MtCO2e (9% below 2010 / 42% above 2010 levels)</t>
  </si>
  <si>
    <t>Fuel efficiency | Light-duty vehicles (passenger vehicles)|New</t>
  </si>
  <si>
    <t>Share of natural gas in electricity production</t>
  </si>
  <si>
    <t>Natural gas electricity share</t>
  </si>
  <si>
    <t>Tax on fuel</t>
  </si>
  <si>
    <t>ZAF</t>
  </si>
  <si>
    <t>Lower limit 398 MtCO2e, upper limit-510 MtCO2e for 2025 based on NewClimate</t>
  </si>
  <si>
    <t>Lower limit 350 MtCO2e, upper limit 420 MtCO2e for 2030 based on NewClimate</t>
  </si>
  <si>
    <t>CO2 emissions (incl LULUCF)</t>
  </si>
  <si>
    <t>Share of renewables in total capacity (excl/incl hydro)</t>
  </si>
  <si>
    <t>Min/max = excl/incl hydro</t>
  </si>
  <si>
    <t>Installed Hydro capacity</t>
  </si>
  <si>
    <t>Installed Wind capacity</t>
  </si>
  <si>
    <t>Installed CSP capacity</t>
  </si>
  <si>
    <t>Capacity|Electricity|Solar|CSP</t>
  </si>
  <si>
    <t>Installed PV capacity</t>
  </si>
  <si>
    <t>Installed nuclear capacity</t>
  </si>
  <si>
    <t>Share of coal in electricity generation (reduce to target)</t>
  </si>
  <si>
    <t>Share of biodiesel</t>
  </si>
  <si>
    <t>Depending on diesel grade</t>
  </si>
  <si>
    <t>Carbon price</t>
  </si>
  <si>
    <t>ZAR/tCO2e</t>
  </si>
  <si>
    <t>USD/tCO2e</t>
  </si>
  <si>
    <t>USD2010</t>
  </si>
  <si>
    <t>MtCO2e/y</t>
  </si>
  <si>
    <t>Final energy reduction</t>
  </si>
  <si>
    <t>Economy wide: -29% (3114 -&gt; 2211 PJ), Industry - 15% (1121 -&gt; 953 PJ), Public &amp; commercial sector - 37% (124.6 -&gt; 78.5 PJ), Residential sector - 33% (840.85 -&gt; 563 PJ), Agriculture - 30% (62.3 -&gt; 43.6 PJ), Transport - 39% (840.85 -&gt; 513 PJ)</t>
  </si>
  <si>
    <t>TUR</t>
  </si>
  <si>
    <t>BAU 2030 = 1175 MtCO2e based on NewClimate</t>
  </si>
  <si>
    <t>Solar power capacity</t>
  </si>
  <si>
    <t>Nuclear power capacity</t>
  </si>
  <si>
    <t>Commission one nuclear plant by 2030</t>
  </si>
  <si>
    <t>Renewable energy capacity</t>
  </si>
  <si>
    <t>Share of renewables in installed capacity</t>
  </si>
  <si>
    <t>Hydrogen power capacity</t>
  </si>
  <si>
    <t>Capacity|Electricity|Hydrogen</t>
  </si>
  <si>
    <t>Feed-in tariffs for renewable energy</t>
  </si>
  <si>
    <t>0.05 to $0.08 USD per kWh, with higher rates for solar and wind projects with battery storage</t>
  </si>
  <si>
    <t>Energy saving</t>
  </si>
  <si>
    <t>United States</t>
  </si>
  <si>
    <t>USA</t>
  </si>
  <si>
    <t>2005 level = 6635 MtCO2e based on NDC</t>
  </si>
  <si>
    <t>Clean electricity</t>
  </si>
  <si>
    <t>Emissions|Kyoto Gases |Energy |Electricity</t>
  </si>
  <si>
    <t>mpg for new passenger cars and light trucks</t>
  </si>
  <si>
    <t>mpg</t>
  </si>
  <si>
    <t>Passenger cars and LDV emission standards</t>
  </si>
  <si>
    <t>Medium duty truck emission standards</t>
  </si>
  <si>
    <t>Heavy duty truck emission standards</t>
  </si>
  <si>
    <t>GHG reduction</t>
  </si>
  <si>
    <t>CO2 reduction</t>
  </si>
  <si>
    <t>Emissions|CO2|Energy</t>
  </si>
  <si>
    <t>Growth rate of solar and wind</t>
  </si>
  <si>
    <t>GW/y</t>
  </si>
  <si>
    <t>Capacity Additions|Electricity|Solar + Capacity Additions|Electricity|Wind</t>
  </si>
  <si>
    <t>for IMAGE the average value will be implemented</t>
  </si>
  <si>
    <t>Unabated coal generation</t>
  </si>
  <si>
    <t>Primary Energy|Coal|w/o CCS</t>
  </si>
  <si>
    <t>Share of renewables, nuclear and ccs</t>
  </si>
  <si>
    <t>Share of light duty electric vehicles</t>
  </si>
  <si>
    <t>Methane emissions (oil&amp;gas production)</t>
  </si>
  <si>
    <t>USD/tCO2</t>
  </si>
  <si>
    <t>Tax credit for CCUS projects</t>
  </si>
  <si>
    <t>GHG emissions (electricity sector)</t>
  </si>
  <si>
    <t>Energy productivity (GDP(USD(2005)/EJ)</t>
  </si>
  <si>
    <t>(GDP(USD(2005)/EJ)</t>
  </si>
  <si>
    <t>Total net GHG emissions AFOLU</t>
  </si>
  <si>
    <t>Total sequestration</t>
  </si>
  <si>
    <t>Carbon Sequestration|Land Use</t>
  </si>
  <si>
    <t>GtCO2e</t>
  </si>
  <si>
    <t>Cumulative reduction of 2.2 - 3 Gt (current/planned) CO2 until 2030</t>
  </si>
  <si>
    <t>Energy intensity (MJ/m2)</t>
  </si>
  <si>
    <t>MJ/m2</t>
  </si>
  <si>
    <t>Saved primary energy use for residential and commercial buildings (cumulative)</t>
  </si>
  <si>
    <t>quads</t>
  </si>
  <si>
    <t>PJ</t>
  </si>
  <si>
    <t>21a-USA-BUI-EFF-40-ALT</t>
  </si>
  <si>
    <t>Avoided CO2 emissions</t>
  </si>
  <si>
    <t>Emissions|CO2|Residential and Commercial</t>
  </si>
  <si>
    <t>VNM</t>
  </si>
  <si>
    <t>GHG emissions (incl LULUCF, excl industry)</t>
  </si>
  <si>
    <t>Emissions|Kyoto Gases (excl industry)</t>
  </si>
  <si>
    <t>2030 BAU = 928 MtCO2e based on NDC, NDC covering CO2, CH4, N2O, HFCs</t>
  </si>
  <si>
    <t>Solar power capacity (excl rooftop solar)</t>
  </si>
  <si>
    <t>Biomass power capacity</t>
  </si>
  <si>
    <t>Capacity|Electricity|Biomass</t>
  </si>
  <si>
    <t>Hydropower capacity</t>
  </si>
  <si>
    <t>Storage capacity from pumped hydropower (2400) and battery (300)</t>
  </si>
  <si>
    <t>Capacity|Electricity|Storage</t>
  </si>
  <si>
    <t>Coal-fired power capacity</t>
  </si>
  <si>
    <t>Gas-fired (domestic gas + LNG) power capacity</t>
  </si>
  <si>
    <t>Capacity|Electricity|Gas</t>
  </si>
  <si>
    <t>Capacity from rooftop solar power for self-consumption</t>
  </si>
  <si>
    <t>FiT support for biomass projects</t>
  </si>
  <si>
    <t>Feed-in tariff|Biomass</t>
  </si>
  <si>
    <t>USD 0.0703/kWh for CHP, USD 0.0847/kWh for other biomass projects</t>
  </si>
  <si>
    <t>Biofuel share in transport fuel</t>
  </si>
  <si>
    <t>National forest coverage</t>
  </si>
  <si>
    <t>Land Cover|Forest</t>
  </si>
  <si>
    <t>Energy efficiency increase</t>
  </si>
  <si>
    <t>Energy efficiency targets</t>
  </si>
  <si>
    <t>This regulation defines the economic and efficient energy use in general industrial processes and management and solutions for the chemical industry. It also specifies Specific Energy Consumption for select industries.</t>
  </si>
  <si>
    <t>Share of solar in electricity production</t>
  </si>
  <si>
    <t>Primary Energy|Solar</t>
  </si>
  <si>
    <t>Share of biomass in electricity production</t>
  </si>
  <si>
    <t>Primary Energy|Biomass</t>
  </si>
  <si>
    <t>Share of renewables in  total primary energy consumption</t>
  </si>
  <si>
    <t>Primary Energy|Renewables</t>
  </si>
  <si>
    <t>Methane emission reduction</t>
  </si>
  <si>
    <t>Sustainable buses target</t>
  </si>
  <si>
    <t>Electric vehicles|Buses|New</t>
  </si>
  <si>
    <t>Electric vehicles</t>
  </si>
  <si>
    <t>Production, assembly and import of automobiles and motorcylces using fossil fuels will be discontinued</t>
  </si>
  <si>
    <t>ICE cars</t>
  </si>
  <si>
    <t>Transport emissions</t>
  </si>
  <si>
    <t>Planting of production forests</t>
  </si>
  <si>
    <t>ha/yr</t>
  </si>
  <si>
    <t>Average electricity price range</t>
  </si>
  <si>
    <t>VND/kWh</t>
  </si>
  <si>
    <t>Price|Secondary Energy|Electricity</t>
  </si>
  <si>
    <t>Purchase price frame for wind and solar power projects</t>
  </si>
  <si>
    <t>0.049-0.065 for solar, 0.068-0.075 for wind</t>
  </si>
  <si>
    <t>Thailand</t>
  </si>
  <si>
    <t>THA</t>
  </si>
  <si>
    <t>2030 BAU = 555 MtCO2e based on NDC. NDC encompassing CO2, Ch4, N2O, HFCs, PFCs and SF6.</t>
  </si>
  <si>
    <t>2031 BAU = 555 MtCO2e based on NDC. NDC encompassing CO2, Ch4, N2O, HFCs, PFCs and SF6.</t>
  </si>
  <si>
    <t>Energy intensity reduction</t>
  </si>
  <si>
    <t>Energy intensity target</t>
  </si>
  <si>
    <t>Share of renewables in electricity consumption</t>
  </si>
  <si>
    <t>Share of renewables in heat consumption</t>
  </si>
  <si>
    <t>Renewable heat share</t>
  </si>
  <si>
    <t>Waste-to-energy installed capacity</t>
  </si>
  <si>
    <t>Capacity|Electricity|Waste</t>
  </si>
  <si>
    <t>Biomass installed capacity</t>
  </si>
  <si>
    <t>Hydro installed capacity (Large and small hydro)</t>
  </si>
  <si>
    <t>Solar installed capacity (including solar floating buoys)</t>
  </si>
  <si>
    <t>Wind installed capacity</t>
  </si>
  <si>
    <t>Biogas installed capacity</t>
  </si>
  <si>
    <t>Geothermal installed capacity</t>
  </si>
  <si>
    <t>Feed-in tariff for renewable energy (solar)</t>
  </si>
  <si>
    <t>THB/kWh</t>
  </si>
  <si>
    <t>Feed-in tariff (solar)</t>
  </si>
  <si>
    <t>THB 34.4 = USD 1</t>
  </si>
  <si>
    <t>Feed-in tariff for renewable energy (wind)</t>
  </si>
  <si>
    <t>Feed-in tariff (wind)</t>
  </si>
  <si>
    <t>Feed-in tariff for renewable energy (hydro)</t>
  </si>
  <si>
    <t>Feed-in tariff (hydro)</t>
  </si>
  <si>
    <t>Feed-in tariff for renewable energy (biomass)</t>
  </si>
  <si>
    <t>Feed-in tariff (biomass)</t>
  </si>
  <si>
    <t>Feed-in tariff for renewable energy (MSW)</t>
  </si>
  <si>
    <t>Feed-in tariff (municipal solid waste)</t>
  </si>
  <si>
    <t>Feed-in tariff for renewable energy (biogas)</t>
  </si>
  <si>
    <t>Feed-in tariff (biogas)</t>
  </si>
  <si>
    <t>Share of renewable fuel in transport consumption</t>
  </si>
  <si>
    <t>Renewable transport share</t>
  </si>
  <si>
    <t>GHG emissions (transport)</t>
  </si>
  <si>
    <t>MtCO2eq</t>
  </si>
  <si>
    <t>EV percentage of domestic production</t>
  </si>
  <si>
    <t>GHG emissions (industry)</t>
  </si>
  <si>
    <t>GHG emissions (buildings)</t>
  </si>
  <si>
    <t>Land management (national conservation forests)</t>
  </si>
  <si>
    <t>ha</t>
  </si>
  <si>
    <t>Land management (mangrove forests)</t>
  </si>
  <si>
    <t>Land management (other areas outside the forests covering)</t>
  </si>
  <si>
    <t>Forest management</t>
  </si>
  <si>
    <t>6h-THA-ALU-AFF-37-ALT</t>
  </si>
  <si>
    <t>Carbon removal from LULUCF sector</t>
  </si>
  <si>
    <t>Emissions|CO2|AFOLU</t>
  </si>
  <si>
    <t>GHG emissions (waste)</t>
  </si>
  <si>
    <t>Emissions|Kyoto Gases|Waste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</si>
</sst>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 #,##0.00_ ;_ * \-#,##0.00_ ;_ * &quot;-&quot;??_ ;_ @_ "/>
    <numFmt numFmtId="165" formatCode="0.0"/>
  </numFmts>
  <fonts count="46" x14ac:knownFonts="1">
    <font>
      <sz val="11"/>
      <color theme="1"/>
      <name val="Calibri"/>
      <family val="2"/>
      <scheme val="minor"/>
    </font>
    <font>
      <sz val="11"/>
      <color theme="1"/>
      <name val="Calibri"/>
      <scheme val="minor"/>
    </font>
    <font>
      <sz val="11"/>
      <color theme="1"/>
      <name val="Calibri"/>
      <family val="2"/>
      <scheme val="minor"/>
    </font>
    <font>
      <sz val="11"/>
      <color rgb="FFFF0000"/>
      <name val="Calibri"/>
      <family val="2"/>
      <scheme val="minor"/>
    </font>
    <font>
      <b/>
      <sz val="11"/>
      <color theme="1"/>
      <name val="Calibri"/>
      <family val="2"/>
      <scheme val="minor"/>
    </font>
    <font>
      <u/>
      <sz val="11"/>
      <color theme="10"/>
      <name val="Calibri"/>
      <family val="2"/>
      <scheme val="minor"/>
    </font>
    <font>
      <b/>
      <sz val="16"/>
      <color rgb="FF0070C0"/>
      <name val="Times New Roman"/>
      <family val="1"/>
    </font>
    <font>
      <sz val="12"/>
      <name val="Calibri"/>
      <family val="2"/>
      <scheme val="minor"/>
    </font>
    <font>
      <sz val="12"/>
      <color theme="1"/>
      <name val="Calibri"/>
      <family val="2"/>
      <scheme val="minor"/>
    </font>
    <font>
      <b/>
      <sz val="18"/>
      <color theme="4"/>
      <name val="Calibri"/>
      <family val="2"/>
      <scheme val="minor"/>
    </font>
    <font>
      <sz val="11"/>
      <color theme="4"/>
      <name val="Calibri"/>
      <family val="2"/>
      <scheme val="minor"/>
    </font>
    <font>
      <sz val="11"/>
      <color rgb="FF000000"/>
      <name val="Tahoma"/>
      <family val="2"/>
    </font>
    <font>
      <sz val="11"/>
      <name val="Calibri"/>
      <family val="2"/>
      <scheme val="minor"/>
    </font>
    <font>
      <sz val="11"/>
      <color theme="1"/>
      <name val="Calibri"/>
      <family val="2"/>
    </font>
    <font>
      <sz val="11"/>
      <name val="Calibri"/>
      <family val="2"/>
    </font>
    <font>
      <i/>
      <sz val="11"/>
      <color theme="1"/>
      <name val="Calibri"/>
      <family val="2"/>
      <scheme val="minor"/>
    </font>
    <font>
      <sz val="10"/>
      <name val="Arial"/>
      <family val="2"/>
    </font>
    <font>
      <sz val="8"/>
      <color rgb="FF000000"/>
      <name val="Tahoma"/>
      <family val="2"/>
    </font>
    <font>
      <b/>
      <sz val="8"/>
      <color rgb="FF000000"/>
      <name val="Tahoma"/>
      <family val="2"/>
    </font>
    <font>
      <sz val="8"/>
      <color theme="1" tint="0.24994659260841701"/>
      <name val="Arial"/>
      <family val="2"/>
    </font>
    <font>
      <strike/>
      <sz val="11"/>
      <name val="Calibri"/>
      <family val="2"/>
    </font>
    <font>
      <i/>
      <strike/>
      <sz val="11"/>
      <name val="Calibri"/>
      <family val="2"/>
    </font>
    <font>
      <b/>
      <sz val="12"/>
      <color theme="1"/>
      <name val="Calibri"/>
      <family val="2"/>
      <scheme val="minor"/>
    </font>
    <font>
      <b/>
      <sz val="16"/>
      <color theme="1"/>
      <name val="Calibri"/>
      <family val="2"/>
      <scheme val="minor"/>
    </font>
    <font>
      <b/>
      <u/>
      <sz val="12"/>
      <color theme="1"/>
      <name val="Calibri"/>
      <family val="2"/>
      <scheme val="minor"/>
    </font>
    <font>
      <u/>
      <sz val="12"/>
      <color theme="1"/>
      <name val="Calibri"/>
      <family val="2"/>
      <scheme val="minor"/>
    </font>
    <font>
      <sz val="12"/>
      <color rgb="FF222222"/>
      <name val="Calibri"/>
      <family val="2"/>
      <scheme val="minor"/>
    </font>
    <font>
      <sz val="10"/>
      <color rgb="FF222222"/>
      <name val="Calibri"/>
      <family val="2"/>
      <scheme val="minor"/>
    </font>
    <font>
      <i/>
      <sz val="10"/>
      <color rgb="FF222222"/>
      <name val="Calibri"/>
      <family val="2"/>
      <scheme val="minor"/>
    </font>
    <font>
      <b/>
      <sz val="10"/>
      <color rgb="FF222222"/>
      <name val="Calibri"/>
      <family val="2"/>
      <scheme val="minor"/>
    </font>
    <font>
      <sz val="10"/>
      <color theme="1"/>
      <name val="Calibri"/>
      <family val="2"/>
      <scheme val="minor"/>
    </font>
    <font>
      <b/>
      <sz val="10"/>
      <color theme="4"/>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12"/>
      <name val="Calibri"/>
      <family val="2"/>
      <scheme val="minor"/>
    </font>
    <font>
      <b/>
      <sz val="22"/>
      <color rgb="FF0070C0"/>
      <name val="Times New Roman"/>
      <family val="1"/>
    </font>
    <font>
      <sz val="8"/>
      <name val="Calibri"/>
      <family val="2"/>
      <scheme val="minor"/>
    </font>
    <font>
      <sz val="11"/>
      <color theme="1"/>
      <name val="Calibri"/>
      <family val="2"/>
      <charset val="1"/>
    </font>
    <font>
      <sz val="11"/>
      <color rgb="FF000000"/>
      <name val="Calibri"/>
      <family val="2"/>
    </font>
    <font>
      <sz val="11"/>
      <color rgb="FF393E40"/>
      <name val="Arial"/>
      <family val="2"/>
    </font>
    <font>
      <sz val="11"/>
      <color rgb="FF393E40"/>
      <name val="Calibri"/>
      <family val="2"/>
      <scheme val="minor"/>
    </font>
    <font>
      <sz val="11"/>
      <name val="Calibri"/>
      <scheme val="minor"/>
    </font>
    <font>
      <sz val="11"/>
      <color rgb="FF393E40"/>
      <name val="Calibri"/>
      <scheme val="minor"/>
    </font>
    <font>
      <sz val="11"/>
      <color rgb="FF000000"/>
      <name val="Calibri"/>
      <family val="2"/>
      <charset val="1"/>
    </font>
    <font>
      <sz val="11"/>
      <color theme="1"/>
      <name val="Arial"/>
      <family val="2"/>
    </font>
  </fonts>
  <fills count="18">
    <fill>
      <patternFill patternType="none"/>
    </fill>
    <fill>
      <patternFill patternType="gray125"/>
    </fill>
    <fill>
      <patternFill patternType="solid">
        <fgColor theme="8" tint="0.79998168889431442"/>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rgb="FFFFFFCC"/>
        <bgColor indexed="64"/>
      </patternFill>
    </fill>
    <fill>
      <patternFill patternType="solid">
        <fgColor rgb="FF92D050"/>
        <bgColor indexed="64"/>
      </patternFill>
    </fill>
    <fill>
      <patternFill patternType="solid">
        <fgColor rgb="FFFFC000"/>
        <bgColor indexed="64"/>
      </patternFill>
    </fill>
    <fill>
      <patternFill patternType="solid">
        <fgColor rgb="FFF9F9F9"/>
        <bgColor indexed="64"/>
      </patternFill>
    </fill>
    <fill>
      <patternFill patternType="solid">
        <fgColor rgb="FFF0F0F0"/>
        <bgColor indexed="64"/>
      </patternFill>
    </fill>
    <fill>
      <patternFill patternType="solid">
        <fgColor theme="8" tint="0.59996337778862885"/>
        <bgColor theme="7" tint="0.79995117038483843"/>
      </patternFill>
    </fill>
    <fill>
      <patternFill patternType="solid">
        <fgColor theme="5" tint="0.79998168889431442"/>
        <bgColor indexed="64"/>
      </patternFill>
    </fill>
    <fill>
      <patternFill patternType="solid">
        <fgColor theme="7" tint="0.79998168889431442"/>
        <bgColor indexed="64"/>
      </patternFill>
    </fill>
    <fill>
      <patternFill patternType="solid">
        <fgColor theme="5" tint="0.39997558519241921"/>
        <bgColor indexed="64"/>
      </patternFill>
    </fill>
    <fill>
      <patternFill patternType="solid">
        <fgColor theme="7" tint="0.59999389629810485"/>
        <bgColor indexed="64"/>
      </patternFill>
    </fill>
    <fill>
      <patternFill patternType="solid">
        <fgColor theme="8" tint="0.39997558519241921"/>
        <bgColor indexed="64"/>
      </patternFill>
    </fill>
    <fill>
      <patternFill patternType="solid">
        <fgColor theme="6" tint="0.59999389629810485"/>
        <bgColor indexed="64"/>
      </patternFill>
    </fill>
    <fill>
      <patternFill patternType="solid">
        <fgColor theme="3" tint="0.79998168889431442"/>
        <bgColor indexed="64"/>
      </patternFill>
    </fill>
  </fills>
  <borders count="41">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auto="1"/>
      </bottom>
      <diagonal/>
    </border>
    <border>
      <left/>
      <right style="thin">
        <color auto="1"/>
      </right>
      <top/>
      <bottom style="thin">
        <color auto="1"/>
      </bottom>
      <diagonal/>
    </border>
    <border>
      <left/>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auto="1"/>
      </top>
      <bottom style="dotted">
        <color indexed="64"/>
      </bottom>
      <diagonal/>
    </border>
    <border>
      <left style="thin">
        <color indexed="64"/>
      </left>
      <right/>
      <top style="thin">
        <color auto="1"/>
      </top>
      <bottom style="dotted">
        <color indexed="64"/>
      </bottom>
      <diagonal/>
    </border>
    <border>
      <left/>
      <right/>
      <top style="thin">
        <color auto="1"/>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right/>
      <top style="dotted">
        <color indexed="64"/>
      </top>
      <bottom style="thin">
        <color auto="1"/>
      </bottom>
      <diagonal/>
    </border>
    <border>
      <left style="medium">
        <color rgb="FFAAAAAA"/>
      </left>
      <right style="medium">
        <color rgb="FFAAAAAA"/>
      </right>
      <top style="medium">
        <color rgb="FFAAAAAA"/>
      </top>
      <bottom style="medium">
        <color rgb="FFAAAAAA"/>
      </bottom>
      <diagonal/>
    </border>
    <border>
      <left style="medium">
        <color rgb="FFAAAAAA"/>
      </left>
      <right style="medium">
        <color rgb="FFAAAAAA"/>
      </right>
      <top style="medium">
        <color rgb="FFAAAAAA"/>
      </top>
      <bottom/>
      <diagonal/>
    </border>
    <border>
      <left style="medium">
        <color rgb="FFAAAAAA"/>
      </left>
      <right style="medium">
        <color rgb="FFAAAAAA"/>
      </right>
      <top/>
      <bottom/>
      <diagonal/>
    </border>
    <border>
      <left style="medium">
        <color rgb="FFAAAAAA"/>
      </left>
      <right style="medium">
        <color rgb="FFAAAAAA"/>
      </right>
      <top/>
      <bottom style="medium">
        <color rgb="FFAAAAAA"/>
      </bottom>
      <diagonal/>
    </border>
    <border>
      <left style="thin">
        <color theme="3" tint="0.79998168889431442"/>
      </left>
      <right style="thin">
        <color theme="3" tint="0.79998168889431442"/>
      </right>
      <top style="thin">
        <color theme="3" tint="0.79998168889431442"/>
      </top>
      <bottom style="thin">
        <color theme="3" tint="0.79998168889431442"/>
      </bottom>
      <diagonal/>
    </border>
    <border>
      <left/>
      <right style="thin">
        <color indexed="64"/>
      </right>
      <top style="thin">
        <color indexed="64"/>
      </top>
      <bottom/>
      <diagonal/>
    </border>
    <border>
      <left/>
      <right style="medium">
        <color rgb="FFAAAAAA"/>
      </right>
      <top style="medium">
        <color rgb="FFAAAAAA"/>
      </top>
      <bottom/>
      <diagonal/>
    </border>
    <border>
      <left/>
      <right style="medium">
        <color rgb="FFAAAAAA"/>
      </right>
      <top/>
      <bottom/>
      <diagonal/>
    </border>
    <border>
      <left/>
      <right/>
      <top style="thin">
        <color auto="1"/>
      </top>
      <bottom/>
      <diagonal/>
    </border>
    <border>
      <left style="thin">
        <color indexed="64"/>
      </left>
      <right style="hair">
        <color auto="1"/>
      </right>
      <top style="thin">
        <color indexed="64"/>
      </top>
      <bottom style="dotted">
        <color indexed="64"/>
      </bottom>
      <diagonal/>
    </border>
    <border>
      <left style="hair">
        <color indexed="64"/>
      </left>
      <right style="thin">
        <color indexed="64"/>
      </right>
      <top style="thin">
        <color indexed="64"/>
      </top>
      <bottom style="dotted">
        <color indexed="64"/>
      </bottom>
      <diagonal/>
    </border>
    <border>
      <left style="thin">
        <color indexed="64"/>
      </left>
      <right style="hair">
        <color indexed="64"/>
      </right>
      <top style="dotted">
        <color indexed="64"/>
      </top>
      <bottom style="dotted">
        <color indexed="64"/>
      </bottom>
      <diagonal/>
    </border>
    <border>
      <left style="hair">
        <color indexed="64"/>
      </left>
      <right style="thin">
        <color indexed="64"/>
      </right>
      <top/>
      <bottom style="dotted">
        <color indexed="64"/>
      </bottom>
      <diagonal/>
    </border>
    <border>
      <left style="thin">
        <color indexed="64"/>
      </left>
      <right/>
      <top/>
      <bottom style="dotted">
        <color indexed="64"/>
      </bottom>
      <diagonal/>
    </border>
    <border>
      <left style="thin">
        <color indexed="64"/>
      </left>
      <right/>
      <top style="dotted">
        <color indexed="64"/>
      </top>
      <bottom style="thin">
        <color indexed="64"/>
      </bottom>
      <diagonal/>
    </border>
    <border>
      <left/>
      <right style="thin">
        <color indexed="64"/>
      </right>
      <top style="dotted">
        <color indexed="64"/>
      </top>
      <bottom style="thin">
        <color indexed="64"/>
      </bottom>
      <diagonal/>
    </border>
    <border>
      <left/>
      <right/>
      <top style="medium">
        <color indexed="64"/>
      </top>
      <bottom style="thin">
        <color indexed="64"/>
      </bottom>
      <diagonal/>
    </border>
    <border>
      <left style="thin">
        <color indexed="64"/>
      </left>
      <right/>
      <top style="thin">
        <color indexed="64"/>
      </top>
      <bottom/>
      <diagonal/>
    </border>
    <border>
      <left/>
      <right style="thin">
        <color indexed="64"/>
      </right>
      <top/>
      <bottom style="medium">
        <color indexed="64"/>
      </bottom>
      <diagonal/>
    </border>
    <border>
      <left/>
      <right/>
      <top style="medium">
        <color indexed="64"/>
      </top>
      <bottom/>
      <diagonal/>
    </border>
    <border>
      <left/>
      <right style="thin">
        <color indexed="64"/>
      </right>
      <top style="medium">
        <color indexed="64"/>
      </top>
      <bottom/>
      <diagonal/>
    </border>
  </borders>
  <cellStyleXfs count="6">
    <xf numFmtId="0" fontId="0" fillId="0" borderId="0"/>
    <xf numFmtId="0" fontId="5" fillId="0" borderId="0" applyNumberFormat="0" applyFill="0" applyBorder="0" applyAlignment="0" applyProtection="0"/>
    <xf numFmtId="9" fontId="16" fillId="0" borderId="0" applyFont="0" applyFill="0" applyBorder="0" applyAlignment="0" applyProtection="0"/>
    <xf numFmtId="164" fontId="2" fillId="0" borderId="0" applyFont="0" applyFill="0" applyBorder="0" applyAlignment="0" applyProtection="0"/>
    <xf numFmtId="0" fontId="16" fillId="0" borderId="0"/>
    <xf numFmtId="2" fontId="19" fillId="10" borderId="24" applyNumberFormat="0" applyProtection="0">
      <alignment vertical="center"/>
      <protection locked="0"/>
    </xf>
  </cellStyleXfs>
  <cellXfs count="480">
    <xf numFmtId="0" fontId="0" fillId="0" borderId="0" xfId="0"/>
    <xf numFmtId="0" fontId="7" fillId="2" borderId="0" xfId="0" applyFont="1" applyFill="1" applyAlignment="1">
      <alignment vertical="center"/>
    </xf>
    <xf numFmtId="0" fontId="7" fillId="3" borderId="0" xfId="0" applyFont="1" applyFill="1" applyAlignment="1">
      <alignment vertical="center"/>
    </xf>
    <xf numFmtId="0" fontId="8" fillId="5" borderId="0" xfId="0" applyFont="1" applyFill="1" applyAlignment="1">
      <alignment wrapText="1"/>
    </xf>
    <xf numFmtId="0" fontId="4" fillId="0" borderId="0" xfId="0" applyFont="1"/>
    <xf numFmtId="0" fontId="0" fillId="3" borderId="0" xfId="0" applyFill="1"/>
    <xf numFmtId="0" fontId="0" fillId="0" borderId="0" xfId="0" applyAlignment="1">
      <alignment wrapText="1"/>
    </xf>
    <xf numFmtId="0" fontId="3" fillId="0" borderId="0" xfId="0" applyFont="1"/>
    <xf numFmtId="0" fontId="3" fillId="0" borderId="0" xfId="0" applyFont="1" applyAlignment="1">
      <alignment vertical="center"/>
    </xf>
    <xf numFmtId="0" fontId="12" fillId="0" borderId="0" xfId="0" applyFont="1"/>
    <xf numFmtId="2" fontId="12" fillId="0" borderId="0" xfId="0" applyNumberFormat="1" applyFont="1"/>
    <xf numFmtId="0" fontId="0" fillId="7" borderId="7" xfId="0" applyFill="1" applyBorder="1"/>
    <xf numFmtId="0" fontId="0" fillId="7" borderId="8" xfId="0" applyFill="1" applyBorder="1"/>
    <xf numFmtId="0" fontId="4" fillId="7" borderId="1" xfId="0" applyFont="1" applyFill="1" applyBorder="1"/>
    <xf numFmtId="0" fontId="4" fillId="7" borderId="2" xfId="0" applyFont="1" applyFill="1" applyBorder="1"/>
    <xf numFmtId="0" fontId="0" fillId="7" borderId="13" xfId="0" applyFill="1" applyBorder="1"/>
    <xf numFmtId="0" fontId="0" fillId="7" borderId="14" xfId="0" applyFill="1" applyBorder="1"/>
    <xf numFmtId="0" fontId="0" fillId="7" borderId="16" xfId="0" applyFill="1" applyBorder="1"/>
    <xf numFmtId="0" fontId="0" fillId="7" borderId="17" xfId="0" applyFill="1" applyBorder="1"/>
    <xf numFmtId="0" fontId="18" fillId="9" borderId="20" xfId="0" applyFont="1" applyFill="1" applyBorder="1" applyAlignment="1">
      <alignment horizontal="center" vertical="center" wrapText="1"/>
    </xf>
    <xf numFmtId="0" fontId="17" fillId="8" borderId="20" xfId="0" applyFont="1" applyFill="1" applyBorder="1" applyAlignment="1">
      <alignment vertical="center" wrapText="1"/>
    </xf>
    <xf numFmtId="0" fontId="5" fillId="0" borderId="0" xfId="1" applyFill="1" applyBorder="1" applyAlignment="1"/>
    <xf numFmtId="0" fontId="12" fillId="0" borderId="0" xfId="0" applyFont="1" applyAlignment="1">
      <alignment horizontal="right"/>
    </xf>
    <xf numFmtId="0" fontId="0" fillId="0" borderId="0" xfId="0" applyAlignment="1">
      <alignment vertical="center"/>
    </xf>
    <xf numFmtId="9" fontId="12" fillId="0" borderId="0" xfId="0" applyNumberFormat="1" applyFont="1"/>
    <xf numFmtId="0" fontId="12" fillId="0" borderId="0" xfId="0" quotePrefix="1" applyFont="1"/>
    <xf numFmtId="165" fontId="12" fillId="0" borderId="0" xfId="0" applyNumberFormat="1" applyFont="1"/>
    <xf numFmtId="0" fontId="0" fillId="6" borderId="0" xfId="0" applyFill="1"/>
    <xf numFmtId="0" fontId="5" fillId="6" borderId="0" xfId="1" applyFill="1" applyBorder="1" applyAlignment="1"/>
    <xf numFmtId="0" fontId="5" fillId="3" borderId="0" xfId="1" applyFill="1" applyBorder="1" applyAlignment="1"/>
    <xf numFmtId="0" fontId="12" fillId="2" borderId="0" xfId="0" applyFont="1" applyFill="1"/>
    <xf numFmtId="0" fontId="12" fillId="2" borderId="0" xfId="0" applyFont="1" applyFill="1" applyAlignment="1">
      <alignment horizontal="right"/>
    </xf>
    <xf numFmtId="0" fontId="12" fillId="0" borderId="0" xfId="0" applyFont="1" applyAlignment="1">
      <alignment horizontal="left" vertical="center"/>
    </xf>
    <xf numFmtId="0" fontId="22" fillId="3" borderId="8" xfId="0" applyFont="1" applyFill="1" applyBorder="1" applyAlignment="1">
      <alignment horizontal="center"/>
    </xf>
    <xf numFmtId="0" fontId="22" fillId="3" borderId="11" xfId="0" applyFont="1" applyFill="1" applyBorder="1" applyAlignment="1">
      <alignment horizontal="center"/>
    </xf>
    <xf numFmtId="0" fontId="4" fillId="0" borderId="8" xfId="0" applyFont="1" applyBorder="1" applyAlignment="1">
      <alignment horizontal="center" vertical="center"/>
    </xf>
    <xf numFmtId="0" fontId="0" fillId="0" borderId="11" xfId="0" applyBorder="1" applyAlignment="1">
      <alignment wrapText="1"/>
    </xf>
    <xf numFmtId="0" fontId="4" fillId="0" borderId="2" xfId="0" applyFont="1" applyBorder="1" applyAlignment="1">
      <alignment horizontal="center" vertical="center"/>
    </xf>
    <xf numFmtId="0" fontId="0" fillId="0" borderId="4" xfId="0" applyBorder="1" applyAlignment="1">
      <alignment wrapText="1"/>
    </xf>
    <xf numFmtId="0" fontId="4" fillId="13" borderId="4" xfId="0" applyFont="1" applyFill="1" applyBorder="1"/>
    <xf numFmtId="0" fontId="4" fillId="14" borderId="1" xfId="0" applyFont="1" applyFill="1" applyBorder="1"/>
    <xf numFmtId="0" fontId="4" fillId="14" borderId="2" xfId="0" applyFont="1" applyFill="1" applyBorder="1"/>
    <xf numFmtId="0" fontId="4" fillId="11" borderId="28" xfId="0" applyFont="1" applyFill="1" applyBorder="1"/>
    <xf numFmtId="0" fontId="0" fillId="11" borderId="25" xfId="0" applyFill="1" applyBorder="1"/>
    <xf numFmtId="0" fontId="0" fillId="13" borderId="12" xfId="0" applyFill="1" applyBorder="1"/>
    <xf numFmtId="0" fontId="0" fillId="14" borderId="13" xfId="0" applyFill="1" applyBorder="1"/>
    <xf numFmtId="0" fontId="0" fillId="14" borderId="14" xfId="0" applyFill="1" applyBorder="1"/>
    <xf numFmtId="0" fontId="0" fillId="11" borderId="29" xfId="0" applyFill="1" applyBorder="1"/>
    <xf numFmtId="0" fontId="0" fillId="11" borderId="30" xfId="0" applyFill="1" applyBorder="1"/>
    <xf numFmtId="0" fontId="0" fillId="13" borderId="15" xfId="0" applyFill="1" applyBorder="1"/>
    <xf numFmtId="0" fontId="0" fillId="14" borderId="16" xfId="0" applyFill="1" applyBorder="1"/>
    <xf numFmtId="0" fontId="0" fillId="14" borderId="17" xfId="0" applyFill="1" applyBorder="1"/>
    <xf numFmtId="0" fontId="0" fillId="11" borderId="31" xfId="0" applyFill="1" applyBorder="1"/>
    <xf numFmtId="0" fontId="0" fillId="11" borderId="32" xfId="0" applyFill="1" applyBorder="1"/>
    <xf numFmtId="0" fontId="0" fillId="11" borderId="33" xfId="0" applyFill="1" applyBorder="1"/>
    <xf numFmtId="0" fontId="0" fillId="11" borderId="6" xfId="0" applyFill="1" applyBorder="1"/>
    <xf numFmtId="0" fontId="0" fillId="11" borderId="16" xfId="0" applyFill="1" applyBorder="1"/>
    <xf numFmtId="0" fontId="0" fillId="11" borderId="18" xfId="0" applyFill="1" applyBorder="1"/>
    <xf numFmtId="0" fontId="0" fillId="14" borderId="18" xfId="0" applyFill="1" applyBorder="1"/>
    <xf numFmtId="0" fontId="0" fillId="14" borderId="33" xfId="0" applyFill="1" applyBorder="1"/>
    <xf numFmtId="0" fontId="0" fillId="11" borderId="5" xfId="0" applyFill="1" applyBorder="1"/>
    <xf numFmtId="0" fontId="0" fillId="13" borderId="11" xfId="0" applyFill="1" applyBorder="1"/>
    <xf numFmtId="0" fontId="0" fillId="14" borderId="7" xfId="0" applyFill="1" applyBorder="1"/>
    <xf numFmtId="0" fontId="0" fillId="14" borderId="8" xfId="0" applyFill="1" applyBorder="1"/>
    <xf numFmtId="0" fontId="0" fillId="14" borderId="34" xfId="0" applyFill="1" applyBorder="1"/>
    <xf numFmtId="0" fontId="0" fillId="14" borderId="19" xfId="0" applyFill="1" applyBorder="1"/>
    <xf numFmtId="0" fontId="0" fillId="14" borderId="35" xfId="0" applyFill="1" applyBorder="1"/>
    <xf numFmtId="0" fontId="0" fillId="11" borderId="34" xfId="0" applyFill="1" applyBorder="1"/>
    <xf numFmtId="0" fontId="0" fillId="11" borderId="9" xfId="0" applyFill="1" applyBorder="1"/>
    <xf numFmtId="0" fontId="24" fillId="0" borderId="0" xfId="0" applyFont="1"/>
    <xf numFmtId="0" fontId="25" fillId="0" borderId="0" xfId="0" applyFont="1"/>
    <xf numFmtId="0" fontId="26" fillId="0" borderId="0" xfId="0" applyFont="1" applyAlignment="1">
      <alignment vertical="center"/>
    </xf>
    <xf numFmtId="0" fontId="27" fillId="0" borderId="0" xfId="0" applyFont="1"/>
    <xf numFmtId="0" fontId="30" fillId="0" borderId="0" xfId="0" applyFont="1"/>
    <xf numFmtId="0" fontId="31" fillId="0" borderId="1" xfId="0" applyFont="1" applyBorder="1"/>
    <xf numFmtId="0" fontId="32" fillId="0" borderId="2" xfId="0" applyFont="1" applyBorder="1"/>
    <xf numFmtId="0" fontId="32" fillId="0" borderId="2" xfId="0" applyFont="1" applyBorder="1" applyAlignment="1">
      <alignment wrapText="1"/>
    </xf>
    <xf numFmtId="0" fontId="32" fillId="0" borderId="2" xfId="0" applyFont="1" applyBorder="1" applyAlignment="1">
      <alignment horizontal="center" wrapText="1"/>
    </xf>
    <xf numFmtId="0" fontId="32" fillId="0" borderId="3" xfId="0" applyFont="1" applyBorder="1" applyAlignment="1">
      <alignment horizontal="center"/>
    </xf>
    <xf numFmtId="0" fontId="32" fillId="0" borderId="3" xfId="0" applyFont="1" applyBorder="1" applyAlignment="1">
      <alignment horizontal="center" wrapText="1"/>
    </xf>
    <xf numFmtId="0" fontId="32" fillId="0" borderId="3" xfId="0" applyFont="1" applyBorder="1" applyAlignment="1">
      <alignment horizontal="left"/>
    </xf>
    <xf numFmtId="0" fontId="33" fillId="0" borderId="0" xfId="0" applyFont="1" applyAlignment="1">
      <alignment horizontal="left" vertical="top" wrapText="1"/>
    </xf>
    <xf numFmtId="0" fontId="33" fillId="0" borderId="0" xfId="0" applyFont="1" applyAlignment="1">
      <alignment horizontal="left" vertical="top"/>
    </xf>
    <xf numFmtId="0" fontId="33" fillId="0" borderId="0" xfId="0" applyFont="1" applyAlignment="1">
      <alignment wrapText="1"/>
    </xf>
    <xf numFmtId="0" fontId="33" fillId="0" borderId="0" xfId="0" applyFont="1" applyAlignment="1">
      <alignment vertical="top" wrapText="1"/>
    </xf>
    <xf numFmtId="0" fontId="33" fillId="0" borderId="0" xfId="0" applyFont="1"/>
    <xf numFmtId="0" fontId="34" fillId="0" borderId="0" xfId="0" applyFont="1"/>
    <xf numFmtId="10" fontId="12" fillId="0" borderId="0" xfId="0" applyNumberFormat="1" applyFont="1"/>
    <xf numFmtId="0" fontId="12" fillId="0" borderId="5" xfId="0" applyFont="1" applyBorder="1"/>
    <xf numFmtId="0" fontId="35" fillId="0" borderId="8" xfId="0" applyFont="1" applyBorder="1"/>
    <xf numFmtId="0" fontId="35" fillId="0" borderId="7" xfId="0" applyFont="1" applyBorder="1"/>
    <xf numFmtId="0" fontId="12" fillId="2" borderId="5" xfId="0" applyFont="1" applyFill="1" applyBorder="1"/>
    <xf numFmtId="9" fontId="12" fillId="2" borderId="0" xfId="0" applyNumberFormat="1" applyFont="1" applyFill="1"/>
    <xf numFmtId="0" fontId="14" fillId="2" borderId="0" xfId="0" applyFont="1" applyFill="1" applyAlignment="1">
      <alignment horizontal="right"/>
    </xf>
    <xf numFmtId="0" fontId="12" fillId="0" borderId="0" xfId="0" applyFont="1" applyAlignment="1">
      <alignment horizontal="center"/>
    </xf>
    <xf numFmtId="0" fontId="5" fillId="0" borderId="0" xfId="1" applyFill="1" applyBorder="1" applyAlignment="1">
      <alignment horizontal="left" vertical="center"/>
    </xf>
    <xf numFmtId="0" fontId="12" fillId="0" borderId="0" xfId="0" applyFont="1" applyAlignment="1">
      <alignment horizontal="left"/>
    </xf>
    <xf numFmtId="0" fontId="0" fillId="0" borderId="0" xfId="0" applyAlignment="1">
      <alignment horizontal="center"/>
    </xf>
    <xf numFmtId="0" fontId="0" fillId="0" borderId="0" xfId="0" applyAlignment="1">
      <alignment horizontal="left" vertical="center"/>
    </xf>
    <xf numFmtId="0" fontId="11" fillId="0" borderId="0" xfId="0" applyFont="1"/>
    <xf numFmtId="0" fontId="12" fillId="0" borderId="0" xfId="0" applyFont="1" applyAlignment="1">
      <alignment horizontal="center" vertical="center"/>
    </xf>
    <xf numFmtId="0" fontId="3" fillId="0" borderId="0" xfId="0" applyFont="1" applyAlignment="1">
      <alignment horizontal="left" vertical="center"/>
    </xf>
    <xf numFmtId="0" fontId="10" fillId="0" borderId="0" xfId="0" applyFont="1" applyAlignment="1">
      <alignment vertical="center"/>
    </xf>
    <xf numFmtId="0" fontId="3" fillId="0" borderId="0" xfId="0" applyFont="1" applyAlignment="1">
      <alignment horizontal="center" vertical="center"/>
    </xf>
    <xf numFmtId="0" fontId="0" fillId="0" borderId="0" xfId="0" applyAlignment="1">
      <alignment horizontal="center" vertical="center"/>
    </xf>
    <xf numFmtId="0" fontId="7" fillId="6" borderId="0" xfId="0" applyFont="1" applyFill="1" applyAlignment="1">
      <alignment vertical="center"/>
    </xf>
    <xf numFmtId="0" fontId="7" fillId="12" borderId="0" xfId="0" applyFont="1" applyFill="1" applyAlignment="1">
      <alignment vertical="center"/>
    </xf>
    <xf numFmtId="0" fontId="7" fillId="11" borderId="0" xfId="0" applyFont="1" applyFill="1" applyAlignment="1">
      <alignment vertical="center"/>
    </xf>
    <xf numFmtId="0" fontId="7" fillId="15" borderId="0" xfId="0" applyFont="1" applyFill="1" applyAlignment="1">
      <alignment vertical="center"/>
    </xf>
    <xf numFmtId="0" fontId="7" fillId="13" borderId="0" xfId="0" applyFont="1" applyFill="1" applyAlignment="1">
      <alignment vertical="center"/>
    </xf>
    <xf numFmtId="0" fontId="0" fillId="2" borderId="0" xfId="0" applyFill="1"/>
    <xf numFmtId="0" fontId="5" fillId="2" borderId="0" xfId="1" applyFill="1" applyBorder="1" applyAlignment="1"/>
    <xf numFmtId="0" fontId="0" fillId="2" borderId="0" xfId="0" applyFill="1" applyAlignment="1">
      <alignment horizontal="center"/>
    </xf>
    <xf numFmtId="0" fontId="12" fillId="2" borderId="0" xfId="0" applyFont="1" applyFill="1" applyAlignment="1">
      <alignment vertical="top"/>
    </xf>
    <xf numFmtId="0" fontId="13" fillId="2" borderId="0" xfId="0" applyFont="1" applyFill="1"/>
    <xf numFmtId="0" fontId="12" fillId="2" borderId="0" xfId="0" applyFont="1" applyFill="1" applyAlignment="1">
      <alignment horizontal="center"/>
    </xf>
    <xf numFmtId="0" fontId="12" fillId="2" borderId="0" xfId="0" applyFont="1" applyFill="1" applyAlignment="1">
      <alignment horizontal="center" vertical="center"/>
    </xf>
    <xf numFmtId="0" fontId="12" fillId="2" borderId="0" xfId="0" applyFont="1" applyFill="1" applyAlignment="1">
      <alignment horizontal="left" vertical="center"/>
    </xf>
    <xf numFmtId="0" fontId="12" fillId="2" borderId="0" xfId="0" applyFont="1" applyFill="1" applyAlignment="1">
      <alignment vertical="center"/>
    </xf>
    <xf numFmtId="0" fontId="0" fillId="15" borderId="0" xfId="0" applyFill="1" applyAlignment="1">
      <alignment horizontal="left" vertical="center"/>
    </xf>
    <xf numFmtId="0" fontId="0" fillId="15" borderId="0" xfId="0" applyFill="1"/>
    <xf numFmtId="0" fontId="5" fillId="15" borderId="0" xfId="1" applyFill="1" applyBorder="1" applyAlignment="1"/>
    <xf numFmtId="0" fontId="0" fillId="15" borderId="0" xfId="0" applyFill="1" applyAlignment="1">
      <alignment horizontal="center"/>
    </xf>
    <xf numFmtId="0" fontId="0" fillId="15" borderId="0" xfId="0" quotePrefix="1" applyFill="1"/>
    <xf numFmtId="0" fontId="0" fillId="11" borderId="0" xfId="0" applyFill="1" applyAlignment="1">
      <alignment horizontal="left" vertical="center"/>
    </xf>
    <xf numFmtId="0" fontId="0" fillId="11" borderId="0" xfId="0" applyFill="1"/>
    <xf numFmtId="0" fontId="5" fillId="11" borderId="0" xfId="1" applyFill="1" applyBorder="1" applyAlignment="1"/>
    <xf numFmtId="0" fontId="0" fillId="11" borderId="0" xfId="0" applyFill="1" applyAlignment="1">
      <alignment horizontal="center"/>
    </xf>
    <xf numFmtId="0" fontId="15" fillId="11" borderId="0" xfId="0" applyFont="1" applyFill="1" applyAlignment="1">
      <alignment horizontal="center"/>
    </xf>
    <xf numFmtId="0" fontId="0" fillId="6" borderId="0" xfId="0" applyFill="1" applyAlignment="1">
      <alignment horizontal="left" vertical="center"/>
    </xf>
    <xf numFmtId="0" fontId="0" fillId="6" borderId="0" xfId="0" applyFill="1" applyAlignment="1">
      <alignment horizontal="center"/>
    </xf>
    <xf numFmtId="0" fontId="0" fillId="13" borderId="0" xfId="0" applyFill="1" applyAlignment="1">
      <alignment horizontal="left" vertical="center"/>
    </xf>
    <xf numFmtId="0" fontId="0" fillId="13" borderId="0" xfId="0" applyFill="1"/>
    <xf numFmtId="0" fontId="5" fillId="13" borderId="0" xfId="1" applyFill="1" applyBorder="1" applyAlignment="1"/>
    <xf numFmtId="0" fontId="0" fillId="13" borderId="0" xfId="0" applyFill="1" applyAlignment="1">
      <alignment horizontal="center"/>
    </xf>
    <xf numFmtId="0" fontId="0" fillId="12" borderId="0" xfId="0" applyFill="1" applyAlignment="1">
      <alignment horizontal="left" vertical="center"/>
    </xf>
    <xf numFmtId="0" fontId="0" fillId="12" borderId="0" xfId="0" applyFill="1"/>
    <xf numFmtId="0" fontId="5" fillId="12" borderId="0" xfId="1" applyFill="1" applyBorder="1" applyAlignment="1"/>
    <xf numFmtId="0" fontId="0" fillId="12" borderId="0" xfId="0" applyFill="1" applyAlignment="1">
      <alignment horizontal="center"/>
    </xf>
    <xf numFmtId="0" fontId="11" fillId="11" borderId="0" xfId="0" applyFont="1" applyFill="1"/>
    <xf numFmtId="0" fontId="12" fillId="11" borderId="0" xfId="0" applyFont="1" applyFill="1" applyAlignment="1">
      <alignment horizontal="left" vertical="center"/>
    </xf>
    <xf numFmtId="0" fontId="12" fillId="11" borderId="0" xfId="0" applyFont="1" applyFill="1"/>
    <xf numFmtId="0" fontId="12" fillId="11" borderId="0" xfId="0" applyFont="1" applyFill="1" applyAlignment="1">
      <alignment vertical="top"/>
    </xf>
    <xf numFmtId="0" fontId="12" fillId="11" borderId="0" xfId="0" applyFont="1" applyFill="1" applyAlignment="1">
      <alignment horizontal="left" vertical="top"/>
    </xf>
    <xf numFmtId="49" fontId="12" fillId="11" borderId="0" xfId="0" quotePrefix="1" applyNumberFormat="1" applyFont="1" applyFill="1" applyAlignment="1">
      <alignment horizontal="center"/>
    </xf>
    <xf numFmtId="0" fontId="14" fillId="11" borderId="0" xfId="0" applyFont="1" applyFill="1" applyAlignment="1">
      <alignment horizontal="left" vertical="center"/>
    </xf>
    <xf numFmtId="0" fontId="14" fillId="11" borderId="0" xfId="0" quotePrefix="1" applyFont="1" applyFill="1"/>
    <xf numFmtId="0" fontId="5" fillId="11" borderId="0" xfId="1" quotePrefix="1" applyFill="1" applyBorder="1" applyAlignment="1"/>
    <xf numFmtId="0" fontId="14" fillId="11" borderId="0" xfId="0" applyFont="1" applyFill="1" applyAlignment="1">
      <alignment horizontal="center"/>
    </xf>
    <xf numFmtId="0" fontId="12" fillId="11" borderId="0" xfId="0" applyFont="1" applyFill="1" applyAlignment="1">
      <alignment horizontal="left"/>
    </xf>
    <xf numFmtId="0" fontId="5" fillId="11" borderId="0" xfId="1" applyFill="1" applyBorder="1" applyAlignment="1">
      <alignment horizontal="left" vertical="center"/>
    </xf>
    <xf numFmtId="0" fontId="12" fillId="11" borderId="0" xfId="0" quotePrefix="1" applyFont="1" applyFill="1" applyAlignment="1">
      <alignment horizontal="left" vertical="center"/>
    </xf>
    <xf numFmtId="0" fontId="12" fillId="11" borderId="0" xfId="0" applyFont="1" applyFill="1" applyAlignment="1">
      <alignment horizontal="center"/>
    </xf>
    <xf numFmtId="0" fontId="12" fillId="11" borderId="0" xfId="1" applyFont="1" applyFill="1" applyBorder="1" applyAlignment="1">
      <alignment horizontal="left"/>
    </xf>
    <xf numFmtId="0" fontId="12" fillId="11" borderId="0" xfId="1" applyFont="1" applyFill="1" applyBorder="1" applyAlignment="1">
      <alignment horizontal="center"/>
    </xf>
    <xf numFmtId="0" fontId="12" fillId="11" borderId="0" xfId="0" applyFont="1" applyFill="1" applyAlignment="1">
      <alignment vertical="center"/>
    </xf>
    <xf numFmtId="0" fontId="12" fillId="11" borderId="0" xfId="0" applyFont="1" applyFill="1" applyAlignment="1">
      <alignment horizontal="center" vertical="center"/>
    </xf>
    <xf numFmtId="0" fontId="12" fillId="11" borderId="0" xfId="0" quotePrefix="1" applyFont="1" applyFill="1"/>
    <xf numFmtId="0" fontId="12" fillId="11" borderId="0" xfId="0" quotePrefix="1" applyFont="1" applyFill="1" applyAlignment="1">
      <alignment horizontal="center"/>
    </xf>
    <xf numFmtId="0" fontId="11" fillId="11" borderId="0" xfId="0" applyFont="1" applyFill="1" applyAlignment="1">
      <alignment horizontal="center"/>
    </xf>
    <xf numFmtId="0" fontId="14" fillId="11" borderId="0" xfId="0" quotePrefix="1" applyFont="1" applyFill="1" applyAlignment="1">
      <alignment horizontal="center"/>
    </xf>
    <xf numFmtId="0" fontId="14" fillId="11" borderId="0" xfId="0" applyFont="1" applyFill="1" applyAlignment="1">
      <alignment horizontal="center" vertical="center"/>
    </xf>
    <xf numFmtId="0" fontId="12" fillId="15" borderId="0" xfId="0" applyFont="1" applyFill="1" applyAlignment="1">
      <alignment horizontal="center" vertical="center"/>
    </xf>
    <xf numFmtId="0" fontId="12" fillId="6" borderId="0" xfId="0" applyFont="1" applyFill="1" applyAlignment="1">
      <alignment horizontal="center" vertical="center"/>
    </xf>
    <xf numFmtId="0" fontId="12" fillId="13" borderId="0" xfId="0" applyFont="1" applyFill="1" applyAlignment="1">
      <alignment horizontal="center" vertical="center"/>
    </xf>
    <xf numFmtId="0" fontId="12" fillId="12" borderId="0" xfId="0" applyFont="1" applyFill="1" applyAlignment="1">
      <alignment horizontal="center" vertical="center"/>
    </xf>
    <xf numFmtId="0" fontId="12" fillId="12" borderId="0" xfId="0" applyFont="1" applyFill="1" applyAlignment="1">
      <alignment horizontal="left" vertical="center"/>
    </xf>
    <xf numFmtId="0" fontId="12" fillId="12" borderId="0" xfId="0" applyFont="1" applyFill="1"/>
    <xf numFmtId="0" fontId="12" fillId="12" borderId="0" xfId="0" applyFont="1" applyFill="1" applyAlignment="1">
      <alignment horizontal="center"/>
    </xf>
    <xf numFmtId="0" fontId="14" fillId="12" borderId="0" xfId="0" applyFont="1" applyFill="1" applyAlignment="1">
      <alignment horizontal="left" vertical="center"/>
    </xf>
    <xf numFmtId="0" fontId="5" fillId="12" borderId="0" xfId="1" applyFill="1" applyBorder="1" applyAlignment="1">
      <alignment horizontal="left" vertical="center"/>
    </xf>
    <xf numFmtId="0" fontId="14" fillId="12" borderId="0" xfId="0" applyFont="1" applyFill="1" applyAlignment="1">
      <alignment horizontal="center"/>
    </xf>
    <xf numFmtId="0" fontId="14" fillId="12" borderId="0" xfId="0" applyFont="1" applyFill="1" applyAlignment="1">
      <alignment horizontal="center" vertical="center"/>
    </xf>
    <xf numFmtId="0" fontId="12" fillId="6" borderId="0" xfId="0" applyFont="1" applyFill="1" applyAlignment="1">
      <alignment horizontal="left" vertical="center"/>
    </xf>
    <xf numFmtId="0" fontId="12" fillId="15" borderId="0" xfId="0" applyFont="1" applyFill="1" applyAlignment="1">
      <alignment horizontal="left" vertical="center"/>
    </xf>
    <xf numFmtId="0" fontId="12" fillId="15" borderId="0" xfId="0" applyFont="1" applyFill="1"/>
    <xf numFmtId="0" fontId="12" fillId="15" borderId="0" xfId="0" applyFont="1" applyFill="1" applyAlignment="1">
      <alignment horizontal="center"/>
    </xf>
    <xf numFmtId="0" fontId="12" fillId="13" borderId="0" xfId="0" applyFont="1" applyFill="1" applyAlignment="1">
      <alignment horizontal="left" vertical="center"/>
    </xf>
    <xf numFmtId="0" fontId="12" fillId="13" borderId="0" xfId="0" applyFont="1" applyFill="1"/>
    <xf numFmtId="0" fontId="12" fillId="13" borderId="0" xfId="0" applyFont="1" applyFill="1" applyAlignment="1">
      <alignment horizontal="center"/>
    </xf>
    <xf numFmtId="0" fontId="36" fillId="0" borderId="10" xfId="0" applyFont="1" applyBorder="1" applyAlignment="1">
      <alignment vertical="center"/>
    </xf>
    <xf numFmtId="0" fontId="6" fillId="0" borderId="10" xfId="0" applyFont="1" applyBorder="1" applyAlignment="1">
      <alignment horizontal="center" vertical="center"/>
    </xf>
    <xf numFmtId="0" fontId="0" fillId="0" borderId="10" xfId="0" applyBorder="1"/>
    <xf numFmtId="0" fontId="0" fillId="0" borderId="10" xfId="0" applyBorder="1" applyAlignment="1">
      <alignment horizontal="center" vertical="top"/>
    </xf>
    <xf numFmtId="0" fontId="0" fillId="0" borderId="10" xfId="0" applyBorder="1" applyAlignment="1">
      <alignment horizontal="center"/>
    </xf>
    <xf numFmtId="0" fontId="12" fillId="11" borderId="0" xfId="0" quotePrefix="1" applyFont="1" applyFill="1" applyAlignment="1">
      <alignment horizontal="center" vertical="center"/>
    </xf>
    <xf numFmtId="0" fontId="12" fillId="15" borderId="0" xfId="0" applyFont="1" applyFill="1" applyAlignment="1">
      <alignment vertical="top"/>
    </xf>
    <xf numFmtId="0" fontId="12" fillId="15" borderId="0" xfId="0" applyFont="1" applyFill="1" applyAlignment="1">
      <alignment horizontal="left" vertical="top"/>
    </xf>
    <xf numFmtId="49" fontId="12" fillId="15" borderId="0" xfId="0" quotePrefix="1" applyNumberFormat="1" applyFont="1" applyFill="1" applyAlignment="1">
      <alignment horizontal="center"/>
    </xf>
    <xf numFmtId="0" fontId="14" fillId="15" borderId="0" xfId="0" applyFont="1" applyFill="1" applyAlignment="1">
      <alignment horizontal="left" vertical="center"/>
    </xf>
    <xf numFmtId="0" fontId="14" fillId="15" borderId="0" xfId="0" applyFont="1" applyFill="1" applyAlignment="1">
      <alignment horizontal="center" vertical="center"/>
    </xf>
    <xf numFmtId="0" fontId="14" fillId="15" borderId="0" xfId="0" quotePrefix="1" applyFont="1" applyFill="1"/>
    <xf numFmtId="0" fontId="5" fillId="15" borderId="0" xfId="1" quotePrefix="1" applyFill="1" applyBorder="1" applyAlignment="1"/>
    <xf numFmtId="0" fontId="14" fillId="15" borderId="0" xfId="0" quotePrefix="1" applyFont="1" applyFill="1" applyAlignment="1">
      <alignment horizontal="center"/>
    </xf>
    <xf numFmtId="0" fontId="14" fillId="15" borderId="0" xfId="0" applyFont="1" applyFill="1" applyAlignment="1">
      <alignment horizontal="center"/>
    </xf>
    <xf numFmtId="0" fontId="5" fillId="15" borderId="0" xfId="1" applyFill="1" applyBorder="1" applyAlignment="1">
      <alignment horizontal="left" vertical="center"/>
    </xf>
    <xf numFmtId="0" fontId="0" fillId="15" borderId="0" xfId="0" quotePrefix="1" applyFill="1" applyAlignment="1">
      <alignment horizontal="center"/>
    </xf>
    <xf numFmtId="0" fontId="12" fillId="15" borderId="0" xfId="0" applyFont="1" applyFill="1" applyAlignment="1">
      <alignment vertical="center"/>
    </xf>
    <xf numFmtId="0" fontId="12" fillId="15" borderId="0" xfId="0" quotePrefix="1" applyFont="1" applyFill="1" applyAlignment="1">
      <alignment horizontal="center"/>
    </xf>
    <xf numFmtId="0" fontId="12" fillId="15" borderId="0" xfId="0" quotePrefix="1" applyFont="1" applyFill="1"/>
    <xf numFmtId="0" fontId="12" fillId="6" borderId="0" xfId="0" applyFont="1" applyFill="1" applyAlignment="1">
      <alignment vertical="top"/>
    </xf>
    <xf numFmtId="0" fontId="12" fillId="6" borderId="0" xfId="0" applyFont="1" applyFill="1" applyAlignment="1">
      <alignment horizontal="center"/>
    </xf>
    <xf numFmtId="0" fontId="12" fillId="6" borderId="0" xfId="0" applyFont="1" applyFill="1" applyAlignment="1">
      <alignment horizontal="left" vertical="top"/>
    </xf>
    <xf numFmtId="0" fontId="12" fillId="6" borderId="0" xfId="0" applyFont="1" applyFill="1"/>
    <xf numFmtId="0" fontId="12" fillId="6" borderId="0" xfId="0" applyFont="1" applyFill="1" applyAlignment="1">
      <alignment horizontal="left"/>
    </xf>
    <xf numFmtId="0" fontId="14" fillId="6" borderId="0" xfId="0" applyFont="1" applyFill="1"/>
    <xf numFmtId="0" fontId="14" fillId="6" borderId="0" xfId="0" quotePrefix="1" applyFont="1" applyFill="1" applyAlignment="1">
      <alignment horizontal="center"/>
    </xf>
    <xf numFmtId="0" fontId="14" fillId="6" borderId="0" xfId="0" applyFont="1" applyFill="1" applyAlignment="1">
      <alignment horizontal="center"/>
    </xf>
    <xf numFmtId="0" fontId="5" fillId="6" borderId="0" xfId="1" applyFill="1" applyBorder="1" applyAlignment="1">
      <alignment horizontal="left" vertical="center"/>
    </xf>
    <xf numFmtId="0" fontId="12" fillId="6" borderId="0" xfId="0" applyFont="1" applyFill="1" applyAlignment="1">
      <alignment vertical="center"/>
    </xf>
    <xf numFmtId="0" fontId="12" fillId="6" borderId="0" xfId="0" quotePrefix="1" applyFont="1" applyFill="1" applyAlignment="1">
      <alignment horizontal="center"/>
    </xf>
    <xf numFmtId="0" fontId="12" fillId="6" borderId="0" xfId="0" quotePrefix="1" applyFont="1" applyFill="1"/>
    <xf numFmtId="0" fontId="12" fillId="12" borderId="0" xfId="0" applyFont="1" applyFill="1" applyAlignment="1">
      <alignment vertical="center"/>
    </xf>
    <xf numFmtId="0" fontId="13" fillId="12" borderId="0" xfId="0" applyFont="1" applyFill="1" applyAlignment="1">
      <alignment horizontal="center"/>
    </xf>
    <xf numFmtId="0" fontId="12" fillId="13" borderId="0" xfId="0" applyFont="1" applyFill="1" applyAlignment="1">
      <alignment vertical="top"/>
    </xf>
    <xf numFmtId="0" fontId="12" fillId="13" borderId="0" xfId="0" applyFont="1" applyFill="1" applyAlignment="1">
      <alignment horizontal="left" vertical="top"/>
    </xf>
    <xf numFmtId="0" fontId="12" fillId="13" borderId="0" xfId="0" applyFont="1" applyFill="1" applyAlignment="1">
      <alignment horizontal="left"/>
    </xf>
    <xf numFmtId="0" fontId="14" fillId="13" borderId="0" xfId="0" applyFont="1" applyFill="1" applyAlignment="1">
      <alignment horizontal="left" vertical="center"/>
    </xf>
    <xf numFmtId="0" fontId="14" fillId="13" borderId="0" xfId="0" applyFont="1" applyFill="1" applyAlignment="1">
      <alignment horizontal="center" vertical="center"/>
    </xf>
    <xf numFmtId="0" fontId="14" fillId="13" borderId="0" xfId="0" quotePrefix="1" applyFont="1" applyFill="1"/>
    <xf numFmtId="0" fontId="5" fillId="13" borderId="0" xfId="1" quotePrefix="1" applyFill="1" applyBorder="1" applyAlignment="1"/>
    <xf numFmtId="0" fontId="14" fillId="13" borderId="0" xfId="0" quotePrefix="1" applyFont="1" applyFill="1" applyAlignment="1">
      <alignment horizontal="center"/>
    </xf>
    <xf numFmtId="0" fontId="14" fillId="13" borderId="0" xfId="0" applyFont="1" applyFill="1" applyAlignment="1">
      <alignment horizontal="center"/>
    </xf>
    <xf numFmtId="0" fontId="5" fillId="13" borderId="0" xfId="1" applyFill="1" applyBorder="1" applyAlignment="1">
      <alignment horizontal="left" vertical="center"/>
    </xf>
    <xf numFmtId="0" fontId="5" fillId="13" borderId="0" xfId="1" applyFill="1" applyBorder="1" applyAlignment="1">
      <alignment horizontal="left"/>
    </xf>
    <xf numFmtId="0" fontId="12" fillId="13" borderId="0" xfId="0" applyFont="1" applyFill="1" applyAlignment="1">
      <alignment vertical="center"/>
    </xf>
    <xf numFmtId="0" fontId="12" fillId="13" borderId="0" xfId="0" quotePrefix="1" applyFont="1" applyFill="1" applyAlignment="1">
      <alignment horizontal="center"/>
    </xf>
    <xf numFmtId="0" fontId="12" fillId="13" borderId="0" xfId="0" quotePrefix="1" applyFont="1" applyFill="1"/>
    <xf numFmtId="0" fontId="14" fillId="3" borderId="0" xfId="0" applyFont="1" applyFill="1" applyAlignment="1">
      <alignment horizontal="center"/>
    </xf>
    <xf numFmtId="0" fontId="12" fillId="3" borderId="0" xfId="0" applyFont="1" applyFill="1" applyAlignment="1">
      <alignment horizontal="center"/>
    </xf>
    <xf numFmtId="0" fontId="12" fillId="3" borderId="0" xfId="0" applyFont="1" applyFill="1" applyAlignment="1">
      <alignment horizontal="left" vertical="center"/>
    </xf>
    <xf numFmtId="0" fontId="12" fillId="3" borderId="0" xfId="0" applyFont="1" applyFill="1" applyAlignment="1">
      <alignment horizontal="center" vertical="center"/>
    </xf>
    <xf numFmtId="0" fontId="0" fillId="3" borderId="0" xfId="0" applyFill="1" applyAlignment="1">
      <alignment horizontal="center"/>
    </xf>
    <xf numFmtId="0" fontId="12" fillId="3" borderId="0" xfId="0" applyFont="1" applyFill="1"/>
    <xf numFmtId="0" fontId="12" fillId="3" borderId="0" xfId="0" quotePrefix="1" applyFont="1" applyFill="1" applyAlignment="1">
      <alignment horizontal="center"/>
    </xf>
    <xf numFmtId="0" fontId="12" fillId="3" borderId="0" xfId="0" quotePrefix="1" applyFont="1" applyFill="1"/>
    <xf numFmtId="0" fontId="5" fillId="3" borderId="0" xfId="1" quotePrefix="1" applyFill="1" applyBorder="1" applyAlignment="1"/>
    <xf numFmtId="0" fontId="4" fillId="0" borderId="36" xfId="0" applyFont="1" applyBorder="1" applyAlignment="1">
      <alignment horizontal="center"/>
    </xf>
    <xf numFmtId="0" fontId="0" fillId="2" borderId="8" xfId="0" applyFill="1" applyBorder="1" applyAlignment="1">
      <alignment horizontal="left" vertical="center"/>
    </xf>
    <xf numFmtId="0" fontId="12" fillId="2" borderId="8" xfId="0" applyFont="1" applyFill="1" applyBorder="1" applyAlignment="1">
      <alignment horizontal="center" vertical="center"/>
    </xf>
    <xf numFmtId="0" fontId="0" fillId="2" borderId="8" xfId="0" applyFill="1" applyBorder="1"/>
    <xf numFmtId="0" fontId="5" fillId="2" borderId="8" xfId="1" applyFill="1" applyBorder="1" applyAlignment="1"/>
    <xf numFmtId="0" fontId="0" fillId="2" borderId="8" xfId="0" applyFill="1" applyBorder="1" applyAlignment="1">
      <alignment horizontal="center"/>
    </xf>
    <xf numFmtId="0" fontId="4" fillId="0" borderId="8" xfId="0" applyFont="1" applyBorder="1" applyAlignment="1">
      <alignment horizontal="center"/>
    </xf>
    <xf numFmtId="0" fontId="4" fillId="0" borderId="8" xfId="0" applyFont="1" applyBorder="1"/>
    <xf numFmtId="0" fontId="12" fillId="2" borderId="8" xfId="0" applyFont="1" applyFill="1" applyBorder="1" applyAlignment="1">
      <alignment horizontal="left" vertical="center"/>
    </xf>
    <xf numFmtId="0" fontId="5" fillId="2" borderId="8" xfId="1" applyFill="1" applyBorder="1" applyAlignment="1">
      <alignment horizontal="left" vertical="center"/>
    </xf>
    <xf numFmtId="0" fontId="4" fillId="0" borderId="8" xfId="0" applyFont="1" applyBorder="1" applyAlignment="1">
      <alignment horizontal="center" wrapText="1"/>
    </xf>
    <xf numFmtId="0" fontId="0" fillId="15" borderId="8" xfId="0" applyFill="1" applyBorder="1" applyAlignment="1">
      <alignment horizontal="left" vertical="center"/>
    </xf>
    <xf numFmtId="0" fontId="12" fillId="15" borderId="8" xfId="0" applyFont="1" applyFill="1" applyBorder="1" applyAlignment="1">
      <alignment horizontal="center" vertical="center"/>
    </xf>
    <xf numFmtId="0" fontId="12" fillId="15" borderId="8" xfId="0" applyFont="1" applyFill="1" applyBorder="1" applyAlignment="1">
      <alignment horizontal="left" vertical="center"/>
    </xf>
    <xf numFmtId="0" fontId="12" fillId="15" borderId="8" xfId="0" applyFont="1" applyFill="1" applyBorder="1"/>
    <xf numFmtId="0" fontId="5" fillId="15" borderId="8" xfId="1" applyFill="1" applyBorder="1" applyAlignment="1"/>
    <xf numFmtId="0" fontId="12" fillId="15" borderId="8" xfId="0" applyFont="1" applyFill="1" applyBorder="1" applyAlignment="1">
      <alignment horizontal="center"/>
    </xf>
    <xf numFmtId="0" fontId="0" fillId="15" borderId="8" xfId="0" applyFill="1" applyBorder="1" applyAlignment="1">
      <alignment horizontal="center"/>
    </xf>
    <xf numFmtId="0" fontId="12" fillId="6" borderId="8" xfId="0" applyFont="1" applyFill="1" applyBorder="1" applyAlignment="1">
      <alignment horizontal="center"/>
    </xf>
    <xf numFmtId="0" fontId="12" fillId="6" borderId="8" xfId="0" applyFont="1" applyFill="1" applyBorder="1" applyAlignment="1">
      <alignment horizontal="left" vertical="center"/>
    </xf>
    <xf numFmtId="0" fontId="12" fillId="6" borderId="8" xfId="0" applyFont="1" applyFill="1" applyBorder="1" applyAlignment="1">
      <alignment horizontal="center" vertical="center"/>
    </xf>
    <xf numFmtId="0" fontId="12" fillId="12" borderId="8" xfId="0" applyFont="1" applyFill="1" applyBorder="1" applyAlignment="1">
      <alignment horizontal="center"/>
    </xf>
    <xf numFmtId="0" fontId="5" fillId="12" borderId="8" xfId="1" applyFill="1" applyBorder="1" applyAlignment="1"/>
    <xf numFmtId="0" fontId="12" fillId="12" borderId="8" xfId="0" applyFont="1" applyFill="1" applyBorder="1" applyAlignment="1">
      <alignment horizontal="center" vertical="center"/>
    </xf>
    <xf numFmtId="0" fontId="12" fillId="13" borderId="8" xfId="0" applyFont="1" applyFill="1" applyBorder="1" applyAlignment="1">
      <alignment horizontal="left" vertical="center"/>
    </xf>
    <xf numFmtId="0" fontId="12" fillId="12" borderId="8" xfId="0" applyFont="1" applyFill="1" applyBorder="1" applyAlignment="1">
      <alignment horizontal="left" vertical="center"/>
    </xf>
    <xf numFmtId="0" fontId="12" fillId="12" borderId="8" xfId="0" quotePrefix="1" applyFont="1" applyFill="1" applyBorder="1" applyAlignment="1">
      <alignment horizontal="center"/>
    </xf>
    <xf numFmtId="0" fontId="12" fillId="12" borderId="8" xfId="0" quotePrefix="1" applyFont="1" applyFill="1" applyBorder="1"/>
    <xf numFmtId="1" fontId="12" fillId="0" borderId="0" xfId="0" applyNumberFormat="1" applyFont="1"/>
    <xf numFmtId="1" fontId="12" fillId="0" borderId="0" xfId="0" applyNumberFormat="1" applyFont="1" applyAlignment="1">
      <alignment horizontal="right"/>
    </xf>
    <xf numFmtId="0" fontId="12" fillId="2" borderId="0" xfId="0" applyFont="1" applyFill="1" applyAlignment="1">
      <alignment horizontal="left"/>
    </xf>
    <xf numFmtId="0" fontId="4" fillId="0" borderId="0" xfId="0" applyFont="1" applyAlignment="1">
      <alignment horizontal="center"/>
    </xf>
    <xf numFmtId="0" fontId="4" fillId="0" borderId="0" xfId="0" applyFont="1" applyAlignment="1">
      <alignment horizontal="center" wrapText="1"/>
    </xf>
    <xf numFmtId="0" fontId="12" fillId="2" borderId="37" xfId="0" applyFont="1" applyFill="1" applyBorder="1" applyAlignment="1">
      <alignment horizontal="left" vertical="center"/>
    </xf>
    <xf numFmtId="0" fontId="0" fillId="2" borderId="28" xfId="0" applyFill="1" applyBorder="1" applyAlignment="1">
      <alignment horizontal="center"/>
    </xf>
    <xf numFmtId="0" fontId="0" fillId="2" borderId="28" xfId="0" applyFill="1" applyBorder="1"/>
    <xf numFmtId="0" fontId="5" fillId="2" borderId="28" xfId="1" applyFill="1" applyBorder="1" applyAlignment="1"/>
    <xf numFmtId="0" fontId="13" fillId="2" borderId="28" xfId="0" applyFont="1" applyFill="1" applyBorder="1" applyAlignment="1">
      <alignment horizontal="left" vertical="center"/>
    </xf>
    <xf numFmtId="0" fontId="12" fillId="2" borderId="28" xfId="0" applyFont="1" applyFill="1" applyBorder="1" applyAlignment="1">
      <alignment horizontal="center"/>
    </xf>
    <xf numFmtId="0" fontId="13" fillId="2" borderId="28" xfId="0" applyFont="1" applyFill="1" applyBorder="1"/>
    <xf numFmtId="0" fontId="14" fillId="2" borderId="28" xfId="0" applyFont="1" applyFill="1" applyBorder="1" applyAlignment="1">
      <alignment horizontal="center"/>
    </xf>
    <xf numFmtId="0" fontId="12" fillId="2" borderId="28" xfId="0" applyFont="1" applyFill="1" applyBorder="1" applyAlignment="1">
      <alignment horizontal="left" vertical="center"/>
    </xf>
    <xf numFmtId="0" fontId="12" fillId="2" borderId="28" xfId="0" applyFont="1" applyFill="1" applyBorder="1"/>
    <xf numFmtId="0" fontId="12" fillId="2" borderId="28" xfId="0" applyFont="1" applyFill="1" applyBorder="1" applyAlignment="1">
      <alignment vertical="center"/>
    </xf>
    <xf numFmtId="0" fontId="12" fillId="2" borderId="28" xfId="0" applyFont="1" applyFill="1" applyBorder="1" applyAlignment="1">
      <alignment horizontal="center" vertical="center"/>
    </xf>
    <xf numFmtId="0" fontId="0" fillId="2" borderId="0" xfId="0" applyFill="1" applyAlignment="1">
      <alignment horizontal="left" vertical="center"/>
    </xf>
    <xf numFmtId="0" fontId="5" fillId="2" borderId="0" xfId="1" applyFill="1" applyBorder="1"/>
    <xf numFmtId="0" fontId="14" fillId="2" borderId="0" xfId="0" applyFont="1" applyFill="1" applyAlignment="1">
      <alignment horizontal="left"/>
    </xf>
    <xf numFmtId="0" fontId="0" fillId="0" borderId="8" xfId="0" applyBorder="1"/>
    <xf numFmtId="0" fontId="0" fillId="0" borderId="5" xfId="0" applyBorder="1"/>
    <xf numFmtId="0" fontId="38" fillId="0" borderId="0" xfId="0" applyFont="1"/>
    <xf numFmtId="0" fontId="39" fillId="0" borderId="5" xfId="0" applyFont="1" applyBorder="1"/>
    <xf numFmtId="0" fontId="38" fillId="0" borderId="5" xfId="0" applyFont="1" applyBorder="1"/>
    <xf numFmtId="0" fontId="14" fillId="0" borderId="0" xfId="0" applyFont="1" applyAlignment="1">
      <alignment horizontal="left"/>
    </xf>
    <xf numFmtId="0" fontId="12" fillId="2" borderId="8" xfId="0" applyFont="1" applyFill="1" applyBorder="1" applyAlignment="1">
      <alignment horizontal="center"/>
    </xf>
    <xf numFmtId="0" fontId="12" fillId="2" borderId="8" xfId="0" applyFont="1" applyFill="1" applyBorder="1" applyAlignment="1">
      <alignment vertical="top"/>
    </xf>
    <xf numFmtId="0" fontId="13" fillId="2" borderId="8" xfId="0" applyFont="1" applyFill="1" applyBorder="1"/>
    <xf numFmtId="0" fontId="12" fillId="2" borderId="8" xfId="0" applyFont="1" applyFill="1" applyBorder="1"/>
    <xf numFmtId="0" fontId="13" fillId="2" borderId="8" xfId="0" applyFont="1" applyFill="1" applyBorder="1" applyAlignment="1">
      <alignment horizontal="left" vertical="center"/>
    </xf>
    <xf numFmtId="0" fontId="14" fillId="2" borderId="8" xfId="0" applyFont="1" applyFill="1" applyBorder="1" applyAlignment="1">
      <alignment horizontal="center"/>
    </xf>
    <xf numFmtId="0" fontId="5" fillId="2" borderId="0" xfId="1" applyFill="1"/>
    <xf numFmtId="0" fontId="5" fillId="2" borderId="8" xfId="1" applyFill="1" applyBorder="1"/>
    <xf numFmtId="0" fontId="12" fillId="2" borderId="8" xfId="0" applyFont="1" applyFill="1" applyBorder="1" applyAlignment="1">
      <alignment vertical="center"/>
    </xf>
    <xf numFmtId="0" fontId="13" fillId="2" borderId="8" xfId="0" applyFont="1" applyFill="1" applyBorder="1" applyAlignment="1">
      <alignment horizontal="center"/>
    </xf>
    <xf numFmtId="0" fontId="12" fillId="2" borderId="0" xfId="0" quotePrefix="1" applyFont="1" applyFill="1"/>
    <xf numFmtId="0" fontId="12" fillId="2" borderId="0" xfId="0" quotePrefix="1" applyFont="1" applyFill="1" applyAlignment="1">
      <alignment horizontal="center"/>
    </xf>
    <xf numFmtId="0" fontId="12" fillId="2" borderId="8" xfId="0" quotePrefix="1" applyFont="1" applyFill="1" applyBorder="1" applyAlignment="1">
      <alignment horizontal="center"/>
    </xf>
    <xf numFmtId="0" fontId="12" fillId="2" borderId="8" xfId="0" quotePrefix="1" applyFont="1" applyFill="1" applyBorder="1"/>
    <xf numFmtId="0" fontId="5" fillId="6" borderId="0" xfId="1" applyFill="1"/>
    <xf numFmtId="0" fontId="12" fillId="12" borderId="0" xfId="0" applyFont="1" applyFill="1" applyAlignment="1">
      <alignment vertical="top"/>
    </xf>
    <xf numFmtId="0" fontId="13" fillId="12" borderId="0" xfId="0" applyFont="1" applyFill="1"/>
    <xf numFmtId="0" fontId="14" fillId="12" borderId="0" xfId="0" applyFont="1" applyFill="1" applyAlignment="1">
      <alignment vertical="center"/>
    </xf>
    <xf numFmtId="0" fontId="14" fillId="12" borderId="0" xfId="0" quotePrefix="1" applyFont="1" applyFill="1"/>
    <xf numFmtId="0" fontId="5" fillId="12" borderId="0" xfId="1" quotePrefix="1" applyFill="1" applyAlignment="1"/>
    <xf numFmtId="0" fontId="14" fillId="12" borderId="0" xfId="0" quotePrefix="1" applyFont="1" applyFill="1" applyAlignment="1">
      <alignment horizontal="center"/>
    </xf>
    <xf numFmtId="0" fontId="5" fillId="12" borderId="0" xfId="1" applyFill="1"/>
    <xf numFmtId="0" fontId="0" fillId="12" borderId="8" xfId="0" applyFill="1" applyBorder="1" applyAlignment="1">
      <alignment horizontal="center"/>
    </xf>
    <xf numFmtId="0" fontId="0" fillId="12" borderId="8" xfId="0" applyFill="1" applyBorder="1"/>
    <xf numFmtId="0" fontId="5" fillId="12" borderId="0" xfId="1" applyFill="1" applyBorder="1"/>
    <xf numFmtId="0" fontId="5" fillId="12" borderId="8" xfId="1" applyFill="1" applyBorder="1"/>
    <xf numFmtId="0" fontId="14" fillId="11" borderId="0" xfId="0" applyFont="1" applyFill="1"/>
    <xf numFmtId="0" fontId="5" fillId="11" borderId="0" xfId="1" applyFill="1"/>
    <xf numFmtId="0" fontId="13" fillId="11" borderId="0" xfId="0" applyFont="1" applyFill="1" applyAlignment="1">
      <alignment horizontal="center"/>
    </xf>
    <xf numFmtId="0" fontId="5" fillId="11" borderId="0" xfId="1" applyFill="1" applyBorder="1"/>
    <xf numFmtId="0" fontId="0" fillId="0" borderId="38" xfId="0" applyBorder="1" applyAlignment="1">
      <alignment horizontal="left"/>
    </xf>
    <xf numFmtId="0" fontId="0" fillId="0" borderId="6" xfId="0" applyBorder="1" applyAlignment="1">
      <alignment horizontal="left"/>
    </xf>
    <xf numFmtId="10" fontId="0" fillId="2" borderId="9" xfId="0" applyNumberFormat="1" applyFill="1" applyBorder="1" applyAlignment="1">
      <alignment horizontal="left"/>
    </xf>
    <xf numFmtId="0" fontId="0" fillId="11" borderId="6" xfId="0" applyFill="1" applyBorder="1" applyAlignment="1">
      <alignment horizontal="left"/>
    </xf>
    <xf numFmtId="10" fontId="0" fillId="6" borderId="6" xfId="0" applyNumberFormat="1" applyFill="1" applyBorder="1" applyAlignment="1">
      <alignment horizontal="left"/>
    </xf>
    <xf numFmtId="0" fontId="0" fillId="12" borderId="6" xfId="0" applyFill="1" applyBorder="1" applyAlignment="1">
      <alignment horizontal="left"/>
    </xf>
    <xf numFmtId="10" fontId="0" fillId="11" borderId="6" xfId="0" applyNumberFormat="1" applyFill="1" applyBorder="1" applyAlignment="1">
      <alignment horizontal="left"/>
    </xf>
    <xf numFmtId="0" fontId="0" fillId="15" borderId="6" xfId="0" applyFill="1" applyBorder="1" applyAlignment="1">
      <alignment horizontal="left"/>
    </xf>
    <xf numFmtId="10" fontId="0" fillId="13" borderId="6" xfId="0" applyNumberFormat="1" applyFill="1" applyBorder="1" applyAlignment="1">
      <alignment horizontal="left"/>
    </xf>
    <xf numFmtId="10" fontId="0" fillId="15" borderId="9" xfId="0" applyNumberFormat="1" applyFill="1" applyBorder="1" applyAlignment="1">
      <alignment horizontal="left"/>
    </xf>
    <xf numFmtId="10" fontId="0" fillId="0" borderId="6" xfId="0" applyNumberFormat="1" applyBorder="1" applyAlignment="1">
      <alignment horizontal="left"/>
    </xf>
    <xf numFmtId="0" fontId="4" fillId="0" borderId="9" xfId="0" applyFont="1" applyBorder="1" applyAlignment="1">
      <alignment horizontal="center" wrapText="1"/>
    </xf>
    <xf numFmtId="10" fontId="12" fillId="2" borderId="6" xfId="0" applyNumberFormat="1" applyFont="1" applyFill="1" applyBorder="1" applyAlignment="1">
      <alignment horizontal="left"/>
    </xf>
    <xf numFmtId="9" fontId="12" fillId="15" borderId="6" xfId="0" quotePrefix="1" applyNumberFormat="1" applyFont="1" applyFill="1" applyBorder="1" applyAlignment="1">
      <alignment horizontal="left"/>
    </xf>
    <xf numFmtId="10" fontId="12" fillId="15" borderId="6" xfId="0" applyNumberFormat="1" applyFont="1" applyFill="1" applyBorder="1" applyAlignment="1">
      <alignment horizontal="left"/>
    </xf>
    <xf numFmtId="0" fontId="12" fillId="15" borderId="6" xfId="0" applyFont="1" applyFill="1" applyBorder="1" applyAlignment="1">
      <alignment horizontal="left"/>
    </xf>
    <xf numFmtId="0" fontId="12" fillId="13" borderId="6" xfId="0" applyFont="1" applyFill="1" applyBorder="1" applyAlignment="1">
      <alignment horizontal="left"/>
    </xf>
    <xf numFmtId="10" fontId="12" fillId="11" borderId="6" xfId="0" applyNumberFormat="1" applyFont="1" applyFill="1" applyBorder="1" applyAlignment="1">
      <alignment horizontal="left"/>
    </xf>
    <xf numFmtId="10" fontId="12" fillId="6" borderId="6" xfId="0" applyNumberFormat="1" applyFont="1" applyFill="1" applyBorder="1" applyAlignment="1">
      <alignment horizontal="left"/>
    </xf>
    <xf numFmtId="0" fontId="4" fillId="0" borderId="6" xfId="0" applyFont="1" applyBorder="1" applyAlignment="1">
      <alignment horizontal="center" wrapText="1"/>
    </xf>
    <xf numFmtId="10" fontId="12" fillId="2" borderId="25" xfId="0" applyNumberFormat="1" applyFont="1" applyFill="1" applyBorder="1" applyAlignment="1">
      <alignment horizontal="left"/>
    </xf>
    <xf numFmtId="0" fontId="14" fillId="11" borderId="6" xfId="0" applyFont="1" applyFill="1" applyBorder="1" applyAlignment="1">
      <alignment horizontal="left"/>
    </xf>
    <xf numFmtId="0" fontId="14" fillId="15" borderId="6" xfId="0" applyFont="1" applyFill="1" applyBorder="1" applyAlignment="1">
      <alignment horizontal="left"/>
    </xf>
    <xf numFmtId="0" fontId="14" fillId="13" borderId="6" xfId="0" applyFont="1" applyFill="1" applyBorder="1" applyAlignment="1">
      <alignment horizontal="left"/>
    </xf>
    <xf numFmtId="0" fontId="14" fillId="12" borderId="6" xfId="0" applyFont="1" applyFill="1" applyBorder="1" applyAlignment="1">
      <alignment horizontal="left"/>
    </xf>
    <xf numFmtId="10" fontId="12" fillId="3" borderId="6" xfId="0" applyNumberFormat="1" applyFont="1" applyFill="1" applyBorder="1" applyAlignment="1">
      <alignment horizontal="left"/>
    </xf>
    <xf numFmtId="10" fontId="0" fillId="2" borderId="6" xfId="0" applyNumberFormat="1" applyFill="1" applyBorder="1" applyAlignment="1">
      <alignment horizontal="left"/>
    </xf>
    <xf numFmtId="10" fontId="0" fillId="15" borderId="6" xfId="0" applyNumberFormat="1" applyFill="1" applyBorder="1" applyAlignment="1">
      <alignment horizontal="left"/>
    </xf>
    <xf numFmtId="10" fontId="0" fillId="12" borderId="6" xfId="0" applyNumberFormat="1" applyFill="1" applyBorder="1" applyAlignment="1">
      <alignment horizontal="left"/>
    </xf>
    <xf numFmtId="17" fontId="12" fillId="6" borderId="6" xfId="0" applyNumberFormat="1" applyFont="1" applyFill="1" applyBorder="1" applyAlignment="1">
      <alignment horizontal="left"/>
    </xf>
    <xf numFmtId="0" fontId="12" fillId="3" borderId="6" xfId="0" applyFont="1" applyFill="1" applyBorder="1" applyAlignment="1">
      <alignment horizontal="left"/>
    </xf>
    <xf numFmtId="0" fontId="0" fillId="3" borderId="6" xfId="0" applyFill="1" applyBorder="1" applyAlignment="1">
      <alignment horizontal="left"/>
    </xf>
    <xf numFmtId="0" fontId="0" fillId="2" borderId="6" xfId="0" applyFill="1" applyBorder="1" applyAlignment="1">
      <alignment horizontal="left"/>
    </xf>
    <xf numFmtId="2" fontId="0" fillId="15" borderId="6" xfId="0" applyNumberFormat="1" applyFill="1" applyBorder="1" applyAlignment="1">
      <alignment horizontal="left"/>
    </xf>
    <xf numFmtId="0" fontId="0" fillId="13" borderId="6" xfId="0" applyFill="1" applyBorder="1" applyAlignment="1">
      <alignment horizontal="left"/>
    </xf>
    <xf numFmtId="0" fontId="12" fillId="6" borderId="6" xfId="0" applyFont="1" applyFill="1" applyBorder="1" applyAlignment="1">
      <alignment horizontal="left"/>
    </xf>
    <xf numFmtId="0" fontId="12" fillId="12" borderId="6" xfId="0" applyFont="1" applyFill="1" applyBorder="1" applyAlignment="1">
      <alignment horizontal="left"/>
    </xf>
    <xf numFmtId="0" fontId="12" fillId="11" borderId="6" xfId="0" applyFont="1" applyFill="1" applyBorder="1" applyAlignment="1">
      <alignment horizontal="left"/>
    </xf>
    <xf numFmtId="0" fontId="12" fillId="3" borderId="6" xfId="0" quotePrefix="1" applyFont="1" applyFill="1" applyBorder="1" applyAlignment="1">
      <alignment horizontal="left"/>
    </xf>
    <xf numFmtId="0" fontId="12" fillId="6" borderId="9" xfId="0" applyFont="1" applyFill="1" applyBorder="1" applyAlignment="1">
      <alignment horizontal="left"/>
    </xf>
    <xf numFmtId="0" fontId="0" fillId="6" borderId="6" xfId="0" quotePrefix="1" applyFill="1" applyBorder="1" applyAlignment="1">
      <alignment horizontal="left"/>
    </xf>
    <xf numFmtId="9" fontId="0" fillId="11" borderId="6" xfId="0" applyNumberFormat="1" applyFill="1" applyBorder="1" applyAlignment="1">
      <alignment horizontal="left"/>
    </xf>
    <xf numFmtId="0" fontId="0" fillId="6" borderId="6" xfId="0" applyFill="1" applyBorder="1" applyAlignment="1">
      <alignment horizontal="left"/>
    </xf>
    <xf numFmtId="10" fontId="12" fillId="13" borderId="6" xfId="0" applyNumberFormat="1" applyFont="1" applyFill="1" applyBorder="1" applyAlignment="1">
      <alignment horizontal="left"/>
    </xf>
    <xf numFmtId="0" fontId="12" fillId="2" borderId="25" xfId="0" applyFont="1" applyFill="1" applyBorder="1" applyAlignment="1">
      <alignment horizontal="left" vertical="center"/>
    </xf>
    <xf numFmtId="9" fontId="12" fillId="12" borderId="6" xfId="0" applyNumberFormat="1" applyFont="1" applyFill="1" applyBorder="1" applyAlignment="1">
      <alignment horizontal="left" vertical="center"/>
    </xf>
    <xf numFmtId="0" fontId="12" fillId="12" borderId="6" xfId="0" applyFont="1" applyFill="1" applyBorder="1" applyAlignment="1">
      <alignment horizontal="left" vertical="center"/>
    </xf>
    <xf numFmtId="0" fontId="12" fillId="11" borderId="6" xfId="0" applyFont="1" applyFill="1" applyBorder="1" applyAlignment="1">
      <alignment horizontal="left" vertical="center"/>
    </xf>
    <xf numFmtId="0" fontId="12" fillId="15" borderId="6" xfId="0" applyFont="1" applyFill="1" applyBorder="1" applyAlignment="1">
      <alignment horizontal="left" vertical="center"/>
    </xf>
    <xf numFmtId="0" fontId="3" fillId="0" borderId="6" xfId="0" applyFont="1" applyBorder="1" applyAlignment="1">
      <alignment horizontal="left" vertical="center"/>
    </xf>
    <xf numFmtId="9" fontId="0" fillId="12" borderId="6" xfId="0" applyNumberFormat="1" applyFill="1" applyBorder="1" applyAlignment="1">
      <alignment horizontal="left"/>
    </xf>
    <xf numFmtId="0" fontId="0" fillId="2" borderId="25" xfId="0" applyFill="1" applyBorder="1" applyAlignment="1">
      <alignment horizontal="left"/>
    </xf>
    <xf numFmtId="0" fontId="12" fillId="13" borderId="6" xfId="0" quotePrefix="1" applyFont="1" applyFill="1" applyBorder="1" applyAlignment="1">
      <alignment horizontal="left"/>
    </xf>
    <xf numFmtId="10" fontId="12" fillId="2" borderId="9" xfId="0" applyNumberFormat="1" applyFont="1" applyFill="1" applyBorder="1" applyAlignment="1">
      <alignment horizontal="left"/>
    </xf>
    <xf numFmtId="10" fontId="0" fillId="2" borderId="25" xfId="0" applyNumberFormat="1" applyFill="1" applyBorder="1" applyAlignment="1">
      <alignment horizontal="left"/>
    </xf>
    <xf numFmtId="9" fontId="0" fillId="13" borderId="6" xfId="0" applyNumberFormat="1" applyFill="1" applyBorder="1" applyAlignment="1">
      <alignment horizontal="left"/>
    </xf>
    <xf numFmtId="10" fontId="12" fillId="12" borderId="9" xfId="0" applyNumberFormat="1" applyFont="1" applyFill="1" applyBorder="1" applyAlignment="1">
      <alignment horizontal="left"/>
    </xf>
    <xf numFmtId="0" fontId="5" fillId="15" borderId="0" xfId="1" applyFill="1"/>
    <xf numFmtId="0" fontId="13" fillId="15" borderId="0" xfId="0" applyFont="1" applyFill="1" applyAlignment="1">
      <alignment horizontal="center"/>
    </xf>
    <xf numFmtId="0" fontId="0" fillId="15" borderId="8" xfId="0" applyFill="1" applyBorder="1"/>
    <xf numFmtId="0" fontId="5" fillId="15" borderId="8" xfId="1" applyFill="1" applyBorder="1"/>
    <xf numFmtId="0" fontId="14" fillId="15" borderId="8" xfId="0" applyFont="1" applyFill="1" applyBorder="1" applyAlignment="1">
      <alignment horizontal="center"/>
    </xf>
    <xf numFmtId="0" fontId="12" fillId="3" borderId="0" xfId="0" applyFont="1" applyFill="1" applyAlignment="1">
      <alignment horizontal="left"/>
    </xf>
    <xf numFmtId="0" fontId="14" fillId="3" borderId="0" xfId="0" applyFont="1" applyFill="1"/>
    <xf numFmtId="0" fontId="14" fillId="3" borderId="0" xfId="0" quotePrefix="1" applyFont="1" applyFill="1" applyAlignment="1">
      <alignment horizontal="center"/>
    </xf>
    <xf numFmtId="17" fontId="0" fillId="13" borderId="0" xfId="0" applyNumberFormat="1" applyFill="1" applyAlignment="1">
      <alignment horizontal="center"/>
    </xf>
    <xf numFmtId="0" fontId="0" fillId="2" borderId="25" xfId="0" applyFill="1" applyBorder="1" applyAlignment="1">
      <alignment horizontal="left" vertical="center"/>
    </xf>
    <xf numFmtId="0" fontId="5" fillId="2" borderId="8" xfId="1" applyFill="1" applyBorder="1" applyAlignment="1">
      <alignment wrapText="1"/>
    </xf>
    <xf numFmtId="0" fontId="0" fillId="12" borderId="8" xfId="0" applyFill="1" applyBorder="1" applyAlignment="1">
      <alignment horizontal="left" vertical="center"/>
    </xf>
    <xf numFmtId="17" fontId="0" fillId="13" borderId="6" xfId="0" applyNumberFormat="1" applyFill="1" applyBorder="1" applyAlignment="1">
      <alignment horizontal="left"/>
    </xf>
    <xf numFmtId="0" fontId="0" fillId="12" borderId="9" xfId="0" applyFill="1" applyBorder="1" applyAlignment="1">
      <alignment horizontal="left"/>
    </xf>
    <xf numFmtId="0" fontId="12" fillId="2" borderId="6" xfId="0" applyFont="1" applyFill="1" applyBorder="1" applyAlignment="1">
      <alignment horizontal="left"/>
    </xf>
    <xf numFmtId="0" fontId="0" fillId="2" borderId="9" xfId="0" applyFill="1" applyBorder="1" applyAlignment="1">
      <alignment horizontal="left"/>
    </xf>
    <xf numFmtId="0" fontId="12" fillId="2" borderId="9" xfId="0" applyFont="1" applyFill="1" applyBorder="1" applyAlignment="1">
      <alignment horizontal="left" vertical="center"/>
    </xf>
    <xf numFmtId="9" fontId="0" fillId="2" borderId="6" xfId="0" applyNumberFormat="1" applyFill="1" applyBorder="1" applyAlignment="1">
      <alignment horizontal="left"/>
    </xf>
    <xf numFmtId="10" fontId="12" fillId="12" borderId="6" xfId="0" applyNumberFormat="1" applyFont="1" applyFill="1" applyBorder="1" applyAlignment="1">
      <alignment horizontal="left"/>
    </xf>
    <xf numFmtId="10" fontId="0" fillId="12" borderId="9" xfId="0" applyNumberFormat="1" applyFill="1" applyBorder="1" applyAlignment="1">
      <alignment horizontal="left"/>
    </xf>
    <xf numFmtId="17" fontId="12" fillId="12" borderId="6" xfId="0" applyNumberFormat="1" applyFont="1" applyFill="1" applyBorder="1" applyAlignment="1">
      <alignment horizontal="left"/>
    </xf>
    <xf numFmtId="0" fontId="0" fillId="12" borderId="6" xfId="0" applyFill="1" applyBorder="1"/>
    <xf numFmtId="0" fontId="40" fillId="0" borderId="0" xfId="0" applyFont="1"/>
    <xf numFmtId="0" fontId="41" fillId="0" borderId="5" xfId="0" applyFont="1" applyBorder="1"/>
    <xf numFmtId="10" fontId="12" fillId="15" borderId="9" xfId="0" applyNumberFormat="1" applyFont="1" applyFill="1" applyBorder="1" applyAlignment="1">
      <alignment horizontal="left"/>
    </xf>
    <xf numFmtId="0" fontId="12" fillId="6" borderId="6" xfId="0" applyFont="1" applyFill="1" applyBorder="1" applyAlignment="1">
      <alignment horizontal="left" vertical="center"/>
    </xf>
    <xf numFmtId="0" fontId="0" fillId="15" borderId="6" xfId="0" applyFill="1" applyBorder="1"/>
    <xf numFmtId="0" fontId="41" fillId="0" borderId="0" xfId="0" applyFont="1"/>
    <xf numFmtId="0" fontId="42" fillId="0" borderId="5" xfId="0" applyFont="1" applyBorder="1"/>
    <xf numFmtId="0" fontId="43" fillId="0" borderId="5" xfId="0" applyFont="1" applyBorder="1"/>
    <xf numFmtId="0" fontId="42" fillId="0" borderId="5" xfId="0" quotePrefix="1" applyFont="1" applyBorder="1"/>
    <xf numFmtId="0" fontId="44" fillId="0" borderId="0" xfId="0" applyFont="1"/>
    <xf numFmtId="0" fontId="12" fillId="15" borderId="9" xfId="0" applyFont="1" applyFill="1" applyBorder="1" applyAlignment="1">
      <alignment horizontal="left"/>
    </xf>
    <xf numFmtId="0" fontId="12" fillId="15" borderId="8" xfId="0" applyFont="1" applyFill="1" applyBorder="1" applyAlignment="1">
      <alignment vertical="center"/>
    </xf>
    <xf numFmtId="0" fontId="12" fillId="15" borderId="9" xfId="0" applyFont="1" applyFill="1" applyBorder="1" applyAlignment="1">
      <alignment horizontal="left" vertical="center"/>
    </xf>
    <xf numFmtId="0" fontId="5" fillId="0" borderId="0" xfId="1"/>
    <xf numFmtId="0" fontId="5" fillId="13" borderId="0" xfId="1" applyFill="1"/>
    <xf numFmtId="0" fontId="12" fillId="16" borderId="0" xfId="0" applyFont="1" applyFill="1" applyAlignment="1">
      <alignment horizontal="left" vertical="center"/>
    </xf>
    <xf numFmtId="0" fontId="5" fillId="16" borderId="0" xfId="1" applyFill="1"/>
    <xf numFmtId="0" fontId="5" fillId="6" borderId="0" xfId="1" applyFill="1" applyBorder="1"/>
    <xf numFmtId="0" fontId="5" fillId="6" borderId="8" xfId="1" applyFill="1" applyBorder="1"/>
    <xf numFmtId="0" fontId="5" fillId="3" borderId="0" xfId="1" applyFill="1"/>
    <xf numFmtId="0" fontId="5" fillId="11" borderId="8" xfId="1" applyFill="1" applyBorder="1"/>
    <xf numFmtId="0" fontId="12" fillId="11" borderId="0" xfId="1" applyFont="1" applyFill="1" applyAlignment="1">
      <alignment horizontal="left"/>
    </xf>
    <xf numFmtId="0" fontId="12" fillId="11" borderId="0" xfId="1" applyFont="1" applyFill="1" applyAlignment="1">
      <alignment horizontal="center"/>
    </xf>
    <xf numFmtId="0" fontId="5" fillId="11" borderId="0" xfId="1" quotePrefix="1" applyFill="1"/>
    <xf numFmtId="0" fontId="12" fillId="16" borderId="0" xfId="0" quotePrefix="1" applyFont="1" applyFill="1"/>
    <xf numFmtId="0" fontId="5" fillId="2" borderId="28" xfId="1" applyFill="1" applyBorder="1"/>
    <xf numFmtId="0" fontId="12" fillId="12" borderId="0" xfId="0" quotePrefix="1" applyFont="1" applyFill="1"/>
    <xf numFmtId="0" fontId="12" fillId="12" borderId="0" xfId="0" quotePrefix="1" applyFont="1" applyFill="1" applyAlignment="1">
      <alignment horizontal="center"/>
    </xf>
    <xf numFmtId="0" fontId="0" fillId="13" borderId="8" xfId="0" applyFill="1" applyBorder="1" applyAlignment="1">
      <alignment horizontal="center"/>
    </xf>
    <xf numFmtId="0" fontId="0" fillId="13" borderId="8" xfId="0" applyFill="1" applyBorder="1"/>
    <xf numFmtId="0" fontId="5" fillId="13" borderId="8" xfId="1" applyFill="1" applyBorder="1" applyAlignment="1"/>
    <xf numFmtId="10" fontId="0" fillId="13" borderId="9" xfId="0" applyNumberFormat="1" applyFill="1" applyBorder="1" applyAlignment="1">
      <alignment horizontal="left"/>
    </xf>
    <xf numFmtId="0" fontId="35" fillId="0" borderId="8" xfId="0" applyFont="1" applyBorder="1" applyAlignment="1">
      <alignment horizontal="center" vertical="center" wrapText="1"/>
    </xf>
    <xf numFmtId="0" fontId="35" fillId="0" borderId="7" xfId="0" applyFont="1" applyBorder="1" applyAlignment="1">
      <alignment horizontal="center" vertical="center" wrapText="1"/>
    </xf>
    <xf numFmtId="0" fontId="9" fillId="6" borderId="36" xfId="0" applyFont="1" applyFill="1" applyBorder="1"/>
    <xf numFmtId="0" fontId="9" fillId="6" borderId="8" xfId="0" applyFont="1" applyFill="1" applyBorder="1"/>
    <xf numFmtId="0" fontId="9" fillId="6" borderId="0" xfId="0" applyFont="1" applyFill="1"/>
    <xf numFmtId="0" fontId="12" fillId="17" borderId="0" xfId="0" applyFont="1" applyFill="1" applyAlignment="1">
      <alignment horizontal="left" vertical="center"/>
    </xf>
    <xf numFmtId="0" fontId="12" fillId="17" borderId="0" xfId="0" applyFont="1" applyFill="1" applyAlignment="1">
      <alignment horizontal="center" vertical="center"/>
    </xf>
    <xf numFmtId="0" fontId="5" fillId="17" borderId="0" xfId="1" applyFill="1"/>
    <xf numFmtId="0" fontId="12" fillId="17" borderId="0" xfId="0" applyFont="1" applyFill="1" applyAlignment="1">
      <alignment horizontal="center"/>
    </xf>
    <xf numFmtId="0" fontId="12" fillId="17" borderId="6" xfId="0" applyFont="1" applyFill="1" applyBorder="1" applyAlignment="1">
      <alignment horizontal="left"/>
    </xf>
    <xf numFmtId="0" fontId="35" fillId="0" borderId="8" xfId="0" applyFont="1" applyBorder="1" applyAlignment="1">
      <alignment horizontal="right" vertical="center" wrapText="1"/>
    </xf>
    <xf numFmtId="0" fontId="35" fillId="0" borderId="7" xfId="0" applyFont="1" applyBorder="1" applyAlignment="1">
      <alignment horizontal="right" vertical="center" wrapText="1"/>
    </xf>
    <xf numFmtId="0" fontId="13" fillId="2" borderId="0" xfId="0" applyFont="1" applyFill="1" applyAlignment="1">
      <alignment horizontal="center"/>
    </xf>
    <xf numFmtId="10" fontId="0" fillId="2" borderId="0" xfId="0" applyNumberFormat="1" applyFill="1" applyAlignment="1">
      <alignment horizontal="left"/>
    </xf>
    <xf numFmtId="10" fontId="0" fillId="2" borderId="8" xfId="0" applyNumberFormat="1" applyFill="1" applyBorder="1" applyAlignment="1">
      <alignment horizontal="left"/>
    </xf>
    <xf numFmtId="10" fontId="12" fillId="2" borderId="8" xfId="0" applyNumberFormat="1" applyFont="1" applyFill="1" applyBorder="1" applyAlignment="1">
      <alignment horizontal="left"/>
    </xf>
    <xf numFmtId="0" fontId="12" fillId="0" borderId="0" xfId="1" applyFont="1" applyFill="1" applyAlignment="1">
      <alignment horizontal="left"/>
    </xf>
    <xf numFmtId="0" fontId="12" fillId="0" borderId="0" xfId="1" applyFont="1" applyFill="1" applyAlignment="1">
      <alignment horizontal="center"/>
    </xf>
    <xf numFmtId="0" fontId="5" fillId="0" borderId="0" xfId="1" applyFill="1"/>
    <xf numFmtId="0" fontId="13" fillId="6" borderId="0" xfId="0" applyFont="1" applyFill="1"/>
    <xf numFmtId="0" fontId="39" fillId="0" borderId="0" xfId="0" applyFont="1"/>
    <xf numFmtId="0" fontId="1" fillId="0" borderId="0" xfId="0" applyFont="1"/>
    <xf numFmtId="0" fontId="17" fillId="8" borderId="21" xfId="0" applyFont="1" applyFill="1" applyBorder="1" applyAlignment="1">
      <alignment horizontal="left" vertical="center" wrapText="1"/>
    </xf>
    <xf numFmtId="0" fontId="17" fillId="8" borderId="23" xfId="0" applyFont="1" applyFill="1" applyBorder="1" applyAlignment="1">
      <alignment horizontal="left" vertical="center" wrapText="1"/>
    </xf>
    <xf numFmtId="0" fontId="17" fillId="8" borderId="26" xfId="0" applyFont="1" applyFill="1" applyBorder="1" applyAlignment="1">
      <alignment horizontal="left" vertical="center" wrapText="1"/>
    </xf>
    <xf numFmtId="0" fontId="17" fillId="8" borderId="27" xfId="0" applyFont="1" applyFill="1" applyBorder="1" applyAlignment="1">
      <alignment horizontal="left" vertical="center" wrapText="1"/>
    </xf>
    <xf numFmtId="0" fontId="17" fillId="8" borderId="21" xfId="0" applyFont="1" applyFill="1" applyBorder="1" applyAlignment="1">
      <alignment vertical="center" wrapText="1"/>
    </xf>
    <xf numFmtId="0" fontId="17" fillId="8" borderId="22" xfId="0" applyFont="1" applyFill="1" applyBorder="1" applyAlignment="1">
      <alignment vertical="center" wrapText="1"/>
    </xf>
    <xf numFmtId="0" fontId="17" fillId="8" borderId="23" xfId="0" applyFont="1" applyFill="1" applyBorder="1" applyAlignment="1">
      <alignment vertical="center" wrapText="1"/>
    </xf>
    <xf numFmtId="0" fontId="0" fillId="7" borderId="8" xfId="0" applyFill="1" applyBorder="1" applyAlignment="1">
      <alignment horizontal="left" vertical="top" wrapText="1"/>
    </xf>
    <xf numFmtId="0" fontId="7" fillId="4" borderId="0" xfId="0" applyFont="1" applyFill="1" applyAlignment="1">
      <alignment horizontal="left" vertical="top" wrapText="1"/>
    </xf>
    <xf numFmtId="0" fontId="23" fillId="0" borderId="0" xfId="0" applyFont="1" applyFill="1" applyAlignment="1">
      <alignment horizontal="left" vertical="center"/>
    </xf>
    <xf numFmtId="0" fontId="0" fillId="0" borderId="0" xfId="0" applyFill="1"/>
    <xf numFmtId="0" fontId="0" fillId="0" borderId="10" xfId="0" applyFill="1" applyBorder="1" applyAlignment="1">
      <alignment horizontal="left"/>
    </xf>
    <xf numFmtId="0" fontId="0" fillId="0" borderId="0" xfId="0" applyFill="1" applyAlignment="1">
      <alignment horizontal="left"/>
    </xf>
    <xf numFmtId="0" fontId="0" fillId="0" borderId="8" xfId="0" applyFill="1" applyBorder="1" applyAlignment="1">
      <alignment horizontal="left"/>
    </xf>
    <xf numFmtId="0" fontId="0" fillId="0" borderId="0" xfId="0" applyFill="1" applyAlignment="1">
      <alignment horizontal="left" vertical="center"/>
    </xf>
    <xf numFmtId="0" fontId="3" fillId="0" borderId="0" xfId="0" applyFont="1" applyFill="1" applyAlignment="1">
      <alignment horizontal="left" vertical="center"/>
    </xf>
    <xf numFmtId="0" fontId="12" fillId="0" borderId="0" xfId="0" applyFont="1" applyFill="1" applyAlignment="1">
      <alignment horizontal="left" vertical="center"/>
    </xf>
    <xf numFmtId="0" fontId="45" fillId="0" borderId="0" xfId="0" applyFont="1" applyFill="1"/>
    <xf numFmtId="0" fontId="12" fillId="0" borderId="0" xfId="0" applyFont="1" applyFill="1" applyAlignment="1">
      <alignment horizontal="left"/>
    </xf>
    <xf numFmtId="0" fontId="12" fillId="2" borderId="37" xfId="0" applyFont="1" applyFill="1" applyBorder="1" applyAlignment="1">
      <alignment horizontal="center" vertical="center"/>
    </xf>
    <xf numFmtId="0" fontId="4" fillId="0" borderId="39" xfId="0" applyFont="1" applyBorder="1"/>
    <xf numFmtId="0" fontId="0" fillId="2" borderId="28" xfId="0" applyFill="1" applyBorder="1" applyAlignment="1">
      <alignment horizontal="left" vertical="center"/>
    </xf>
    <xf numFmtId="0" fontId="4" fillId="0" borderId="39" xfId="0" applyFont="1" applyBorder="1" applyAlignment="1">
      <alignment horizontal="center" wrapText="1"/>
    </xf>
    <xf numFmtId="0" fontId="4" fillId="0" borderId="39" xfId="0" applyFont="1" applyBorder="1" applyAlignment="1">
      <alignment horizontal="center"/>
    </xf>
    <xf numFmtId="0" fontId="4" fillId="0" borderId="40" xfId="0" applyFont="1" applyBorder="1" applyAlignment="1">
      <alignment horizontal="center" wrapText="1"/>
    </xf>
    <xf numFmtId="0" fontId="12" fillId="0" borderId="0" xfId="0" applyFont="1" applyFill="1"/>
  </cellXfs>
  <cellStyles count="6">
    <cellStyle name="Calc_general1" xfId="5" xr:uid="{B4366D0D-A706-4709-BC4D-D67732D4552D}"/>
    <cellStyle name="Comma 2 4" xfId="3" xr:uid="{86E7799B-0534-4385-9D4B-EF3A2614C3CD}"/>
    <cellStyle name="Hyperlink" xfId="1" builtinId="8"/>
    <cellStyle name="Normal" xfId="0" builtinId="0"/>
    <cellStyle name="Normal 14" xfId="4" xr:uid="{511892B6-C463-4052-A21E-AE72BDE49E62}"/>
    <cellStyle name="Percent 11" xfId="2" xr:uid="{8C760CA7-9254-4208-ADB3-F0588EB5ED70}"/>
  </cellStyles>
  <dxfs count="0"/>
  <tableStyles count="0" defaultTableStyle="TableStyleMedium2" defaultPivotStyle="PivotStyleLight16"/>
  <colors>
    <mruColors>
      <color rgb="FFFFF2CC"/>
      <color rgb="FFFFE699"/>
      <color rgb="FFDDEBF7"/>
      <color rgb="FFFFFFCC"/>
      <color rgb="FFF070D5"/>
      <color rgb="FFFFCC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tmp"/><Relationship Id="rId1" Type="http://schemas.openxmlformats.org/officeDocument/2006/relationships/image" Target="../media/image1.tmp"/></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42</xdr:row>
      <xdr:rowOff>0</xdr:rowOff>
    </xdr:from>
    <xdr:to>
      <xdr:col>5</xdr:col>
      <xdr:colOff>1906633</xdr:colOff>
      <xdr:row>62</xdr:row>
      <xdr:rowOff>68351</xdr:rowOff>
    </xdr:to>
    <xdr:pic>
      <xdr:nvPicPr>
        <xdr:cNvPr id="2" name="Picture 4">
          <a:extLst>
            <a:ext uri="{FF2B5EF4-FFF2-40B4-BE49-F238E27FC236}">
              <a16:creationId xmlns:a16="http://schemas.microsoft.com/office/drawing/2014/main" id="{BF9E6496-ECA7-4046-B132-5150FA008D49}"/>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23594" t="63303" r="21977"/>
        <a:stretch/>
      </xdr:blipFill>
      <xdr:spPr>
        <a:xfrm>
          <a:off x="0" y="9848850"/>
          <a:ext cx="9888583" cy="3878351"/>
        </a:xfrm>
        <a:prstGeom prst="rect">
          <a:avLst/>
        </a:prstGeom>
      </xdr:spPr>
    </xdr:pic>
    <xdr:clientData/>
  </xdr:twoCellAnchor>
  <xdr:twoCellAnchor editAs="oneCell">
    <xdr:from>
      <xdr:col>6</xdr:col>
      <xdr:colOff>0</xdr:colOff>
      <xdr:row>46</xdr:row>
      <xdr:rowOff>0</xdr:rowOff>
    </xdr:from>
    <xdr:to>
      <xdr:col>8</xdr:col>
      <xdr:colOff>1244972</xdr:colOff>
      <xdr:row>59</xdr:row>
      <xdr:rowOff>87968</xdr:rowOff>
    </xdr:to>
    <xdr:pic>
      <xdr:nvPicPr>
        <xdr:cNvPr id="3" name="Picture 7">
          <a:extLst>
            <a:ext uri="{FF2B5EF4-FFF2-40B4-BE49-F238E27FC236}">
              <a16:creationId xmlns:a16="http://schemas.microsoft.com/office/drawing/2014/main" id="{32406B23-A44F-40C3-8EBD-C504A43A1FD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9915525" y="10610850"/>
          <a:ext cx="4626347" cy="256446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newclimate.sharepoint.com/sites/Climatepolicy/Gedeelde%20documenten/General/Current%20list%20of%20climate%20policies/Current%20(2020)/Input-IAM-protocol_COMMIT_December201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newclimate.sharepoint.com/sites/Climatepolicy/Gedeelde%20documenten/General/Current%20model%20implementation/Current%20(2020)/TIMER%20implementation%20results_202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EO2013\Analysis\Energy%20Access\_Electricity\Database%20electricity\Electricity%20access%20database%202013.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newclimate.sharepoint.com/sites/Climatepolicy/Gedeelde%20documenten/General/Current%20list%20of%20climate%20policies/Current%20(2020)/Climate%20Policy%20Database%20ReviewFileMaster%20v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D-LINKS scenario protocol"/>
      <sheetName val="Read me"/>
      <sheetName val="Acknowledgements"/>
      <sheetName val="Climate Policy Database"/>
      <sheetName val="Protocol"/>
      <sheetName val="High impact policies"/>
      <sheetName val="Protocol CurPol numerical"/>
      <sheetName val="Protocol NPi numerical old"/>
      <sheetName val="CAFE standards"/>
      <sheetName val="NDC emission targets"/>
      <sheetName val="NDC policies"/>
      <sheetName val="Protocol NDCs (numerical)"/>
      <sheetName val="Data"/>
      <sheetName val="History GHG emissions G20"/>
      <sheetName val="NDC information"/>
      <sheetName val="LULUCF Indonesia"/>
      <sheetName val="Country LULUCF projections"/>
      <sheetName val="Argentina"/>
      <sheetName val="Australia"/>
      <sheetName val="Brazil"/>
      <sheetName val="Canada"/>
      <sheetName val="China"/>
      <sheetName val="EU"/>
      <sheetName val="India"/>
      <sheetName val="Indonesia"/>
      <sheetName val="Japan"/>
      <sheetName val="Mexico"/>
      <sheetName val="Russia"/>
      <sheetName val="Saudi Arabia"/>
      <sheetName val="South Africa"/>
      <sheetName val="South Korea"/>
      <sheetName val="Turkey"/>
      <sheetName val="USA"/>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ow r="2">
          <cell r="V2">
            <v>34.841480500000003</v>
          </cell>
        </row>
        <row r="3">
          <cell r="V3">
            <v>3.7854000000000001</v>
          </cell>
        </row>
        <row r="4">
          <cell r="V4">
            <v>1.6093440000000001</v>
          </cell>
        </row>
        <row r="5">
          <cell r="V5">
            <v>1.6</v>
          </cell>
        </row>
        <row r="21">
          <cell r="V21">
            <v>2.5393350542528381</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 DO"/>
      <sheetName val="IMAGE regions"/>
      <sheetName val="policy types"/>
      <sheetName val="TIMER results"/>
      <sheetName val="TIMER policy implementation"/>
      <sheetName val="variables"/>
      <sheetName val="Indicators output NPi"/>
      <sheetName val="Indicators output NoPolicy"/>
      <sheetName val="Indicators input"/>
      <sheetName val="Protocol reference (old)"/>
    </sheetNames>
    <sheetDataSet>
      <sheetData sheetId="0"/>
      <sheetData sheetId="1"/>
      <sheetData sheetId="2"/>
      <sheetData sheetId="3"/>
      <sheetData sheetId="4"/>
      <sheetData sheetId="5"/>
      <sheetData sheetId="6">
        <row r="1">
          <cell r="A1" t="str">
            <v>Policy_ID</v>
          </cell>
          <cell r="B1" t="str">
            <v>R_Variable</v>
          </cell>
          <cell r="C1" t="str">
            <v>region</v>
          </cell>
          <cell r="D1" t="str">
            <v>unit</v>
          </cell>
          <cell r="E1">
            <v>1990</v>
          </cell>
          <cell r="F1">
            <v>1991</v>
          </cell>
          <cell r="G1">
            <v>1992</v>
          </cell>
          <cell r="H1">
            <v>1993</v>
          </cell>
          <cell r="I1">
            <v>1994</v>
          </cell>
          <cell r="J1">
            <v>1995</v>
          </cell>
          <cell r="K1">
            <v>1996</v>
          </cell>
          <cell r="L1">
            <v>1997</v>
          </cell>
          <cell r="M1">
            <v>1998</v>
          </cell>
          <cell r="N1">
            <v>1999</v>
          </cell>
          <cell r="O1">
            <v>2000</v>
          </cell>
          <cell r="P1">
            <v>2001</v>
          </cell>
          <cell r="Q1">
            <v>2002</v>
          </cell>
          <cell r="R1">
            <v>2003</v>
          </cell>
          <cell r="S1">
            <v>2004</v>
          </cell>
          <cell r="T1">
            <v>2005</v>
          </cell>
          <cell r="U1">
            <v>2006</v>
          </cell>
          <cell r="V1">
            <v>2007</v>
          </cell>
          <cell r="W1">
            <v>2008</v>
          </cell>
          <cell r="X1">
            <v>2009</v>
          </cell>
          <cell r="Y1">
            <v>2010</v>
          </cell>
          <cell r="Z1">
            <v>2011</v>
          </cell>
          <cell r="AA1">
            <v>2012</v>
          </cell>
          <cell r="AB1">
            <v>2013</v>
          </cell>
          <cell r="AC1">
            <v>2014</v>
          </cell>
          <cell r="AD1">
            <v>2015</v>
          </cell>
          <cell r="AE1">
            <v>2016</v>
          </cell>
          <cell r="AF1">
            <v>2017</v>
          </cell>
          <cell r="AG1">
            <v>2018</v>
          </cell>
          <cell r="AH1">
            <v>2019</v>
          </cell>
          <cell r="AI1">
            <v>2020</v>
          </cell>
          <cell r="AJ1">
            <v>2021</v>
          </cell>
          <cell r="AK1">
            <v>2022</v>
          </cell>
          <cell r="AL1">
            <v>2023</v>
          </cell>
          <cell r="AM1">
            <v>2024</v>
          </cell>
          <cell r="AN1">
            <v>2025</v>
          </cell>
          <cell r="AO1">
            <v>2026</v>
          </cell>
          <cell r="AP1">
            <v>2027</v>
          </cell>
          <cell r="AQ1">
            <v>2028</v>
          </cell>
          <cell r="AR1">
            <v>2029</v>
          </cell>
          <cell r="AS1">
            <v>2030</v>
          </cell>
          <cell r="AT1">
            <v>2031</v>
          </cell>
          <cell r="AU1">
            <v>2032</v>
          </cell>
          <cell r="AV1">
            <v>2033</v>
          </cell>
          <cell r="AW1">
            <v>2034</v>
          </cell>
          <cell r="AX1">
            <v>2035</v>
          </cell>
          <cell r="AY1">
            <v>2036</v>
          </cell>
          <cell r="AZ1">
            <v>2037</v>
          </cell>
          <cell r="BA1">
            <v>2038</v>
          </cell>
          <cell r="BB1">
            <v>2039</v>
          </cell>
          <cell r="BC1">
            <v>2040</v>
          </cell>
          <cell r="BD1">
            <v>2041</v>
          </cell>
          <cell r="BE1">
            <v>2042</v>
          </cell>
          <cell r="BF1">
            <v>2043</v>
          </cell>
          <cell r="BG1">
            <v>2044</v>
          </cell>
          <cell r="BH1">
            <v>2045</v>
          </cell>
          <cell r="BI1">
            <v>2046</v>
          </cell>
          <cell r="BJ1">
            <v>2047</v>
          </cell>
          <cell r="BK1">
            <v>2048</v>
          </cell>
          <cell r="BL1">
            <v>2049</v>
          </cell>
          <cell r="BM1">
            <v>2050</v>
          </cell>
        </row>
        <row r="2">
          <cell r="A2" t="str">
            <v>Argentina-2f</v>
          </cell>
          <cell r="B2" t="str">
            <v>RenElecShare_excl_hydro</v>
          </cell>
          <cell r="C2" t="str">
            <v>RSAM</v>
          </cell>
          <cell r="D2" t="str">
            <v>%</v>
          </cell>
          <cell r="E2">
            <v>0.26411818671756998</v>
          </cell>
          <cell r="F2">
            <v>0.24790609285921</v>
          </cell>
          <cell r="G2">
            <v>0.27179884572234903</v>
          </cell>
          <cell r="H2">
            <v>0.26788029942906699</v>
          </cell>
          <cell r="I2">
            <v>0.27402406179460598</v>
          </cell>
          <cell r="J2">
            <v>0.28036786307318901</v>
          </cell>
          <cell r="K2">
            <v>0.34868228046156902</v>
          </cell>
          <cell r="L2">
            <v>0.36217222402071902</v>
          </cell>
          <cell r="M2">
            <v>0.372862757392872</v>
          </cell>
          <cell r="N2">
            <v>0.39650572502928699</v>
          </cell>
          <cell r="O2">
            <v>0.40294784049612797</v>
          </cell>
          <cell r="P2">
            <v>0.39397468667546198</v>
          </cell>
          <cell r="Q2">
            <v>0.46382377744587</v>
          </cell>
          <cell r="R2">
            <v>0.48791781923644001</v>
          </cell>
          <cell r="S2">
            <v>0.540038231570792</v>
          </cell>
          <cell r="T2">
            <v>0.62265700943064095</v>
          </cell>
          <cell r="U2">
            <v>0.70453309054874602</v>
          </cell>
          <cell r="V2">
            <v>0.67396833294611302</v>
          </cell>
          <cell r="W2">
            <v>0.65912954324423201</v>
          </cell>
          <cell r="X2">
            <v>0.64723851948879996</v>
          </cell>
          <cell r="Y2">
            <v>1.28049198953798</v>
          </cell>
          <cell r="Z2">
            <v>1.1549179374687799</v>
          </cell>
          <cell r="AA2">
            <v>1.2369339241985899</v>
          </cell>
          <cell r="AB2">
            <v>1.16864628550915</v>
          </cell>
          <cell r="AC2">
            <v>1.2360320010065</v>
          </cell>
          <cell r="AD2">
            <v>1.3737065842824701</v>
          </cell>
          <cell r="AE2">
            <v>1.7035122062033901</v>
          </cell>
          <cell r="AF2">
            <v>2.0394588163552299</v>
          </cell>
          <cell r="AG2">
            <v>2.1698445315334398</v>
          </cell>
          <cell r="AH2">
            <v>2.38806141368108</v>
          </cell>
          <cell r="AI2">
            <v>3.77821880850099</v>
          </cell>
          <cell r="AJ2">
            <v>5.49808528325035</v>
          </cell>
          <cell r="AK2">
            <v>7.5362158621653599</v>
          </cell>
          <cell r="AL2">
            <v>8.9892796572530198</v>
          </cell>
          <cell r="AM2">
            <v>10.375805152059399</v>
          </cell>
          <cell r="AN2">
            <v>11.795472624344001</v>
          </cell>
          <cell r="AO2">
            <v>11.520445508047899</v>
          </cell>
          <cell r="AP2">
            <v>11.1954591192191</v>
          </cell>
          <cell r="AQ2">
            <v>10.9885377767212</v>
          </cell>
          <cell r="AR2">
            <v>11.043292974191999</v>
          </cell>
          <cell r="AS2">
            <v>11.3444409469818</v>
          </cell>
          <cell r="AT2">
            <v>11.9045370576543</v>
          </cell>
          <cell r="AU2">
            <v>12.7267663854822</v>
          </cell>
          <cell r="AV2">
            <v>13.7166832250364</v>
          </cell>
          <cell r="AW2">
            <v>14.822061808617701</v>
          </cell>
          <cell r="AX2">
            <v>16.010333422908101</v>
          </cell>
          <cell r="AY2">
            <v>17.234321169457399</v>
          </cell>
          <cell r="AZ2">
            <v>18.509869268863</v>
          </cell>
          <cell r="BA2">
            <v>19.775948708730301</v>
          </cell>
          <cell r="BB2">
            <v>21.0346567709698</v>
          </cell>
          <cell r="BC2">
            <v>22.229368523925</v>
          </cell>
          <cell r="BD2">
            <v>23.4154289342517</v>
          </cell>
          <cell r="BE2">
            <v>24.528449859914499</v>
          </cell>
          <cell r="BF2">
            <v>25.5584451543169</v>
          </cell>
          <cell r="BG2">
            <v>26.469252586442298</v>
          </cell>
          <cell r="BH2">
            <v>27.250464153938498</v>
          </cell>
          <cell r="BI2">
            <v>27.9972152804853</v>
          </cell>
          <cell r="BJ2">
            <v>28.726510625175901</v>
          </cell>
          <cell r="BK2">
            <v>29.4244761876291</v>
          </cell>
          <cell r="BL2">
            <v>30.0490635243352</v>
          </cell>
          <cell r="BM2">
            <v>30.583361651204701</v>
          </cell>
        </row>
        <row r="3">
          <cell r="A3" t="str">
            <v>Argentina-1b</v>
          </cell>
          <cell r="B3" t="str">
            <v>BlendingShareBio_cars_pkm</v>
          </cell>
          <cell r="C3" t="str">
            <v>RSAM</v>
          </cell>
          <cell r="D3" t="str">
            <v>%</v>
          </cell>
          <cell r="E3">
            <v>9.5776289999999995E-11</v>
          </cell>
          <cell r="F3">
            <v>6.8436239999999999E-11</v>
          </cell>
          <cell r="G3">
            <v>4.5651740000000002E-11</v>
          </cell>
          <cell r="H3">
            <v>2.74195E-11</v>
          </cell>
          <cell r="I3">
            <v>1.373959E-11</v>
          </cell>
          <cell r="J3">
            <v>4.6120009999999999E-12</v>
          </cell>
          <cell r="K3">
            <v>3.673711E-14</v>
          </cell>
          <cell r="L3">
            <v>1.475782E-14</v>
          </cell>
          <cell r="M3">
            <v>7.3110499999999996E-15</v>
          </cell>
          <cell r="N3">
            <v>4.2482749999999998E-15</v>
          </cell>
          <cell r="O3">
            <v>2.5761220000000002E-15</v>
          </cell>
          <cell r="P3">
            <v>1.5031910000000001E-15</v>
          </cell>
          <cell r="Q3">
            <v>9.9948300000000007E-16</v>
          </cell>
          <cell r="R3">
            <v>5.9883249999999995E-16</v>
          </cell>
          <cell r="S3">
            <v>2.9667890000000002E-16</v>
          </cell>
          <cell r="T3">
            <v>9.2922019999999995E-17</v>
          </cell>
          <cell r="U3">
            <v>4.640787E-14</v>
          </cell>
          <cell r="V3">
            <v>7.164556E-12</v>
          </cell>
          <cell r="W3">
            <v>2.7499709999999999E-10</v>
          </cell>
          <cell r="X3">
            <v>7.5630050000000006E-8</v>
          </cell>
          <cell r="Y3">
            <v>8.3200209999999998E-8</v>
          </cell>
          <cell r="Z3">
            <v>8.0000829999999998E-3</v>
          </cell>
          <cell r="AA3">
            <v>1.6000090000000002E-2</v>
          </cell>
          <cell r="AB3">
            <v>2.4000090000000002E-2</v>
          </cell>
          <cell r="AC3">
            <v>3.2000500000000001E-2</v>
          </cell>
          <cell r="AD3">
            <v>4.0007180000000003E-2</v>
          </cell>
          <cell r="AE3">
            <v>4.7278769999999998E-2</v>
          </cell>
          <cell r="AF3">
            <v>5.3828300000000003E-2</v>
          </cell>
          <cell r="AG3">
            <v>5.965289E-2</v>
          </cell>
          <cell r="AH3">
            <v>6.4753119999999997E-2</v>
          </cell>
          <cell r="AI3">
            <v>6.9130070000000002E-2</v>
          </cell>
          <cell r="AJ3">
            <v>7.2782299999999994E-2</v>
          </cell>
          <cell r="AK3">
            <v>7.5706540000000003E-2</v>
          </cell>
          <cell r="AL3">
            <v>7.7908749999999999E-2</v>
          </cell>
          <cell r="AM3">
            <v>7.9392539999999998E-2</v>
          </cell>
          <cell r="AN3">
            <v>8.0178639999999995E-2</v>
          </cell>
          <cell r="AO3">
            <v>7.9796019999999995E-2</v>
          </cell>
          <cell r="AP3">
            <v>7.9009049999999997E-2</v>
          </cell>
          <cell r="AQ3">
            <v>7.7820520000000004E-2</v>
          </cell>
          <cell r="AR3">
            <v>7.6230619999999999E-2</v>
          </cell>
          <cell r="AS3">
            <v>7.423971E-2</v>
          </cell>
          <cell r="AT3">
            <v>7.1879589999999993E-2</v>
          </cell>
          <cell r="AU3">
            <v>6.9185590000000005E-2</v>
          </cell>
          <cell r="AV3">
            <v>6.6193310000000005E-2</v>
          </cell>
          <cell r="AW3">
            <v>6.2941010000000006E-2</v>
          </cell>
          <cell r="AX3">
            <v>5.9467369999999999E-2</v>
          </cell>
          <cell r="AY3">
            <v>5.5812819999999999E-2</v>
          </cell>
          <cell r="AZ3">
            <v>5.2011769999999999E-2</v>
          </cell>
          <cell r="BA3">
            <v>4.8101089999999999E-2</v>
          </cell>
          <cell r="BB3">
            <v>4.4117700000000003E-2</v>
          </cell>
          <cell r="BC3">
            <v>4.0097750000000001E-2</v>
          </cell>
          <cell r="BD3">
            <v>3.6079350000000003E-2</v>
          </cell>
          <cell r="BE3">
            <v>3.2062680000000003E-2</v>
          </cell>
          <cell r="BF3">
            <v>2.8048210000000001E-2</v>
          </cell>
          <cell r="BG3">
            <v>2.4035560000000001E-2</v>
          </cell>
          <cell r="BH3">
            <v>2.0068590000000001E-2</v>
          </cell>
          <cell r="BI3">
            <v>1.6518459999999999E-2</v>
          </cell>
          <cell r="BJ3">
            <v>1.338431E-2</v>
          </cell>
          <cell r="BK3">
            <v>1.0669379999999999E-2</v>
          </cell>
          <cell r="BL3">
            <v>8.3828089999999997E-3</v>
          </cell>
          <cell r="BM3">
            <v>6.5010620000000002E-3</v>
          </cell>
        </row>
        <row r="4">
          <cell r="A4" t="str">
            <v>Argentina-5a</v>
          </cell>
          <cell r="B4" t="str">
            <v>Forest_area_total</v>
          </cell>
          <cell r="C4" t="str">
            <v>RSAM</v>
          </cell>
          <cell r="D4" t="str">
            <v>1000 km2</v>
          </cell>
          <cell r="E4">
            <v>4144749.5</v>
          </cell>
          <cell r="F4">
            <v>4139783.3</v>
          </cell>
          <cell r="G4">
            <v>4134817.1</v>
          </cell>
          <cell r="H4">
            <v>4129850.9</v>
          </cell>
          <cell r="I4">
            <v>4124884.7</v>
          </cell>
          <cell r="J4">
            <v>4119918.5</v>
          </cell>
          <cell r="K4">
            <v>4126559.3</v>
          </cell>
          <cell r="L4">
            <v>4133200.1</v>
          </cell>
          <cell r="M4">
            <v>4139840.9</v>
          </cell>
          <cell r="N4">
            <v>4146481.7</v>
          </cell>
          <cell r="O4">
            <v>4153122.5</v>
          </cell>
          <cell r="P4">
            <v>4153107.4</v>
          </cell>
          <cell r="Q4">
            <v>4153092.3</v>
          </cell>
          <cell r="R4">
            <v>4153077.2</v>
          </cell>
          <cell r="S4">
            <v>4153062.1</v>
          </cell>
          <cell r="T4">
            <v>4153047</v>
          </cell>
          <cell r="U4">
            <v>4148435.1</v>
          </cell>
          <cell r="V4">
            <v>4143823.2</v>
          </cell>
          <cell r="W4">
            <v>4139211.3</v>
          </cell>
          <cell r="X4">
            <v>4134599.4</v>
          </cell>
          <cell r="Y4">
            <v>4129987.5</v>
          </cell>
          <cell r="Z4">
            <v>4126685.1</v>
          </cell>
          <cell r="AA4">
            <v>4123382.7</v>
          </cell>
          <cell r="AB4">
            <v>4120080.3</v>
          </cell>
          <cell r="AC4">
            <v>4116777.9</v>
          </cell>
          <cell r="AD4">
            <v>4113475.5</v>
          </cell>
          <cell r="AE4">
            <v>4110741.15</v>
          </cell>
          <cell r="AF4">
            <v>4108006.8</v>
          </cell>
          <cell r="AG4">
            <v>4105272.45</v>
          </cell>
          <cell r="AH4">
            <v>4102538.1</v>
          </cell>
          <cell r="AI4">
            <v>4099803.75</v>
          </cell>
          <cell r="AJ4">
            <v>4097219.75</v>
          </cell>
          <cell r="AK4">
            <v>4094635.75</v>
          </cell>
          <cell r="AL4">
            <v>4092051.75</v>
          </cell>
          <cell r="AM4">
            <v>4089467.75</v>
          </cell>
          <cell r="AN4">
            <v>4086883.75</v>
          </cell>
          <cell r="AO4">
            <v>4086232.8</v>
          </cell>
          <cell r="AP4">
            <v>4085581.85</v>
          </cell>
          <cell r="AQ4">
            <v>4084930.9</v>
          </cell>
          <cell r="AR4">
            <v>4084279.95</v>
          </cell>
          <cell r="AS4">
            <v>4083629</v>
          </cell>
          <cell r="AT4">
            <v>4079479.7</v>
          </cell>
          <cell r="AU4">
            <v>4075330.4</v>
          </cell>
          <cell r="AV4">
            <v>4071181.1</v>
          </cell>
          <cell r="AW4">
            <v>4067031.8</v>
          </cell>
          <cell r="AX4">
            <v>4062882.5</v>
          </cell>
          <cell r="AY4">
            <v>4057310.4</v>
          </cell>
          <cell r="AZ4">
            <v>4051738.3</v>
          </cell>
          <cell r="BA4">
            <v>4046166.2</v>
          </cell>
          <cell r="BB4">
            <v>4040594.1</v>
          </cell>
          <cell r="BC4">
            <v>4035022</v>
          </cell>
          <cell r="BD4">
            <v>4028302.9</v>
          </cell>
          <cell r="BE4">
            <v>4021583.8</v>
          </cell>
          <cell r="BF4">
            <v>4014864.7</v>
          </cell>
          <cell r="BG4">
            <v>4008145.6</v>
          </cell>
          <cell r="BH4">
            <v>4001426.5</v>
          </cell>
          <cell r="BI4">
            <v>3997173.8</v>
          </cell>
          <cell r="BJ4">
            <v>3992921.1</v>
          </cell>
          <cell r="BK4">
            <v>3988668.4</v>
          </cell>
          <cell r="BL4">
            <v>3984415.7</v>
          </cell>
          <cell r="BM4">
            <v>3980163</v>
          </cell>
        </row>
        <row r="5">
          <cell r="A5" t="str">
            <v>Argentina-4a</v>
          </cell>
          <cell r="B5" t="str">
            <v>Forest_area_total</v>
          </cell>
          <cell r="C5" t="str">
            <v>RSAM</v>
          </cell>
          <cell r="D5" t="str">
            <v>1000 km2</v>
          </cell>
          <cell r="E5">
            <v>4144749.5</v>
          </cell>
          <cell r="F5">
            <v>4139783.3</v>
          </cell>
          <cell r="G5">
            <v>4134817.1</v>
          </cell>
          <cell r="H5">
            <v>4129850.9</v>
          </cell>
          <cell r="I5">
            <v>4124884.7</v>
          </cell>
          <cell r="J5">
            <v>4119918.5</v>
          </cell>
          <cell r="K5">
            <v>4126559.3</v>
          </cell>
          <cell r="L5">
            <v>4133200.1</v>
          </cell>
          <cell r="M5">
            <v>4139840.9</v>
          </cell>
          <cell r="N5">
            <v>4146481.7</v>
          </cell>
          <cell r="O5">
            <v>4153122.5</v>
          </cell>
          <cell r="P5">
            <v>4153107.4</v>
          </cell>
          <cell r="Q5">
            <v>4153092.3</v>
          </cell>
          <cell r="R5">
            <v>4153077.2</v>
          </cell>
          <cell r="S5">
            <v>4153062.1</v>
          </cell>
          <cell r="T5">
            <v>4153047</v>
          </cell>
          <cell r="U5">
            <v>4148435.1</v>
          </cell>
          <cell r="V5">
            <v>4143823.2</v>
          </cell>
          <cell r="W5">
            <v>4139211.3</v>
          </cell>
          <cell r="X5">
            <v>4134599.4</v>
          </cell>
          <cell r="Y5">
            <v>4129987.5</v>
          </cell>
          <cell r="Z5">
            <v>4126685.1</v>
          </cell>
          <cell r="AA5">
            <v>4123382.7</v>
          </cell>
          <cell r="AB5">
            <v>4120080.3</v>
          </cell>
          <cell r="AC5">
            <v>4116777.9</v>
          </cell>
          <cell r="AD5">
            <v>4113475.5</v>
          </cell>
          <cell r="AE5">
            <v>4110741.15</v>
          </cell>
          <cell r="AF5">
            <v>4108006.8</v>
          </cell>
          <cell r="AG5">
            <v>4105272.45</v>
          </cell>
          <cell r="AH5">
            <v>4102538.1</v>
          </cell>
          <cell r="AI5">
            <v>4099803.75</v>
          </cell>
          <cell r="AJ5">
            <v>4097219.75</v>
          </cell>
          <cell r="AK5">
            <v>4094635.75</v>
          </cell>
          <cell r="AL5">
            <v>4092051.75</v>
          </cell>
          <cell r="AM5">
            <v>4089467.75</v>
          </cell>
          <cell r="AN5">
            <v>4086883.75</v>
          </cell>
          <cell r="AO5">
            <v>4086232.8</v>
          </cell>
          <cell r="AP5">
            <v>4085581.85</v>
          </cell>
          <cell r="AQ5">
            <v>4084930.9</v>
          </cell>
          <cell r="AR5">
            <v>4084279.95</v>
          </cell>
          <cell r="AS5">
            <v>4083629</v>
          </cell>
          <cell r="AT5">
            <v>4079479.7</v>
          </cell>
          <cell r="AU5">
            <v>4075330.4</v>
          </cell>
          <cell r="AV5">
            <v>4071181.1</v>
          </cell>
          <cell r="AW5">
            <v>4067031.8</v>
          </cell>
          <cell r="AX5">
            <v>4062882.5</v>
          </cell>
          <cell r="AY5">
            <v>4057310.4</v>
          </cell>
          <cell r="AZ5">
            <v>4051738.3</v>
          </cell>
          <cell r="BA5">
            <v>4046166.2</v>
          </cell>
          <cell r="BB5">
            <v>4040594.1</v>
          </cell>
          <cell r="BC5">
            <v>4035022</v>
          </cell>
          <cell r="BD5">
            <v>4028302.9</v>
          </cell>
          <cell r="BE5">
            <v>4021583.8</v>
          </cell>
          <cell r="BF5">
            <v>4014864.7</v>
          </cell>
          <cell r="BG5">
            <v>4008145.6</v>
          </cell>
          <cell r="BH5">
            <v>4001426.5</v>
          </cell>
          <cell r="BI5">
            <v>3997173.8</v>
          </cell>
          <cell r="BJ5">
            <v>3992921.1</v>
          </cell>
          <cell r="BK5">
            <v>3988668.4</v>
          </cell>
          <cell r="BL5">
            <v>3984415.7</v>
          </cell>
          <cell r="BM5">
            <v>3980163</v>
          </cell>
        </row>
        <row r="6">
          <cell r="A6" t="str">
            <v>Australia-6</v>
          </cell>
          <cell r="B6" t="str">
            <v>HFC_TOT_indicator</v>
          </cell>
          <cell r="C6" t="str">
            <v>OCE</v>
          </cell>
          <cell r="D6" t="str">
            <v>MtCO2eq</v>
          </cell>
          <cell r="E6">
            <v>0.71547665466620003</v>
          </cell>
          <cell r="F6">
            <v>0.82406456690399998</v>
          </cell>
          <cell r="G6">
            <v>0.93265248072600004</v>
          </cell>
          <cell r="H6">
            <v>1.041240556979</v>
          </cell>
          <cell r="I6">
            <v>1.1498284797</v>
          </cell>
          <cell r="J6">
            <v>1.258416386385</v>
          </cell>
          <cell r="K6">
            <v>1.8918576331250001</v>
          </cell>
          <cell r="L6">
            <v>2.5252735451950001</v>
          </cell>
          <cell r="M6">
            <v>3.1586742742</v>
          </cell>
          <cell r="N6">
            <v>3.7920646143000001</v>
          </cell>
          <cell r="O6">
            <v>4.4254492809599997</v>
          </cell>
          <cell r="P6">
            <v>4.9343823858700002</v>
          </cell>
          <cell r="Q6">
            <v>5.4438729003799997</v>
          </cell>
          <cell r="R6">
            <v>5.95380217615</v>
          </cell>
          <cell r="S6">
            <v>6.4640816130700003</v>
          </cell>
          <cell r="T6">
            <v>6.9746438895400003</v>
          </cell>
          <cell r="U6">
            <v>7.5381770360100004</v>
          </cell>
          <cell r="V6">
            <v>8.1018793802999998</v>
          </cell>
          <cell r="W6">
            <v>8.6657210031999998</v>
          </cell>
          <cell r="X6">
            <v>9.2296794893000005</v>
          </cell>
          <cell r="Y6">
            <v>9.7937371474900008</v>
          </cell>
          <cell r="Z6">
            <v>10.35113787099</v>
          </cell>
          <cell r="AA6">
            <v>10.902659105290001</v>
          </cell>
          <cell r="AB6">
            <v>11.44969735618</v>
          </cell>
          <cell r="AC6">
            <v>11.993244390379999</v>
          </cell>
          <cell r="AD6">
            <v>12.534019366780001</v>
          </cell>
          <cell r="AE6">
            <v>13.26837290149</v>
          </cell>
          <cell r="AF6">
            <v>12.69305164969</v>
          </cell>
          <cell r="AG6">
            <v>11.7768083518</v>
          </cell>
          <cell r="AH6">
            <v>10.463573368</v>
          </cell>
          <cell r="AI6">
            <v>9.5695420570799996</v>
          </cell>
          <cell r="AJ6">
            <v>8.2413588792300008</v>
          </cell>
          <cell r="AK6">
            <v>8.3118403255800004</v>
          </cell>
          <cell r="AL6">
            <v>8.4817705126400007</v>
          </cell>
          <cell r="AM6">
            <v>8.7740507917800006</v>
          </cell>
          <cell r="AN6">
            <v>8.2080739287999993</v>
          </cell>
          <cell r="AO6">
            <v>7.59096634466</v>
          </cell>
          <cell r="AP6">
            <v>6.8324770516460003</v>
          </cell>
          <cell r="AQ6">
            <v>5.8440587312070003</v>
          </cell>
          <cell r="AR6">
            <v>4.8173120675590004</v>
          </cell>
          <cell r="AS6">
            <v>3.87918023798</v>
          </cell>
          <cell r="AT6">
            <v>3.0556862791719999</v>
          </cell>
          <cell r="AU6">
            <v>2.467443617856</v>
          </cell>
          <cell r="AV6">
            <v>2.1602894536289998</v>
          </cell>
          <cell r="AW6">
            <v>2.0398239437629999</v>
          </cell>
          <cell r="AX6">
            <v>2.0000907956259999</v>
          </cell>
          <cell r="AY6">
            <v>2.0433378624120002</v>
          </cell>
          <cell r="AZ6">
            <v>2.0865776940559999</v>
          </cell>
          <cell r="BA6">
            <v>2.1298104541809999</v>
          </cell>
          <cell r="BB6">
            <v>2.1730353835609999</v>
          </cell>
          <cell r="BC6">
            <v>2.2162533526370001</v>
          </cell>
          <cell r="BD6">
            <v>2.2554522439840001</v>
          </cell>
          <cell r="BE6">
            <v>2.2946443935819998</v>
          </cell>
          <cell r="BF6">
            <v>2.333829038457</v>
          </cell>
          <cell r="BG6">
            <v>2.373006687642</v>
          </cell>
          <cell r="BH6">
            <v>2.4121771005419999</v>
          </cell>
          <cell r="BI6">
            <v>2.4510837952919999</v>
          </cell>
          <cell r="BJ6">
            <v>2.4899839284819998</v>
          </cell>
          <cell r="BK6">
            <v>2.5288766463697998</v>
          </cell>
          <cell r="BL6">
            <v>2.5677625565031001</v>
          </cell>
          <cell r="BM6">
            <v>2.6066418256406001</v>
          </cell>
        </row>
        <row r="7">
          <cell r="A7" t="str">
            <v>Australia-14</v>
          </cell>
          <cell r="B7" t="str">
            <v>RenElecShare</v>
          </cell>
          <cell r="C7" t="str">
            <v>OCE</v>
          </cell>
          <cell r="D7" t="str">
            <v>%</v>
          </cell>
          <cell r="E7">
            <v>20.8964148696918</v>
          </cell>
          <cell r="F7">
            <v>21.337457116124298</v>
          </cell>
          <cell r="G7">
            <v>19.811055502446202</v>
          </cell>
          <cell r="H7">
            <v>21.048849862736699</v>
          </cell>
          <cell r="I7">
            <v>21.538647752305799</v>
          </cell>
          <cell r="J7">
            <v>21.389592808929802</v>
          </cell>
          <cell r="K7">
            <v>20.0979808071272</v>
          </cell>
          <cell r="L7">
            <v>18.851909161650401</v>
          </cell>
          <cell r="M7">
            <v>18.319910760311998</v>
          </cell>
          <cell r="N7">
            <v>17.1344015110807</v>
          </cell>
          <cell r="O7">
            <v>17.305423600843099</v>
          </cell>
          <cell r="P7">
            <v>15.6674764032859</v>
          </cell>
          <cell r="Q7">
            <v>16.973819175551899</v>
          </cell>
          <cell r="R7">
            <v>17.244544986190601</v>
          </cell>
          <cell r="S7">
            <v>17.948161479945998</v>
          </cell>
          <cell r="T7">
            <v>16.737133802446699</v>
          </cell>
          <cell r="U7">
            <v>17.087249505809002</v>
          </cell>
          <cell r="V7">
            <v>16.4343261415877</v>
          </cell>
          <cell r="W7">
            <v>15.850880487471001</v>
          </cell>
          <cell r="X7">
            <v>16.043335601625099</v>
          </cell>
          <cell r="Y7">
            <v>17.322339436027601</v>
          </cell>
          <cell r="Z7">
            <v>18.985442535113201</v>
          </cell>
          <cell r="AA7">
            <v>17.683868668066101</v>
          </cell>
          <cell r="AB7">
            <v>17.894222808824001</v>
          </cell>
          <cell r="AC7">
            <v>18.342876110148701</v>
          </cell>
          <cell r="AD7">
            <v>18.924030627998199</v>
          </cell>
          <cell r="AE7">
            <v>19.630176568861099</v>
          </cell>
          <cell r="AF7">
            <v>22.738077295634898</v>
          </cell>
          <cell r="AG7">
            <v>22.4363729262049</v>
          </cell>
          <cell r="AH7">
            <v>24.9910243281427</v>
          </cell>
          <cell r="AI7">
            <v>25.497677924144199</v>
          </cell>
          <cell r="AJ7">
            <v>28.3686935030995</v>
          </cell>
          <cell r="AK7">
            <v>32.271637792128899</v>
          </cell>
          <cell r="AL7">
            <v>35.179175496012903</v>
          </cell>
          <cell r="AM7">
            <v>40.282155085237903</v>
          </cell>
          <cell r="AN7">
            <v>45.867358324999898</v>
          </cell>
          <cell r="AO7">
            <v>49.200027941774103</v>
          </cell>
          <cell r="AP7">
            <v>49.831015980842203</v>
          </cell>
          <cell r="AQ7">
            <v>49.089459146652899</v>
          </cell>
          <cell r="AR7">
            <v>48.042144198300299</v>
          </cell>
          <cell r="AS7">
            <v>47.734808480817399</v>
          </cell>
          <cell r="AT7">
            <v>47.393861933398099</v>
          </cell>
          <cell r="AU7">
            <v>46.976863091089498</v>
          </cell>
          <cell r="AV7">
            <v>46.1245597921083</v>
          </cell>
          <cell r="AW7">
            <v>45.420125697162</v>
          </cell>
          <cell r="AX7">
            <v>48.253883137511799</v>
          </cell>
          <cell r="AY7">
            <v>50.280787025281597</v>
          </cell>
          <cell r="AZ7">
            <v>51.0181421561878</v>
          </cell>
          <cell r="BA7">
            <v>51.523658731532102</v>
          </cell>
          <cell r="BB7">
            <v>51.7011404434841</v>
          </cell>
          <cell r="BC7">
            <v>51.969109494974099</v>
          </cell>
          <cell r="BD7">
            <v>52.009877537781499</v>
          </cell>
          <cell r="BE7">
            <v>51.933679536993502</v>
          </cell>
          <cell r="BF7">
            <v>51.703116588120999</v>
          </cell>
          <cell r="BG7">
            <v>51.323461602582597</v>
          </cell>
          <cell r="BH7">
            <v>50.754002284713899</v>
          </cell>
          <cell r="BI7">
            <v>50.098811422049202</v>
          </cell>
          <cell r="BJ7">
            <v>49.3097352537402</v>
          </cell>
          <cell r="BK7">
            <v>48.481848915422297</v>
          </cell>
          <cell r="BL7">
            <v>47.5273460987231</v>
          </cell>
          <cell r="BM7">
            <v>46.8212811164532</v>
          </cell>
        </row>
        <row r="8">
          <cell r="A8" t="str">
            <v>Australia-5</v>
          </cell>
          <cell r="B8" t="str">
            <v>Forest_area_total</v>
          </cell>
          <cell r="C8" t="str">
            <v>OCE</v>
          </cell>
          <cell r="D8" t="str">
            <v>1000 km2</v>
          </cell>
          <cell r="E8">
            <v>1061788.75</v>
          </cell>
          <cell r="F8">
            <v>1063787.7</v>
          </cell>
          <cell r="G8">
            <v>1065786.6499999999</v>
          </cell>
          <cell r="H8">
            <v>1067785.6000000001</v>
          </cell>
          <cell r="I8">
            <v>1069784.55</v>
          </cell>
          <cell r="J8">
            <v>1071783.5</v>
          </cell>
          <cell r="K8">
            <v>1081691</v>
          </cell>
          <cell r="L8">
            <v>1091598.5</v>
          </cell>
          <cell r="M8">
            <v>1101506</v>
          </cell>
          <cell r="N8">
            <v>1111413.5</v>
          </cell>
          <cell r="O8">
            <v>1121321</v>
          </cell>
          <cell r="P8">
            <v>1141367.9750000001</v>
          </cell>
          <cell r="Q8">
            <v>1161414.95</v>
          </cell>
          <cell r="R8">
            <v>1181461.925</v>
          </cell>
          <cell r="S8">
            <v>1201508.8999999999</v>
          </cell>
          <cell r="T8">
            <v>1221555.875</v>
          </cell>
          <cell r="U8">
            <v>1219164.2</v>
          </cell>
          <cell r="V8">
            <v>1216772.5249999999</v>
          </cell>
          <cell r="W8">
            <v>1214380.8500000001</v>
          </cell>
          <cell r="X8">
            <v>1211989.175</v>
          </cell>
          <cell r="Y8">
            <v>1209597.5</v>
          </cell>
          <cell r="Z8">
            <v>1205870.6499999999</v>
          </cell>
          <cell r="AA8">
            <v>1202143.8</v>
          </cell>
          <cell r="AB8">
            <v>1198416.95</v>
          </cell>
          <cell r="AC8">
            <v>1194690.1000000001</v>
          </cell>
          <cell r="AD8">
            <v>1190963.25</v>
          </cell>
          <cell r="AE8">
            <v>1187929.2</v>
          </cell>
          <cell r="AF8">
            <v>1184895.1499999999</v>
          </cell>
          <cell r="AG8">
            <v>1181861.1000000001</v>
          </cell>
          <cell r="AH8">
            <v>1178827.05</v>
          </cell>
          <cell r="AI8">
            <v>1175793</v>
          </cell>
          <cell r="AJ8">
            <v>1173629.75</v>
          </cell>
          <cell r="AK8">
            <v>1171466.5</v>
          </cell>
          <cell r="AL8">
            <v>1169303.25</v>
          </cell>
          <cell r="AM8">
            <v>1167140</v>
          </cell>
          <cell r="AN8">
            <v>1164976.75</v>
          </cell>
          <cell r="AO8">
            <v>1163259.95</v>
          </cell>
          <cell r="AP8">
            <v>1161543.1499999999</v>
          </cell>
          <cell r="AQ8">
            <v>1159826.3500000001</v>
          </cell>
          <cell r="AR8">
            <v>1158109.55</v>
          </cell>
          <cell r="AS8">
            <v>1156392.75</v>
          </cell>
          <cell r="AT8">
            <v>1147937.8</v>
          </cell>
          <cell r="AU8">
            <v>1139482.8500000001</v>
          </cell>
          <cell r="AV8">
            <v>1131027.8999999999</v>
          </cell>
          <cell r="AW8">
            <v>1122572.95</v>
          </cell>
          <cell r="AX8">
            <v>1114118</v>
          </cell>
          <cell r="AY8">
            <v>1104525.4750000001</v>
          </cell>
          <cell r="AZ8">
            <v>1094932.95</v>
          </cell>
          <cell r="BA8">
            <v>1085340.425</v>
          </cell>
          <cell r="BB8">
            <v>1075747.8999999999</v>
          </cell>
          <cell r="BC8">
            <v>1066155.375</v>
          </cell>
          <cell r="BD8">
            <v>1059882.95</v>
          </cell>
          <cell r="BE8">
            <v>1053610.5249999999</v>
          </cell>
          <cell r="BF8">
            <v>1047338.1</v>
          </cell>
          <cell r="BG8">
            <v>1041065.675</v>
          </cell>
          <cell r="BH8">
            <v>1034793.25</v>
          </cell>
          <cell r="BI8">
            <v>1031989.4</v>
          </cell>
          <cell r="BJ8">
            <v>1029185.55</v>
          </cell>
          <cell r="BK8">
            <v>1026381.7</v>
          </cell>
          <cell r="BL8">
            <v>1023577.85</v>
          </cell>
          <cell r="BM8">
            <v>1020774</v>
          </cell>
        </row>
        <row r="9">
          <cell r="A9" t="str">
            <v>Australia-8a</v>
          </cell>
          <cell r="B9" t="str">
            <v>EfficiencyFleet_new_cars</v>
          </cell>
          <cell r="C9" t="str">
            <v>OCE</v>
          </cell>
          <cell r="D9" t="str">
            <v>MJ/pkm</v>
          </cell>
          <cell r="E9">
            <v>1.7003079999999999</v>
          </cell>
          <cell r="F9">
            <v>1.7013229999999999</v>
          </cell>
          <cell r="G9">
            <v>1.7023379999999999</v>
          </cell>
          <cell r="H9">
            <v>1.7033529999999999</v>
          </cell>
          <cell r="I9">
            <v>1.7043680000000001</v>
          </cell>
          <cell r="J9">
            <v>1.7048160000000001</v>
          </cell>
          <cell r="K9">
            <v>1.7052639999999999</v>
          </cell>
          <cell r="L9">
            <v>1.7057119999999999</v>
          </cell>
          <cell r="M9">
            <v>1.7061599999999999</v>
          </cell>
          <cell r="N9">
            <v>1.7066079999999999</v>
          </cell>
          <cell r="O9">
            <v>1.707068</v>
          </cell>
          <cell r="P9">
            <v>1.7075279999999999</v>
          </cell>
          <cell r="Q9">
            <v>1.707989</v>
          </cell>
          <cell r="R9">
            <v>1.7084490000000001</v>
          </cell>
          <cell r="S9">
            <v>1.708909</v>
          </cell>
          <cell r="T9">
            <v>1.7000379999999999</v>
          </cell>
          <cell r="U9">
            <v>1.691141</v>
          </cell>
          <cell r="V9">
            <v>1.682156</v>
          </cell>
          <cell r="W9">
            <v>1.672973</v>
          </cell>
          <cell r="X9">
            <v>1.656846</v>
          </cell>
          <cell r="Y9">
            <v>1.654398</v>
          </cell>
          <cell r="Z9">
            <v>1.634344</v>
          </cell>
          <cell r="AA9">
            <v>1.6091599999999999</v>
          </cell>
          <cell r="AB9">
            <v>1.584951</v>
          </cell>
          <cell r="AC9">
            <v>1.542675</v>
          </cell>
          <cell r="AD9">
            <v>1.27321</v>
          </cell>
          <cell r="AE9">
            <v>1.2265900000000001</v>
          </cell>
          <cell r="AF9">
            <v>1.177252</v>
          </cell>
          <cell r="AG9">
            <v>1.130514</v>
          </cell>
          <cell r="AH9">
            <v>1.083434</v>
          </cell>
          <cell r="AI9">
            <v>1.037836</v>
          </cell>
          <cell r="AJ9">
            <v>0.99146389999999995</v>
          </cell>
          <cell r="AK9">
            <v>0.94652670000000005</v>
          </cell>
          <cell r="AL9">
            <v>0.90250730000000001</v>
          </cell>
          <cell r="AM9">
            <v>0.85940930000000004</v>
          </cell>
          <cell r="AN9">
            <v>0.81870529999999997</v>
          </cell>
          <cell r="AO9">
            <v>0.79972109999999996</v>
          </cell>
          <cell r="AP9">
            <v>0.78072269999999999</v>
          </cell>
          <cell r="AQ9">
            <v>0.76205940000000005</v>
          </cell>
          <cell r="AR9">
            <v>0.74382079999999995</v>
          </cell>
          <cell r="AS9">
            <v>0.72562919999999997</v>
          </cell>
          <cell r="AT9">
            <v>0.71574059999999995</v>
          </cell>
          <cell r="AU9">
            <v>0.70633279999999998</v>
          </cell>
          <cell r="AV9">
            <v>0.69720610000000005</v>
          </cell>
          <cell r="AW9">
            <v>0.68858580000000003</v>
          </cell>
          <cell r="AX9">
            <v>0.67996060000000003</v>
          </cell>
          <cell r="AY9">
            <v>0.67168399999999995</v>
          </cell>
          <cell r="AZ9">
            <v>0.66318270000000001</v>
          </cell>
          <cell r="BA9">
            <v>0.65451649999999995</v>
          </cell>
          <cell r="BB9">
            <v>0.64594620000000003</v>
          </cell>
          <cell r="BC9">
            <v>0.63697029999999999</v>
          </cell>
          <cell r="BD9">
            <v>0.62776580000000004</v>
          </cell>
          <cell r="BE9">
            <v>0.61911830000000001</v>
          </cell>
          <cell r="BF9">
            <v>0.61082970000000003</v>
          </cell>
          <cell r="BG9">
            <v>0.60221860000000005</v>
          </cell>
          <cell r="BH9">
            <v>0.59321579999999996</v>
          </cell>
          <cell r="BI9">
            <v>0.5904064</v>
          </cell>
          <cell r="BJ9">
            <v>0.58757950000000003</v>
          </cell>
          <cell r="BK9">
            <v>0.58536169999999998</v>
          </cell>
          <cell r="BL9">
            <v>0.58261079999999998</v>
          </cell>
          <cell r="BM9">
            <v>0.57967869999999999</v>
          </cell>
        </row>
        <row r="10">
          <cell r="A10" t="str">
            <v>Australia-4</v>
          </cell>
          <cell r="B10" t="str">
            <v>TPES_intensity</v>
          </cell>
          <cell r="C10" t="str">
            <v>OCE</v>
          </cell>
          <cell r="D10" t="str">
            <v>MJ/US$(2005)</v>
          </cell>
          <cell r="E10">
            <v>8.2629805822626707</v>
          </cell>
          <cell r="F10">
            <v>8.1804674505409896</v>
          </cell>
          <cell r="G10">
            <v>8.2641488557733105</v>
          </cell>
          <cell r="H10">
            <v>8.4364035062181006</v>
          </cell>
          <cell r="I10">
            <v>8.19749134010784</v>
          </cell>
          <cell r="J10">
            <v>8.0016590645546408</v>
          </cell>
          <cell r="K10">
            <v>8.1895981136989793</v>
          </cell>
          <cell r="L10">
            <v>8.1428880142085003</v>
          </cell>
          <cell r="M10">
            <v>7.9999431655994799</v>
          </cell>
          <cell r="N10">
            <v>7.8631049193724198</v>
          </cell>
          <cell r="O10">
            <v>7.7355347090614996</v>
          </cell>
          <cell r="P10">
            <v>7.4262550859796299</v>
          </cell>
          <cell r="Q10">
            <v>7.4921736915280697</v>
          </cell>
          <cell r="R10">
            <v>7.36855353403383</v>
          </cell>
          <cell r="S10">
            <v>7.25238480551136</v>
          </cell>
          <cell r="T10">
            <v>7.2599287257799396</v>
          </cell>
          <cell r="U10">
            <v>7.1282188700249396</v>
          </cell>
          <cell r="V10">
            <v>7.0481562910680298</v>
          </cell>
          <cell r="W10">
            <v>6.8225701038013202</v>
          </cell>
          <cell r="X10">
            <v>6.5946707009554197</v>
          </cell>
          <cell r="Y10">
            <v>6.5513550257555604</v>
          </cell>
          <cell r="Z10">
            <v>6.3490111640036204</v>
          </cell>
          <cell r="AA10">
            <v>6.3361209166719901</v>
          </cell>
          <cell r="AB10">
            <v>6.2490518502942196</v>
          </cell>
          <cell r="AC10">
            <v>6.1495792975247001</v>
          </cell>
          <cell r="AD10">
            <v>6.0495743757732399</v>
          </cell>
          <cell r="AE10">
            <v>5.9195804741468301</v>
          </cell>
          <cell r="AF10">
            <v>5.8945649746369</v>
          </cell>
          <cell r="AG10">
            <v>5.7678633658241996</v>
          </cell>
          <cell r="AH10">
            <v>5.6805560318329897</v>
          </cell>
          <cell r="AI10">
            <v>5.516441685147</v>
          </cell>
          <cell r="AJ10">
            <v>5.3433612276334399</v>
          </cell>
          <cell r="AK10">
            <v>5.1678489650629498</v>
          </cell>
          <cell r="AL10">
            <v>5.0265367905429397</v>
          </cell>
          <cell r="AM10">
            <v>4.8702472622583404</v>
          </cell>
          <cell r="AN10">
            <v>4.7281464833046103</v>
          </cell>
          <cell r="AO10">
            <v>4.6024075503040498</v>
          </cell>
          <cell r="AP10">
            <v>4.4932265471947597</v>
          </cell>
          <cell r="AQ10">
            <v>4.40390675853748</v>
          </cell>
          <cell r="AR10">
            <v>4.3371410659927996</v>
          </cell>
          <cell r="AS10">
            <v>4.2985135797354799</v>
          </cell>
          <cell r="AT10">
            <v>4.2469070286099102</v>
          </cell>
          <cell r="AU10">
            <v>4.2093200653526397</v>
          </cell>
          <cell r="AV10">
            <v>4.1749091978000497</v>
          </cell>
          <cell r="AW10">
            <v>4.1419987139276104</v>
          </cell>
          <cell r="AX10">
            <v>4.0523810252113899</v>
          </cell>
          <cell r="AY10">
            <v>3.9271145528068598</v>
          </cell>
          <cell r="AZ10">
            <v>3.7944825408160598</v>
          </cell>
          <cell r="BA10">
            <v>3.7234031816585902</v>
          </cell>
          <cell r="BB10">
            <v>3.6777183411620098</v>
          </cell>
          <cell r="BC10">
            <v>3.6307960177475498</v>
          </cell>
          <cell r="BD10">
            <v>3.5835540012736802</v>
          </cell>
          <cell r="BE10">
            <v>3.5386762348777299</v>
          </cell>
          <cell r="BF10">
            <v>3.5022540450331499</v>
          </cell>
          <cell r="BG10">
            <v>3.4651116477758799</v>
          </cell>
          <cell r="BH10">
            <v>3.42838252982822</v>
          </cell>
          <cell r="BI10">
            <v>3.3915296699786399</v>
          </cell>
          <cell r="BJ10">
            <v>3.35498309778129</v>
          </cell>
          <cell r="BK10">
            <v>3.3205725947386102</v>
          </cell>
          <cell r="BL10">
            <v>3.2910831544767301</v>
          </cell>
          <cell r="BM10">
            <v>3.2603778981204599</v>
          </cell>
        </row>
        <row r="11">
          <cell r="A11" t="str">
            <v>Brazil-2b</v>
          </cell>
          <cell r="B11" t="str">
            <v>RenNucTPESShare_CHN_acccounting</v>
          </cell>
          <cell r="C11" t="str">
            <v>BRA</v>
          </cell>
          <cell r="D11" t="str">
            <v>%</v>
          </cell>
          <cell r="E11">
            <v>67.516942642277698</v>
          </cell>
          <cell r="F11">
            <v>67.197168075477904</v>
          </cell>
          <cell r="G11">
            <v>70.361507009314806</v>
          </cell>
          <cell r="H11">
            <v>69.0977885764961</v>
          </cell>
          <cell r="I11">
            <v>67.872395473044804</v>
          </cell>
          <cell r="J11">
            <v>72.653903515647499</v>
          </cell>
          <cell r="K11">
            <v>68.759347428087594</v>
          </cell>
          <cell r="L11">
            <v>64.358973025275404</v>
          </cell>
          <cell r="M11">
            <v>69.100684668904293</v>
          </cell>
          <cell r="N11">
            <v>67.525257359941307</v>
          </cell>
          <cell r="O11">
            <v>66.213743362086205</v>
          </cell>
          <cell r="P11">
            <v>60.791120572269101</v>
          </cell>
          <cell r="Q11">
            <v>61.034603863267499</v>
          </cell>
          <cell r="R11">
            <v>64.647238517692401</v>
          </cell>
          <cell r="S11">
            <v>59.595180191274501</v>
          </cell>
          <cell r="T11">
            <v>65.611645147117699</v>
          </cell>
          <cell r="U11">
            <v>69.794160425683003</v>
          </cell>
          <cell r="V11">
            <v>74.449111526812999</v>
          </cell>
          <cell r="W11">
            <v>63.993316921269603</v>
          </cell>
          <cell r="X11">
            <v>69.099279941978196</v>
          </cell>
          <cell r="Y11">
            <v>67.083165313268594</v>
          </cell>
          <cell r="Z11">
            <v>68.698143886213501</v>
          </cell>
          <cell r="AA11">
            <v>66.715376017534496</v>
          </cell>
          <cell r="AB11">
            <v>66.445380008294407</v>
          </cell>
          <cell r="AC11">
            <v>65.468843438316</v>
          </cell>
          <cell r="AD11">
            <v>64.829099376234694</v>
          </cell>
          <cell r="AE11">
            <v>64.518509925886406</v>
          </cell>
          <cell r="AF11">
            <v>64.218302952055197</v>
          </cell>
          <cell r="AG11">
            <v>62.942459768549398</v>
          </cell>
          <cell r="AH11">
            <v>61.375187543330597</v>
          </cell>
          <cell r="AI11">
            <v>61.620625387891799</v>
          </cell>
          <cell r="AJ11">
            <v>61.163647710173201</v>
          </cell>
          <cell r="AK11">
            <v>59.679584481070499</v>
          </cell>
          <cell r="AL11">
            <v>59.365652670419102</v>
          </cell>
          <cell r="AM11">
            <v>59.3685000910844</v>
          </cell>
          <cell r="AN11">
            <v>59.524123432381103</v>
          </cell>
          <cell r="AO11">
            <v>59.1926981280738</v>
          </cell>
          <cell r="AP11">
            <v>58.947993830333203</v>
          </cell>
          <cell r="AQ11">
            <v>58.803336529099603</v>
          </cell>
          <cell r="AR11">
            <v>58.779497760256298</v>
          </cell>
          <cell r="AS11">
            <v>58.750645896871198</v>
          </cell>
          <cell r="AT11">
            <v>58.7104438152302</v>
          </cell>
          <cell r="AU11">
            <v>58.528927063644197</v>
          </cell>
          <cell r="AV11">
            <v>58.195733372948403</v>
          </cell>
          <cell r="AW11">
            <v>57.745898048232597</v>
          </cell>
          <cell r="AX11">
            <v>57.253889774214301</v>
          </cell>
          <cell r="AY11">
            <v>56.741370985795498</v>
          </cell>
          <cell r="AZ11">
            <v>56.2683417605462</v>
          </cell>
          <cell r="BA11">
            <v>55.8399407609351</v>
          </cell>
          <cell r="BB11">
            <v>55.442827024000401</v>
          </cell>
          <cell r="BC11">
            <v>55.0991733177596</v>
          </cell>
          <cell r="BD11">
            <v>54.5315236068259</v>
          </cell>
          <cell r="BE11">
            <v>53.9197715743732</v>
          </cell>
          <cell r="BF11">
            <v>53.604455792293599</v>
          </cell>
          <cell r="BG11">
            <v>53.255985518950901</v>
          </cell>
          <cell r="BH11">
            <v>52.910812351953503</v>
          </cell>
          <cell r="BI11">
            <v>52.472094533813902</v>
          </cell>
          <cell r="BJ11">
            <v>52.031217044502803</v>
          </cell>
          <cell r="BK11">
            <v>51.612829470257097</v>
          </cell>
          <cell r="BL11">
            <v>51.144925574629902</v>
          </cell>
          <cell r="BM11">
            <v>50.718067686893797</v>
          </cell>
        </row>
        <row r="12">
          <cell r="A12" t="str">
            <v>Brazil-2a1</v>
          </cell>
          <cell r="B12" t="str">
            <v>RenElecShare_excl_hydro</v>
          </cell>
          <cell r="C12" t="str">
            <v>BRA</v>
          </cell>
          <cell r="D12" t="str">
            <v>%</v>
          </cell>
          <cell r="E12">
            <v>0</v>
          </cell>
          <cell r="F12">
            <v>0</v>
          </cell>
          <cell r="G12">
            <v>0</v>
          </cell>
          <cell r="H12">
            <v>0</v>
          </cell>
          <cell r="I12">
            <v>0</v>
          </cell>
          <cell r="J12">
            <v>0</v>
          </cell>
          <cell r="K12">
            <v>7.2039881278275605E-4</v>
          </cell>
          <cell r="L12">
            <v>1.3641125112420899E-3</v>
          </cell>
          <cell r="M12">
            <v>1.6325150563235801E-3</v>
          </cell>
          <cell r="N12">
            <v>6.3218318139864201E-4</v>
          </cell>
          <cell r="O12">
            <v>6.0653838267551205E-4</v>
          </cell>
          <cell r="P12">
            <v>1.14181692433669E-2</v>
          </cell>
          <cell r="Q12">
            <v>1.88647184921833E-2</v>
          </cell>
          <cell r="R12">
            <v>1.7908303613921799E-2</v>
          </cell>
          <cell r="S12">
            <v>1.6862383447221001E-2</v>
          </cell>
          <cell r="T12">
            <v>2.47568277600646E-2</v>
          </cell>
          <cell r="U12">
            <v>9.9567686830189697E-2</v>
          </cell>
          <cell r="V12">
            <v>0.16062252737002999</v>
          </cell>
          <cell r="W12">
            <v>0.30728916581406102</v>
          </cell>
          <cell r="X12">
            <v>0.33748140176403701</v>
          </cell>
          <cell r="Y12">
            <v>0.49817269555274002</v>
          </cell>
          <cell r="Z12">
            <v>0.64071138955199003</v>
          </cell>
          <cell r="AA12">
            <v>1.1442176065760099</v>
          </cell>
          <cell r="AB12">
            <v>2.17638161136207</v>
          </cell>
          <cell r="AC12">
            <v>3.3717562173089499</v>
          </cell>
          <cell r="AD12">
            <v>4.620196868521</v>
          </cell>
          <cell r="AE12">
            <v>5.7208850062060703</v>
          </cell>
          <cell r="AF12">
            <v>6.91390087178298</v>
          </cell>
          <cell r="AG12">
            <v>7.8693859718830703</v>
          </cell>
          <cell r="AH12">
            <v>8.8086505351988897</v>
          </cell>
          <cell r="AI12">
            <v>9.6098114062246704</v>
          </cell>
          <cell r="AJ12">
            <v>10.8305578702739</v>
          </cell>
          <cell r="AK12">
            <v>12.7243880308458</v>
          </cell>
          <cell r="AL12">
            <v>13.8363422454781</v>
          </cell>
          <cell r="AM12">
            <v>14.842744702517701</v>
          </cell>
          <cell r="AN12">
            <v>15.7728976376043</v>
          </cell>
          <cell r="AO12">
            <v>15.5324441358408</v>
          </cell>
          <cell r="AP12">
            <v>15.3428097568965</v>
          </cell>
          <cell r="AQ12">
            <v>15.083155807554</v>
          </cell>
          <cell r="AR12">
            <v>14.6670807641941</v>
          </cell>
          <cell r="AS12">
            <v>14.0486376141269</v>
          </cell>
          <cell r="AT12">
            <v>13.248336301450699</v>
          </cell>
          <cell r="AU12">
            <v>12.276633630492</v>
          </cell>
          <cell r="AV12">
            <v>11.2657648185358</v>
          </cell>
          <cell r="AW12">
            <v>10.298899449965701</v>
          </cell>
          <cell r="AX12">
            <v>9.4478841285737101</v>
          </cell>
          <cell r="AY12">
            <v>8.7817373679842294</v>
          </cell>
          <cell r="AZ12">
            <v>8.2166262929219904</v>
          </cell>
          <cell r="BA12">
            <v>7.7807602185034996</v>
          </cell>
          <cell r="BB12">
            <v>7.4743158584433198</v>
          </cell>
          <cell r="BC12">
            <v>7.2699480861991601</v>
          </cell>
          <cell r="BD12">
            <v>7.1720098539549202</v>
          </cell>
          <cell r="BE12">
            <v>7.1452655042546596</v>
          </cell>
          <cell r="BF12">
            <v>7.1432853667611802</v>
          </cell>
          <cell r="BG12">
            <v>7.1430650853469198</v>
          </cell>
          <cell r="BH12">
            <v>7.1608315825387496</v>
          </cell>
          <cell r="BI12">
            <v>7.1959581653855702</v>
          </cell>
          <cell r="BJ12">
            <v>7.2154492505571204</v>
          </cell>
          <cell r="BK12">
            <v>7.2236027892264199</v>
          </cell>
          <cell r="BL12">
            <v>7.1816957772318499</v>
          </cell>
          <cell r="BM12">
            <v>7.0910078812098298</v>
          </cell>
        </row>
        <row r="13">
          <cell r="A13" t="str">
            <v>Brazil-2a2</v>
          </cell>
          <cell r="B13" t="str">
            <v>ElecCapHydro</v>
          </cell>
          <cell r="C13" t="str">
            <v>BRA</v>
          </cell>
          <cell r="D13" t="str">
            <v>MW</v>
          </cell>
          <cell r="E13">
            <v>53013.66</v>
          </cell>
          <cell r="F13">
            <v>53818.66</v>
          </cell>
          <cell r="G13">
            <v>54571.6</v>
          </cell>
          <cell r="H13">
            <v>55330.2</v>
          </cell>
          <cell r="I13">
            <v>57318.7</v>
          </cell>
          <cell r="J13">
            <v>59113.4</v>
          </cell>
          <cell r="K13">
            <v>60735.02</v>
          </cell>
          <cell r="L13">
            <v>62066.82</v>
          </cell>
          <cell r="M13">
            <v>63847.89</v>
          </cell>
          <cell r="N13">
            <v>66194.8</v>
          </cell>
          <cell r="O13">
            <v>66087.7</v>
          </cell>
          <cell r="P13">
            <v>65980.59</v>
          </cell>
          <cell r="Q13">
            <v>65873.48</v>
          </cell>
          <cell r="R13">
            <v>67697.490000000005</v>
          </cell>
          <cell r="S13">
            <v>69087.199999999997</v>
          </cell>
          <cell r="T13">
            <v>71060.2</v>
          </cell>
          <cell r="U13">
            <v>73677.990000000005</v>
          </cell>
          <cell r="V13">
            <v>76868.990000000005</v>
          </cell>
          <cell r="W13">
            <v>77544.990000000005</v>
          </cell>
          <cell r="X13">
            <v>78609.990000000005</v>
          </cell>
          <cell r="Y13">
            <v>80702.990000000005</v>
          </cell>
          <cell r="Z13">
            <v>82456.990000000005</v>
          </cell>
          <cell r="AA13">
            <v>84293.99</v>
          </cell>
          <cell r="AB13">
            <v>86018.99</v>
          </cell>
          <cell r="AC13">
            <v>89192.99</v>
          </cell>
          <cell r="AD13">
            <v>91649.99</v>
          </cell>
          <cell r="AE13">
            <v>94188.52</v>
          </cell>
          <cell r="AF13">
            <v>97222.19</v>
          </cell>
          <cell r="AG13">
            <v>97115.08</v>
          </cell>
          <cell r="AH13">
            <v>98328.78</v>
          </cell>
          <cell r="AI13">
            <v>106867.9</v>
          </cell>
          <cell r="AJ13">
            <v>112500.8</v>
          </cell>
          <cell r="AK13">
            <v>115297.9</v>
          </cell>
          <cell r="AL13">
            <v>118094.9</v>
          </cell>
          <cell r="AM13">
            <v>120892</v>
          </cell>
          <cell r="AN13">
            <v>123689.1</v>
          </cell>
          <cell r="AO13">
            <v>126288.1</v>
          </cell>
          <cell r="AP13">
            <v>128887.1</v>
          </cell>
          <cell r="AQ13">
            <v>131486.20000000001</v>
          </cell>
          <cell r="AR13">
            <v>134085.20000000001</v>
          </cell>
          <cell r="AS13">
            <v>136684.20000000001</v>
          </cell>
          <cell r="AT13">
            <v>138816.4</v>
          </cell>
          <cell r="AU13">
            <v>140948.6</v>
          </cell>
          <cell r="AV13">
            <v>143080.79999999999</v>
          </cell>
          <cell r="AW13">
            <v>145212.9</v>
          </cell>
          <cell r="AX13">
            <v>147345.1</v>
          </cell>
          <cell r="AY13">
            <v>149005.70000000001</v>
          </cell>
          <cell r="AZ13">
            <v>150666.20000000001</v>
          </cell>
          <cell r="BA13">
            <v>152326.70000000001</v>
          </cell>
          <cell r="BB13">
            <v>153987.29999999999</v>
          </cell>
          <cell r="BC13">
            <v>155647.79999999999</v>
          </cell>
          <cell r="BD13">
            <v>156238.6</v>
          </cell>
          <cell r="BE13">
            <v>156829.4</v>
          </cell>
          <cell r="BF13">
            <v>157420.20000000001</v>
          </cell>
          <cell r="BG13">
            <v>158011</v>
          </cell>
          <cell r="BH13">
            <v>158601.79999999999</v>
          </cell>
          <cell r="BI13">
            <v>159192.6</v>
          </cell>
          <cell r="BJ13">
            <v>159783.4</v>
          </cell>
          <cell r="BK13">
            <v>160374.20000000001</v>
          </cell>
          <cell r="BL13">
            <v>160965</v>
          </cell>
          <cell r="BM13">
            <v>161555.9</v>
          </cell>
        </row>
        <row r="14">
          <cell r="A14" t="str">
            <v>Brazil-2a4</v>
          </cell>
          <cell r="B14" t="str">
            <v>ElecCapBioTot</v>
          </cell>
          <cell r="C14" t="str">
            <v>BRA</v>
          </cell>
          <cell r="D14" t="str">
            <v>MW</v>
          </cell>
          <cell r="E14">
            <v>0</v>
          </cell>
          <cell r="F14">
            <v>0</v>
          </cell>
          <cell r="G14">
            <v>0</v>
          </cell>
          <cell r="H14">
            <v>0</v>
          </cell>
          <cell r="I14">
            <v>0</v>
          </cell>
          <cell r="J14">
            <v>0</v>
          </cell>
          <cell r="K14">
            <v>0</v>
          </cell>
          <cell r="L14">
            <v>0</v>
          </cell>
          <cell r="M14">
            <v>0</v>
          </cell>
          <cell r="N14">
            <v>0</v>
          </cell>
          <cell r="O14">
            <v>0</v>
          </cell>
          <cell r="P14">
            <v>0</v>
          </cell>
          <cell r="Q14">
            <v>0</v>
          </cell>
          <cell r="R14">
            <v>968.59780000000001</v>
          </cell>
          <cell r="S14">
            <v>1937.1959999999999</v>
          </cell>
          <cell r="T14">
            <v>3414.08</v>
          </cell>
          <cell r="U14">
            <v>4890.9650000000001</v>
          </cell>
          <cell r="V14">
            <v>6367.85</v>
          </cell>
          <cell r="W14">
            <v>6876.1360000000004</v>
          </cell>
          <cell r="X14">
            <v>7384.4229999999998</v>
          </cell>
          <cell r="Y14">
            <v>7384.4229999999998</v>
          </cell>
          <cell r="Z14">
            <v>7384.4229999999998</v>
          </cell>
          <cell r="AA14">
            <v>7384.4229999999998</v>
          </cell>
          <cell r="AB14">
            <v>7384.4229999999998</v>
          </cell>
          <cell r="AC14">
            <v>7384.4229999999998</v>
          </cell>
          <cell r="AD14">
            <v>7384.4229999999998</v>
          </cell>
          <cell r="AE14">
            <v>7384.4229999999998</v>
          </cell>
          <cell r="AF14">
            <v>7384.4229999999998</v>
          </cell>
          <cell r="AG14">
            <v>7384.4229999999998</v>
          </cell>
          <cell r="AH14">
            <v>7384.4229999999998</v>
          </cell>
          <cell r="AI14">
            <v>7384.4229999999998</v>
          </cell>
          <cell r="AJ14">
            <v>7800</v>
          </cell>
          <cell r="AK14">
            <v>9100</v>
          </cell>
          <cell r="AL14">
            <v>10400</v>
          </cell>
          <cell r="AM14">
            <v>11700.000000001301</v>
          </cell>
          <cell r="AN14">
            <v>13000.000000006499</v>
          </cell>
          <cell r="AO14">
            <v>13000.000000016</v>
          </cell>
          <cell r="AP14">
            <v>13000.0000000255</v>
          </cell>
          <cell r="AQ14">
            <v>12815.390000035</v>
          </cell>
          <cell r="AR14">
            <v>12307.7100000432</v>
          </cell>
          <cell r="AS14">
            <v>11426.1900000475</v>
          </cell>
          <cell r="AT14">
            <v>10191.1100000475</v>
          </cell>
          <cell r="AU14">
            <v>8694.7660000475407</v>
          </cell>
          <cell r="AV14">
            <v>7136.9060000475401</v>
          </cell>
          <cell r="AW14">
            <v>5649.0540000475403</v>
          </cell>
          <cell r="AX14">
            <v>4311.0120000475399</v>
          </cell>
          <cell r="AY14">
            <v>3157.6370000475399</v>
          </cell>
          <cell r="AZ14">
            <v>2159.7570000475398</v>
          </cell>
          <cell r="BA14">
            <v>1355.51471764754</v>
          </cell>
          <cell r="BB14">
            <v>778.70067604753797</v>
          </cell>
          <cell r="BC14">
            <v>426.63800004753801</v>
          </cell>
          <cell r="BD14">
            <v>244.48330404753801</v>
          </cell>
          <cell r="BE14">
            <v>169.04693004753801</v>
          </cell>
          <cell r="BF14">
            <v>146.856620047538</v>
          </cell>
          <cell r="BG14">
            <v>150.841830047538</v>
          </cell>
          <cell r="BH14">
            <v>154.62572004753801</v>
          </cell>
          <cell r="BI14">
            <v>157.902830047538</v>
          </cell>
          <cell r="BJ14">
            <v>160.72907004753799</v>
          </cell>
          <cell r="BK14">
            <v>163.340500047538</v>
          </cell>
          <cell r="BL14">
            <v>165.985660047538</v>
          </cell>
          <cell r="BM14">
            <v>168.948120047538</v>
          </cell>
        </row>
        <row r="15">
          <cell r="A15" t="str">
            <v>Brazil-2a5</v>
          </cell>
          <cell r="B15" t="str">
            <v>ElecCapSolarTot</v>
          </cell>
          <cell r="C15" t="str">
            <v>BRA</v>
          </cell>
          <cell r="D15" t="str">
            <v>MW</v>
          </cell>
          <cell r="E15">
            <v>0</v>
          </cell>
          <cell r="F15">
            <v>0</v>
          </cell>
          <cell r="G15">
            <v>0</v>
          </cell>
          <cell r="H15">
            <v>0</v>
          </cell>
          <cell r="I15">
            <v>0</v>
          </cell>
          <cell r="J15">
            <v>0</v>
          </cell>
          <cell r="K15">
            <v>5.0999999999999997E-2</v>
          </cell>
          <cell r="L15">
            <v>5.2999999999999999E-2</v>
          </cell>
          <cell r="M15">
            <v>5.2999999999999999E-2</v>
          </cell>
          <cell r="N15">
            <v>5.2999999999999999E-2</v>
          </cell>
          <cell r="O15">
            <v>5.2999999999999999E-2</v>
          </cell>
          <cell r="P15">
            <v>5.2999999999999999E-2</v>
          </cell>
          <cell r="Q15">
            <v>5.2999999999999999E-2</v>
          </cell>
          <cell r="R15">
            <v>5.2999999999999999E-2</v>
          </cell>
          <cell r="S15">
            <v>5.2999999999999999E-2</v>
          </cell>
          <cell r="T15">
            <v>5.2999999999999999E-2</v>
          </cell>
          <cell r="U15">
            <v>5.2999999999999999E-2</v>
          </cell>
          <cell r="V15">
            <v>5.2999999999999999E-2</v>
          </cell>
          <cell r="W15">
            <v>5.2999999999999999E-2</v>
          </cell>
          <cell r="X15">
            <v>5.2999999999999999E-2</v>
          </cell>
          <cell r="Y15">
            <v>1</v>
          </cell>
          <cell r="Z15">
            <v>1</v>
          </cell>
          <cell r="AA15">
            <v>2</v>
          </cell>
          <cell r="AB15">
            <v>5</v>
          </cell>
          <cell r="AC15">
            <v>15</v>
          </cell>
          <cell r="AD15">
            <v>22.9</v>
          </cell>
          <cell r="AE15">
            <v>50.944899999999997</v>
          </cell>
          <cell r="AF15">
            <v>577.6576</v>
          </cell>
          <cell r="AG15">
            <v>577.65279999999996</v>
          </cell>
          <cell r="AH15">
            <v>660.05771800000002</v>
          </cell>
          <cell r="AI15">
            <v>859.73956999999996</v>
          </cell>
          <cell r="AJ15">
            <v>1064.2307800000001</v>
          </cell>
          <cell r="AK15">
            <v>1346.88257</v>
          </cell>
          <cell r="AL15">
            <v>1629.5343499999999</v>
          </cell>
          <cell r="AM15">
            <v>1864.8405700000001</v>
          </cell>
          <cell r="AN15">
            <v>2114.7638299999999</v>
          </cell>
          <cell r="AO15">
            <v>2543.6026000000002</v>
          </cell>
          <cell r="AP15">
            <v>3145.1659</v>
          </cell>
          <cell r="AQ15">
            <v>3944.8474000000001</v>
          </cell>
          <cell r="AR15">
            <v>4970.1314000000002</v>
          </cell>
          <cell r="AS15">
            <v>6155.4014999999999</v>
          </cell>
          <cell r="AT15">
            <v>7441.2930999999999</v>
          </cell>
          <cell r="AU15">
            <v>8745.1278999999995</v>
          </cell>
          <cell r="AV15">
            <v>10022.9121</v>
          </cell>
          <cell r="AW15">
            <v>11220.4936</v>
          </cell>
          <cell r="AX15">
            <v>12291.3694</v>
          </cell>
          <cell r="AY15">
            <v>13234.925999999999</v>
          </cell>
          <cell r="AZ15">
            <v>14002.763999999999</v>
          </cell>
          <cell r="BA15">
            <v>14735.901</v>
          </cell>
          <cell r="BB15">
            <v>15473.351000000001</v>
          </cell>
          <cell r="BC15">
            <v>16222.763000000001</v>
          </cell>
          <cell r="BD15">
            <v>17012.453000000001</v>
          </cell>
          <cell r="BE15">
            <v>17873.448</v>
          </cell>
          <cell r="BF15">
            <v>18781.302</v>
          </cell>
          <cell r="BG15">
            <v>19667.351999999999</v>
          </cell>
          <cell r="BH15">
            <v>20521.827000000001</v>
          </cell>
          <cell r="BI15">
            <v>21296.054</v>
          </cell>
          <cell r="BJ15">
            <v>21946.555</v>
          </cell>
          <cell r="BK15">
            <v>22487.326000000001</v>
          </cell>
          <cell r="BL15">
            <v>22842.804</v>
          </cell>
          <cell r="BM15">
            <v>23009.165000000001</v>
          </cell>
        </row>
        <row r="16">
          <cell r="A16" t="str">
            <v>Brazil-2a6</v>
          </cell>
          <cell r="B16" t="str">
            <v>ElecCapWindTot</v>
          </cell>
          <cell r="C16" t="str">
            <v>BRA</v>
          </cell>
          <cell r="D16" t="str">
            <v>MW</v>
          </cell>
          <cell r="E16">
            <v>0</v>
          </cell>
          <cell r="F16">
            <v>0</v>
          </cell>
          <cell r="G16">
            <v>0.105</v>
          </cell>
          <cell r="H16">
            <v>0.105</v>
          </cell>
          <cell r="I16">
            <v>1.105</v>
          </cell>
          <cell r="J16">
            <v>1.105</v>
          </cell>
          <cell r="K16">
            <v>2.3050000000000002</v>
          </cell>
          <cell r="L16">
            <v>2.3050000000000002</v>
          </cell>
          <cell r="M16">
            <v>7.3049999999999997</v>
          </cell>
          <cell r="N16">
            <v>20.105</v>
          </cell>
          <cell r="O16">
            <v>22</v>
          </cell>
          <cell r="P16">
            <v>24</v>
          </cell>
          <cell r="Q16">
            <v>24</v>
          </cell>
          <cell r="R16">
            <v>24</v>
          </cell>
          <cell r="S16">
            <v>24</v>
          </cell>
          <cell r="T16">
            <v>29</v>
          </cell>
          <cell r="U16">
            <v>237</v>
          </cell>
          <cell r="V16">
            <v>247</v>
          </cell>
          <cell r="W16">
            <v>398</v>
          </cell>
          <cell r="X16">
            <v>602</v>
          </cell>
          <cell r="Y16">
            <v>927</v>
          </cell>
          <cell r="Z16">
            <v>1426</v>
          </cell>
          <cell r="AA16">
            <v>1894</v>
          </cell>
          <cell r="AB16">
            <v>2202</v>
          </cell>
          <cell r="AC16">
            <v>4888</v>
          </cell>
          <cell r="AD16">
            <v>7633</v>
          </cell>
          <cell r="AE16">
            <v>8856.4599999999991</v>
          </cell>
          <cell r="AF16">
            <v>10587.24</v>
          </cell>
          <cell r="AG16">
            <v>10586.58</v>
          </cell>
          <cell r="AH16">
            <v>10774.78868</v>
          </cell>
          <cell r="AI16">
            <v>12280.242980000001</v>
          </cell>
          <cell r="AJ16">
            <v>13632.89553</v>
          </cell>
          <cell r="AK16">
            <v>13771.4874</v>
          </cell>
          <cell r="AL16">
            <v>15011.639300000001</v>
          </cell>
          <cell r="AM16">
            <v>15954.672</v>
          </cell>
          <cell r="AN16">
            <v>16918.441900000002</v>
          </cell>
          <cell r="AO16">
            <v>17254.176800000001</v>
          </cell>
          <cell r="AP16">
            <v>17791.2667</v>
          </cell>
          <cell r="AQ16">
            <v>18488.952099999999</v>
          </cell>
          <cell r="AR16">
            <v>19359.669000000002</v>
          </cell>
          <cell r="AS16">
            <v>20319.061000000002</v>
          </cell>
          <cell r="AT16">
            <v>21290.719000000001</v>
          </cell>
          <cell r="AU16">
            <v>22204.880000000001</v>
          </cell>
          <cell r="AV16">
            <v>23046.341</v>
          </cell>
          <cell r="AW16">
            <v>23549.991999999998</v>
          </cell>
          <cell r="AX16">
            <v>23676.506000000001</v>
          </cell>
          <cell r="AY16">
            <v>23571.066999999999</v>
          </cell>
          <cell r="AZ16">
            <v>23211.131000000001</v>
          </cell>
          <cell r="BA16">
            <v>22810.511999999999</v>
          </cell>
          <cell r="BB16">
            <v>22394.879000000001</v>
          </cell>
          <cell r="BC16">
            <v>21863.746999999999</v>
          </cell>
          <cell r="BD16">
            <v>21262.206999999999</v>
          </cell>
          <cell r="BE16">
            <v>20742.289000000001</v>
          </cell>
          <cell r="BF16">
            <v>20188.331999999999</v>
          </cell>
          <cell r="BG16">
            <v>19568.080999999998</v>
          </cell>
          <cell r="BH16">
            <v>19090.800999999999</v>
          </cell>
          <cell r="BI16">
            <v>18797.712</v>
          </cell>
          <cell r="BJ16">
            <v>18514.228999999999</v>
          </cell>
          <cell r="BK16">
            <v>18264.897000000001</v>
          </cell>
          <cell r="BL16">
            <v>17873.077000000001</v>
          </cell>
          <cell r="BM16">
            <v>17348.625</v>
          </cell>
        </row>
        <row r="17">
          <cell r="A17" t="str">
            <v>Brazil-11</v>
          </cell>
          <cell r="B17" t="str">
            <v>ElecAccTot</v>
          </cell>
          <cell r="C17" t="str">
            <v>BRA</v>
          </cell>
          <cell r="D17" t="str">
            <v>%</v>
          </cell>
          <cell r="E17">
            <v>0.97798640000000003</v>
          </cell>
          <cell r="F17">
            <v>0.97846509999999998</v>
          </cell>
          <cell r="G17">
            <v>0.97894389999999998</v>
          </cell>
          <cell r="H17">
            <v>0.97942280000000004</v>
          </cell>
          <cell r="I17">
            <v>0.98221440000000004</v>
          </cell>
          <cell r="J17">
            <v>0.98601450000000002</v>
          </cell>
          <cell r="K17">
            <v>0.98679620000000001</v>
          </cell>
          <cell r="L17">
            <v>0.98812580000000005</v>
          </cell>
          <cell r="M17">
            <v>0.9884714</v>
          </cell>
          <cell r="N17">
            <v>0.9888169</v>
          </cell>
          <cell r="O17">
            <v>0.99173630000000002</v>
          </cell>
          <cell r="P17">
            <v>0.99212440000000002</v>
          </cell>
          <cell r="Q17">
            <v>0.99296300000000004</v>
          </cell>
          <cell r="R17">
            <v>0.99320620000000004</v>
          </cell>
          <cell r="S17">
            <v>0.99508700000000005</v>
          </cell>
          <cell r="T17">
            <v>0.99526939999999997</v>
          </cell>
          <cell r="U17">
            <v>0.99540720000000005</v>
          </cell>
          <cell r="V17">
            <v>0.99554500000000001</v>
          </cell>
          <cell r="W17">
            <v>0.99568299999999998</v>
          </cell>
          <cell r="X17">
            <v>0.99582079999999995</v>
          </cell>
          <cell r="Y17">
            <v>0.99595869999999997</v>
          </cell>
          <cell r="Z17">
            <v>0.99602409999999997</v>
          </cell>
          <cell r="AA17">
            <v>0.99608940000000001</v>
          </cell>
          <cell r="AB17">
            <v>0.99615480000000001</v>
          </cell>
          <cell r="AC17">
            <v>0.99622029999999995</v>
          </cell>
          <cell r="AD17">
            <v>0.99628570000000005</v>
          </cell>
          <cell r="AE17">
            <v>0.99635110000000005</v>
          </cell>
          <cell r="AF17">
            <v>0.99641639999999998</v>
          </cell>
          <cell r="AG17">
            <v>0.99648179999999997</v>
          </cell>
          <cell r="AH17">
            <v>0.99654719999999997</v>
          </cell>
          <cell r="AI17">
            <v>0.99661259999999996</v>
          </cell>
          <cell r="AJ17">
            <v>0.99665789999999999</v>
          </cell>
          <cell r="AK17">
            <v>0.99780210000000003</v>
          </cell>
          <cell r="AL17">
            <v>0.99783230000000001</v>
          </cell>
          <cell r="AM17">
            <v>0.99786249999999999</v>
          </cell>
          <cell r="AN17">
            <v>0.99789269999999997</v>
          </cell>
          <cell r="AO17">
            <v>0.99792289999999995</v>
          </cell>
          <cell r="AP17">
            <v>0.99795310000000004</v>
          </cell>
          <cell r="AQ17">
            <v>0.99798330000000002</v>
          </cell>
          <cell r="AR17">
            <v>0.99801359999999995</v>
          </cell>
          <cell r="AS17">
            <v>0.99804369999999998</v>
          </cell>
          <cell r="AT17">
            <v>0.99806569999999994</v>
          </cell>
          <cell r="AU17">
            <v>0.99808779999999997</v>
          </cell>
          <cell r="AV17">
            <v>0.99810980000000005</v>
          </cell>
          <cell r="AW17">
            <v>0.99813180000000001</v>
          </cell>
          <cell r="AX17">
            <v>0.99815390000000004</v>
          </cell>
          <cell r="AY17">
            <v>0.9981759</v>
          </cell>
          <cell r="AZ17">
            <v>0.99819800000000003</v>
          </cell>
          <cell r="BA17">
            <v>0.99821990000000005</v>
          </cell>
          <cell r="BB17">
            <v>0.99824199999999996</v>
          </cell>
          <cell r="BC17">
            <v>0.99826409999999999</v>
          </cell>
          <cell r="BD17">
            <v>0.99828079999999997</v>
          </cell>
          <cell r="BE17">
            <v>0.99829749999999995</v>
          </cell>
          <cell r="BF17">
            <v>0.99831429999999999</v>
          </cell>
          <cell r="BG17">
            <v>0.99833099999999997</v>
          </cell>
          <cell r="BH17">
            <v>0.99834769999999995</v>
          </cell>
          <cell r="BI17">
            <v>0.99836440000000004</v>
          </cell>
          <cell r="BJ17">
            <v>0.99838119999999997</v>
          </cell>
          <cell r="BK17">
            <v>0.99839789999999995</v>
          </cell>
          <cell r="BL17">
            <v>0.99841460000000004</v>
          </cell>
          <cell r="BM17">
            <v>0.99843130000000002</v>
          </cell>
        </row>
        <row r="18">
          <cell r="A18" t="str">
            <v>Brazil-4b2</v>
          </cell>
          <cell r="B18" t="str">
            <v>BlendingShareBio_cars_pkm</v>
          </cell>
          <cell r="C18" t="str">
            <v>BRA</v>
          </cell>
          <cell r="D18" t="str">
            <v>%</v>
          </cell>
          <cell r="E18">
            <v>0.24890909999999999</v>
          </cell>
          <cell r="F18">
            <v>0.2494546</v>
          </cell>
          <cell r="G18">
            <v>0.2497818</v>
          </cell>
          <cell r="H18">
            <v>0.24994549999999999</v>
          </cell>
          <cell r="I18">
            <v>0.25</v>
          </cell>
          <cell r="J18">
            <v>0.25</v>
          </cell>
          <cell r="K18">
            <v>0.25</v>
          </cell>
          <cell r="L18">
            <v>0.25</v>
          </cell>
          <cell r="M18">
            <v>0.25</v>
          </cell>
          <cell r="N18">
            <v>0.25</v>
          </cell>
          <cell r="O18">
            <v>0.25</v>
          </cell>
          <cell r="P18">
            <v>0.25</v>
          </cell>
          <cell r="Q18">
            <v>0.25</v>
          </cell>
          <cell r="R18">
            <v>0.25</v>
          </cell>
          <cell r="S18">
            <v>0.25</v>
          </cell>
          <cell r="T18">
            <v>0.25</v>
          </cell>
          <cell r="U18">
            <v>0.24979999999999999</v>
          </cell>
          <cell r="V18">
            <v>0.24939990000000001</v>
          </cell>
          <cell r="W18">
            <v>0.24879989999999999</v>
          </cell>
          <cell r="X18">
            <v>0.248</v>
          </cell>
          <cell r="Y18">
            <v>0.24699989999999999</v>
          </cell>
          <cell r="Z18">
            <v>0.24601819999999999</v>
          </cell>
          <cell r="AA18">
            <v>0.2450764</v>
          </cell>
          <cell r="AB18">
            <v>0.24421580000000001</v>
          </cell>
          <cell r="AC18">
            <v>0.24362639999999999</v>
          </cell>
          <cell r="AD18">
            <v>0.24341740000000001</v>
          </cell>
          <cell r="AE18">
            <v>0.24381259999999999</v>
          </cell>
          <cell r="AF18">
            <v>0.2438419</v>
          </cell>
          <cell r="AG18">
            <v>0.24285190000000001</v>
          </cell>
          <cell r="AH18">
            <v>0.24259120000000001</v>
          </cell>
          <cell r="AI18">
            <v>0.24227879999999999</v>
          </cell>
          <cell r="AJ18">
            <v>0.2423005</v>
          </cell>
          <cell r="AK18">
            <v>0.2423459</v>
          </cell>
          <cell r="AL18">
            <v>0.2424742</v>
          </cell>
          <cell r="AM18">
            <v>0.24264530000000001</v>
          </cell>
          <cell r="AN18">
            <v>0.2428582</v>
          </cell>
          <cell r="AO18">
            <v>0.24173790000000001</v>
          </cell>
          <cell r="AP18">
            <v>0.23940910000000001</v>
          </cell>
          <cell r="AQ18">
            <v>0.23583870000000001</v>
          </cell>
          <cell r="AR18">
            <v>0.2311127</v>
          </cell>
          <cell r="AS18">
            <v>0.2251773</v>
          </cell>
          <cell r="AT18">
            <v>0.21805659999999999</v>
          </cell>
          <cell r="AU18">
            <v>0.20991989999999999</v>
          </cell>
          <cell r="AV18">
            <v>0.20132240000000001</v>
          </cell>
          <cell r="AW18">
            <v>0.19284029999999999</v>
          </cell>
          <cell r="AX18">
            <v>0.18472559999999999</v>
          </cell>
          <cell r="AY18">
            <v>0.17696919999999999</v>
          </cell>
          <cell r="AZ18">
            <v>0.16955110000000001</v>
          </cell>
          <cell r="BA18">
            <v>0.16273560000000001</v>
          </cell>
          <cell r="BB18">
            <v>0.15634590000000001</v>
          </cell>
          <cell r="BC18">
            <v>0.1502571</v>
          </cell>
          <cell r="BD18">
            <v>0.14292830000000001</v>
          </cell>
          <cell r="BE18">
            <v>0.1348628</v>
          </cell>
          <cell r="BF18">
            <v>0.1260011</v>
          </cell>
          <cell r="BG18">
            <v>0.1165616</v>
          </cell>
          <cell r="BH18">
            <v>0.10669480000000001</v>
          </cell>
          <cell r="BI18">
            <v>9.7150959999999995E-2</v>
          </cell>
          <cell r="BJ18">
            <v>8.7828909999999996E-2</v>
          </cell>
          <cell r="BK18">
            <v>7.8740160000000003E-2</v>
          </cell>
          <cell r="BL18">
            <v>6.9798029999999997E-2</v>
          </cell>
          <cell r="BM18">
            <v>6.124168E-2</v>
          </cell>
        </row>
        <row r="19">
          <cell r="A19" t="str">
            <v>Brazil-5</v>
          </cell>
          <cell r="B19" t="str">
            <v>EfficiencyFleet_new_cars</v>
          </cell>
          <cell r="C19" t="str">
            <v>BRA</v>
          </cell>
          <cell r="D19" t="str">
            <v>MJ/pkm</v>
          </cell>
          <cell r="E19">
            <v>1.9004700000000001</v>
          </cell>
          <cell r="F19">
            <v>1.9004700000000001</v>
          </cell>
          <cell r="G19">
            <v>1.9004700000000001</v>
          </cell>
          <cell r="H19">
            <v>1.9004700000000001</v>
          </cell>
          <cell r="I19">
            <v>1.9004700000000001</v>
          </cell>
          <cell r="J19">
            <v>1.9004700000000001</v>
          </cell>
          <cell r="K19">
            <v>1.9004700000000001</v>
          </cell>
          <cell r="L19">
            <v>1.9004700000000001</v>
          </cell>
          <cell r="M19">
            <v>1.9004700000000001</v>
          </cell>
          <cell r="N19">
            <v>1.9004700000000001</v>
          </cell>
          <cell r="O19">
            <v>1.9004700000000001</v>
          </cell>
          <cell r="P19">
            <v>1.9004700000000001</v>
          </cell>
          <cell r="Q19">
            <v>1.9004700000000001</v>
          </cell>
          <cell r="R19">
            <v>1.9004700000000001</v>
          </cell>
          <cell r="S19">
            <v>1.9004700000000001</v>
          </cell>
          <cell r="T19">
            <v>1.912903</v>
          </cell>
          <cell r="U19">
            <v>1.9273480000000001</v>
          </cell>
          <cell r="V19">
            <v>1.9414</v>
          </cell>
          <cell r="W19">
            <v>1.9550479999999999</v>
          </cell>
          <cell r="X19">
            <v>1.9678770000000001</v>
          </cell>
          <cell r="Y19">
            <v>1.9812559999999999</v>
          </cell>
          <cell r="Z19">
            <v>2.000534</v>
          </cell>
          <cell r="AA19">
            <v>2.0181930000000001</v>
          </cell>
          <cell r="AB19">
            <v>2.0317159999999999</v>
          </cell>
          <cell r="AC19">
            <v>2.0138509999999998</v>
          </cell>
          <cell r="AD19">
            <v>1.9098660000000001</v>
          </cell>
          <cell r="AE19">
            <v>1.7503200000000001</v>
          </cell>
          <cell r="AF19">
            <v>1.6486430000000001</v>
          </cell>
          <cell r="AG19">
            <v>1.7705409999999999</v>
          </cell>
          <cell r="AH19">
            <v>1.7151799999999999</v>
          </cell>
          <cell r="AI19">
            <v>1.6499809999999999</v>
          </cell>
          <cell r="AJ19">
            <v>1.5719590000000001</v>
          </cell>
          <cell r="AK19">
            <v>1.499001</v>
          </cell>
          <cell r="AL19">
            <v>1.4213169999999999</v>
          </cell>
          <cell r="AM19">
            <v>1.341159</v>
          </cell>
          <cell r="AN19">
            <v>1.2631810000000001</v>
          </cell>
          <cell r="AO19">
            <v>1.201648</v>
          </cell>
          <cell r="AP19">
            <v>1.1618230000000001</v>
          </cell>
          <cell r="AQ19">
            <v>1.1365149999999999</v>
          </cell>
          <cell r="AR19">
            <v>1.086125</v>
          </cell>
          <cell r="AS19">
            <v>1.037145</v>
          </cell>
          <cell r="AT19">
            <v>1.0046109999999999</v>
          </cell>
          <cell r="AU19">
            <v>0.98082179999999997</v>
          </cell>
          <cell r="AV19">
            <v>0.96464620000000001</v>
          </cell>
          <cell r="AW19">
            <v>0.95570040000000001</v>
          </cell>
          <cell r="AX19">
            <v>0.95398939999999999</v>
          </cell>
          <cell r="AY19">
            <v>0.95917960000000002</v>
          </cell>
          <cell r="AZ19">
            <v>0.97106550000000003</v>
          </cell>
          <cell r="BA19">
            <v>0.98873509999999998</v>
          </cell>
          <cell r="BB19">
            <v>1.012202</v>
          </cell>
          <cell r="BC19">
            <v>1.038978</v>
          </cell>
          <cell r="BD19">
            <v>1.0739160000000001</v>
          </cell>
          <cell r="BE19">
            <v>1.111354</v>
          </cell>
          <cell r="BF19">
            <v>1.1462870000000001</v>
          </cell>
          <cell r="BG19">
            <v>1.166358</v>
          </cell>
          <cell r="BH19">
            <v>1.1690290000000001</v>
          </cell>
          <cell r="BI19">
            <v>1.190213</v>
          </cell>
          <cell r="BJ19">
            <v>1.2098819999999999</v>
          </cell>
          <cell r="BK19">
            <v>1.229679</v>
          </cell>
          <cell r="BL19">
            <v>1.247239</v>
          </cell>
          <cell r="BM19">
            <v>1.26162</v>
          </cell>
        </row>
        <row r="20">
          <cell r="A20" t="str">
            <v>Brazil-9</v>
          </cell>
          <cell r="B20" t="str">
            <v>Forest_area_total</v>
          </cell>
          <cell r="C20" t="str">
            <v>BRA</v>
          </cell>
          <cell r="D20" t="str">
            <v>1000 km2</v>
          </cell>
          <cell r="E20">
            <v>4900753</v>
          </cell>
          <cell r="F20">
            <v>4881764.5999999996</v>
          </cell>
          <cell r="G20">
            <v>4862776.2</v>
          </cell>
          <cell r="H20">
            <v>4843787.8</v>
          </cell>
          <cell r="I20">
            <v>4824799.4000000004</v>
          </cell>
          <cell r="J20">
            <v>4805811</v>
          </cell>
          <cell r="K20">
            <v>4794928.0999999996</v>
          </cell>
          <cell r="L20">
            <v>4784045.2</v>
          </cell>
          <cell r="M20">
            <v>4773162.3</v>
          </cell>
          <cell r="N20">
            <v>4762279.4000000004</v>
          </cell>
          <cell r="O20">
            <v>4751396.5</v>
          </cell>
          <cell r="P20">
            <v>4750585.4000000004</v>
          </cell>
          <cell r="Q20">
            <v>4749774.3</v>
          </cell>
          <cell r="R20">
            <v>4748963.2</v>
          </cell>
          <cell r="S20">
            <v>4748152.0999999996</v>
          </cell>
          <cell r="T20">
            <v>4747341</v>
          </cell>
          <cell r="U20">
            <v>4739529.8</v>
          </cell>
          <cell r="V20">
            <v>4731718.5999999996</v>
          </cell>
          <cell r="W20">
            <v>4723907.4000000004</v>
          </cell>
          <cell r="X20">
            <v>4716096.2</v>
          </cell>
          <cell r="Y20">
            <v>4708285</v>
          </cell>
          <cell r="Z20">
            <v>4700535.9000000004</v>
          </cell>
          <cell r="AA20">
            <v>4692786.8</v>
          </cell>
          <cell r="AB20">
            <v>4685037.7</v>
          </cell>
          <cell r="AC20">
            <v>4677288.5999999996</v>
          </cell>
          <cell r="AD20">
            <v>4669539.5</v>
          </cell>
          <cell r="AE20">
            <v>4664735.8</v>
          </cell>
          <cell r="AF20">
            <v>4659932.0999999996</v>
          </cell>
          <cell r="AG20">
            <v>4655128.4000000004</v>
          </cell>
          <cell r="AH20">
            <v>4650324.7</v>
          </cell>
          <cell r="AI20">
            <v>4645521</v>
          </cell>
          <cell r="AJ20">
            <v>4641996.7</v>
          </cell>
          <cell r="AK20">
            <v>4638472.4000000004</v>
          </cell>
          <cell r="AL20">
            <v>4634948.0999999996</v>
          </cell>
          <cell r="AM20">
            <v>4631423.8</v>
          </cell>
          <cell r="AN20">
            <v>4627899.5</v>
          </cell>
          <cell r="AO20">
            <v>4622022.2</v>
          </cell>
          <cell r="AP20">
            <v>4616144.9000000004</v>
          </cell>
          <cell r="AQ20">
            <v>4610267.5999999996</v>
          </cell>
          <cell r="AR20">
            <v>4604390.3</v>
          </cell>
          <cell r="AS20">
            <v>4598513</v>
          </cell>
          <cell r="AT20">
            <v>4586113.0999999996</v>
          </cell>
          <cell r="AU20">
            <v>4573713.2</v>
          </cell>
          <cell r="AV20">
            <v>4561313.3</v>
          </cell>
          <cell r="AW20">
            <v>4548913.4000000004</v>
          </cell>
          <cell r="AX20">
            <v>4536513.5</v>
          </cell>
          <cell r="AY20">
            <v>4522833.9000000004</v>
          </cell>
          <cell r="AZ20">
            <v>4509154.3</v>
          </cell>
          <cell r="BA20">
            <v>4495474.7</v>
          </cell>
          <cell r="BB20">
            <v>4481795.0999999996</v>
          </cell>
          <cell r="BC20">
            <v>4468115.5</v>
          </cell>
          <cell r="BD20">
            <v>4457350.7</v>
          </cell>
          <cell r="BE20">
            <v>4446585.9000000004</v>
          </cell>
          <cell r="BF20">
            <v>4435821.0999999996</v>
          </cell>
          <cell r="BG20">
            <v>4425056.3</v>
          </cell>
          <cell r="BH20">
            <v>4414291.5</v>
          </cell>
          <cell r="BI20">
            <v>4406481.3</v>
          </cell>
          <cell r="BJ20">
            <v>4398671.0999999996</v>
          </cell>
          <cell r="BK20">
            <v>4390860.9000000004</v>
          </cell>
          <cell r="BL20">
            <v>4383050.7</v>
          </cell>
          <cell r="BM20">
            <v>4375240.5</v>
          </cell>
        </row>
        <row r="21">
          <cell r="A21" t="str">
            <v>Brazil-8a</v>
          </cell>
          <cell r="B21" t="str">
            <v>LUEMCO2_TOT_indicator</v>
          </cell>
          <cell r="C21" t="str">
            <v>BRA</v>
          </cell>
          <cell r="D21" t="str">
            <v>MtCO2eq</v>
          </cell>
          <cell r="E21">
            <v>1200.9261041724401</v>
          </cell>
          <cell r="F21">
            <v>1049.29001272346</v>
          </cell>
          <cell r="G21">
            <v>1042.84385265782</v>
          </cell>
          <cell r="H21">
            <v>1036.88468939314</v>
          </cell>
          <cell r="I21">
            <v>1050.0162820487001</v>
          </cell>
          <cell r="J21">
            <v>1042.9863816437601</v>
          </cell>
          <cell r="K21">
            <v>954.31918844891095</v>
          </cell>
          <cell r="L21">
            <v>956.643736222759</v>
          </cell>
          <cell r="M21">
            <v>961.98517371279502</v>
          </cell>
          <cell r="N21">
            <v>967.85398859841098</v>
          </cell>
          <cell r="O21">
            <v>950.63478786808798</v>
          </cell>
          <cell r="P21">
            <v>1049.93087324935</v>
          </cell>
          <cell r="Q21">
            <v>1082.77745801024</v>
          </cell>
          <cell r="R21">
            <v>1098.57013868168</v>
          </cell>
          <cell r="S21">
            <v>1099.87093166759</v>
          </cell>
          <cell r="T21">
            <v>1100.62496969476</v>
          </cell>
          <cell r="U21">
            <v>287.13297440359997</v>
          </cell>
          <cell r="V21">
            <v>261.91989285871398</v>
          </cell>
          <cell r="W21">
            <v>244.24527414764</v>
          </cell>
          <cell r="X21">
            <v>236.22065115099201</v>
          </cell>
          <cell r="Y21">
            <v>227.97689555833699</v>
          </cell>
          <cell r="Z21">
            <v>305.55835800866299</v>
          </cell>
          <cell r="AA21">
            <v>298.469702557971</v>
          </cell>
          <cell r="AB21">
            <v>286.87067298839497</v>
          </cell>
          <cell r="AC21">
            <v>274.03810247778898</v>
          </cell>
          <cell r="AD21">
            <v>254.269209535172</v>
          </cell>
          <cell r="AE21">
            <v>324.46186279412399</v>
          </cell>
          <cell r="AF21">
            <v>333.30476012391301</v>
          </cell>
          <cell r="AG21">
            <v>330.28643360982301</v>
          </cell>
          <cell r="AH21">
            <v>329.22132969057799</v>
          </cell>
          <cell r="AI21">
            <v>299.88948426519801</v>
          </cell>
          <cell r="AJ21">
            <v>290.47670618941402</v>
          </cell>
          <cell r="AK21">
            <v>284.77356101696699</v>
          </cell>
          <cell r="AL21">
            <v>298.04990999400599</v>
          </cell>
          <cell r="AM21">
            <v>307.81952446947503</v>
          </cell>
          <cell r="AN21">
            <v>278.43670686706901</v>
          </cell>
          <cell r="AO21">
            <v>239.21604609737801</v>
          </cell>
          <cell r="AP21">
            <v>269.47741738210101</v>
          </cell>
          <cell r="AQ21">
            <v>283.91507981965901</v>
          </cell>
          <cell r="AR21">
            <v>304.59339326868502</v>
          </cell>
          <cell r="AS21">
            <v>315.955205199619</v>
          </cell>
          <cell r="AT21">
            <v>455.13078337535302</v>
          </cell>
          <cell r="AU21">
            <v>456.03489720572998</v>
          </cell>
          <cell r="AV21">
            <v>453.11220781877603</v>
          </cell>
          <cell r="AW21">
            <v>452.18713193511002</v>
          </cell>
          <cell r="AX21">
            <v>414.06175851200999</v>
          </cell>
          <cell r="AY21">
            <v>921.15139868110396</v>
          </cell>
          <cell r="AZ21">
            <v>945.11183320234204</v>
          </cell>
          <cell r="BA21">
            <v>966.41534753143799</v>
          </cell>
          <cell r="BB21">
            <v>956.80359642331803</v>
          </cell>
          <cell r="BC21">
            <v>977.44320938363705</v>
          </cell>
          <cell r="BD21">
            <v>1070.32535892601</v>
          </cell>
          <cell r="BE21">
            <v>1058.79348920037</v>
          </cell>
          <cell r="BF21">
            <v>1049.12664291138</v>
          </cell>
          <cell r="BG21">
            <v>1083.1039799377299</v>
          </cell>
          <cell r="BH21">
            <v>1072.3913752784299</v>
          </cell>
          <cell r="BI21">
            <v>915.70353911568702</v>
          </cell>
          <cell r="BJ21">
            <v>966.08843033512403</v>
          </cell>
          <cell r="BK21">
            <v>961.64024403939595</v>
          </cell>
          <cell r="BL21">
            <v>940.05672230074799</v>
          </cell>
          <cell r="BM21">
            <v>929.379321324329</v>
          </cell>
        </row>
        <row r="22">
          <cell r="A22" t="str">
            <v>Canada-1a1</v>
          </cell>
          <cell r="B22" t="str">
            <v>CO2EPGCoalNew</v>
          </cell>
          <cell r="C22" t="str">
            <v>CAN</v>
          </cell>
          <cell r="D22" t="str">
            <v>gCO2/kWhe</v>
          </cell>
          <cell r="E22">
            <v>934.00729999999999</v>
          </cell>
          <cell r="F22">
            <v>926.62120000000004</v>
          </cell>
          <cell r="G22">
            <v>919.47069999999997</v>
          </cell>
          <cell r="H22">
            <v>911.87339999999995</v>
          </cell>
          <cell r="I22">
            <v>904.10580000000004</v>
          </cell>
          <cell r="J22">
            <v>896.56439999999998</v>
          </cell>
          <cell r="K22">
            <v>889.72879999999998</v>
          </cell>
          <cell r="L22">
            <v>882.53689999999995</v>
          </cell>
          <cell r="M22">
            <v>875.40899999999999</v>
          </cell>
          <cell r="N22">
            <v>868.12869999999998</v>
          </cell>
          <cell r="O22">
            <v>860.86749999999995</v>
          </cell>
          <cell r="P22">
            <v>853.86350000000004</v>
          </cell>
          <cell r="Q22">
            <v>846.92610000000002</v>
          </cell>
          <cell r="R22">
            <v>840.57619999999997</v>
          </cell>
          <cell r="S22">
            <v>834.30989999999997</v>
          </cell>
          <cell r="T22">
            <v>828</v>
          </cell>
          <cell r="U22">
            <v>821.80160000000001</v>
          </cell>
          <cell r="V22">
            <v>815.50279999999998</v>
          </cell>
          <cell r="W22">
            <v>809.45809999999994</v>
          </cell>
          <cell r="X22">
            <v>803.54579999999999</v>
          </cell>
          <cell r="Y22">
            <v>797.79</v>
          </cell>
          <cell r="Z22">
            <v>791.95249999999999</v>
          </cell>
          <cell r="AA22">
            <v>786.11300000000006</v>
          </cell>
          <cell r="AB22">
            <v>785.77189999999996</v>
          </cell>
          <cell r="AC22">
            <v>785.77949999999998</v>
          </cell>
          <cell r="AD22">
            <v>785.73760000000004</v>
          </cell>
          <cell r="AE22">
            <v>785.72550000000001</v>
          </cell>
          <cell r="AF22">
            <v>785.74279999999999</v>
          </cell>
          <cell r="AG22">
            <v>785.78869999999995</v>
          </cell>
          <cell r="AH22">
            <v>785.86239999999998</v>
          </cell>
          <cell r="AI22">
            <v>785.91420000000005</v>
          </cell>
          <cell r="AJ22">
            <v>785.96870000000001</v>
          </cell>
          <cell r="AK22">
            <v>786.02030000000002</v>
          </cell>
          <cell r="AL22">
            <v>786.06709999999998</v>
          </cell>
          <cell r="AM22">
            <v>786.10680000000002</v>
          </cell>
          <cell r="AN22">
            <v>786.13789999999995</v>
          </cell>
          <cell r="AO22">
            <v>786.16539999999998</v>
          </cell>
          <cell r="AP22">
            <v>786.18409999999994</v>
          </cell>
          <cell r="AQ22">
            <v>786.19770000000005</v>
          </cell>
          <cell r="AR22">
            <v>786.20640000000003</v>
          </cell>
          <cell r="AS22">
            <v>786.21040000000005</v>
          </cell>
          <cell r="AT22">
            <v>786.22329999999999</v>
          </cell>
          <cell r="AU22">
            <v>786.23170000000005</v>
          </cell>
          <cell r="AV22">
            <v>786.23609999999996</v>
          </cell>
          <cell r="AW22">
            <v>786.23699999999997</v>
          </cell>
          <cell r="AX22">
            <v>786.23500000000001</v>
          </cell>
          <cell r="AY22">
            <v>781.39610000000005</v>
          </cell>
          <cell r="AZ22">
            <v>776.61440000000005</v>
          </cell>
          <cell r="BA22">
            <v>771.88930000000005</v>
          </cell>
          <cell r="BB22">
            <v>767.22019999999998</v>
          </cell>
          <cell r="BC22">
            <v>762.60680000000002</v>
          </cell>
          <cell r="BD22">
            <v>758.05439999999999</v>
          </cell>
          <cell r="BE22">
            <v>753.55690000000004</v>
          </cell>
          <cell r="BF22">
            <v>749.11350000000004</v>
          </cell>
          <cell r="BG22">
            <v>744.72389999999996</v>
          </cell>
          <cell r="BH22">
            <v>740.38750000000005</v>
          </cell>
          <cell r="BI22">
            <v>736.11059999999998</v>
          </cell>
          <cell r="BJ22">
            <v>731.88639999999998</v>
          </cell>
          <cell r="BK22">
            <v>727.71469999999999</v>
          </cell>
          <cell r="BL22">
            <v>723.59519999999998</v>
          </cell>
          <cell r="BM22">
            <v>719.52769999999998</v>
          </cell>
        </row>
        <row r="23">
          <cell r="A23" t="str">
            <v>Canada-1b</v>
          </cell>
          <cell r="B23" t="str">
            <v>CO2_KWh</v>
          </cell>
          <cell r="C23" t="str">
            <v>CAN</v>
          </cell>
          <cell r="D23" t="str">
            <v>gCO2/Kwh</v>
          </cell>
          <cell r="E23">
            <v>200.82474532445599</v>
          </cell>
          <cell r="F23">
            <v>193.31490011303799</v>
          </cell>
          <cell r="G23">
            <v>201.89709060405099</v>
          </cell>
          <cell r="H23">
            <v>179.42988361770401</v>
          </cell>
          <cell r="I23">
            <v>176.17864150177701</v>
          </cell>
          <cell r="J23">
            <v>182.27961330861899</v>
          </cell>
          <cell r="K23">
            <v>175.70133906258101</v>
          </cell>
          <cell r="L23">
            <v>195.18323980018801</v>
          </cell>
          <cell r="M23">
            <v>222.97565675542199</v>
          </cell>
          <cell r="N23">
            <v>214.56602000952901</v>
          </cell>
          <cell r="O23">
            <v>223.887948397027</v>
          </cell>
          <cell r="P23">
            <v>233.86775911555199</v>
          </cell>
          <cell r="Q23">
            <v>219.63737930347</v>
          </cell>
          <cell r="R23">
            <v>232.07262271838201</v>
          </cell>
          <cell r="S23">
            <v>215.16983200797401</v>
          </cell>
          <cell r="T23">
            <v>206.59738282387301</v>
          </cell>
          <cell r="U23">
            <v>203.57765491666399</v>
          </cell>
          <cell r="V23">
            <v>214.714787261938</v>
          </cell>
          <cell r="W23">
            <v>198.413726448018</v>
          </cell>
          <cell r="X23">
            <v>178.01494946761801</v>
          </cell>
          <cell r="Y23">
            <v>182.86445320778901</v>
          </cell>
          <cell r="Z23">
            <v>172.926806949699</v>
          </cell>
          <cell r="AA23">
            <v>156.21746231802001</v>
          </cell>
          <cell r="AB23">
            <v>148.96666753663001</v>
          </cell>
          <cell r="AC23">
            <v>140.54841847625099</v>
          </cell>
          <cell r="AD23">
            <v>129.726708009731</v>
          </cell>
          <cell r="AE23">
            <v>117.61480153134499</v>
          </cell>
          <cell r="AF23">
            <v>104.48030674941</v>
          </cell>
          <cell r="AG23">
            <v>94.713833560936493</v>
          </cell>
          <cell r="AH23">
            <v>88.529744205089401</v>
          </cell>
          <cell r="AI23">
            <v>84.903664697590699</v>
          </cell>
          <cell r="AJ23">
            <v>82.033963876153095</v>
          </cell>
          <cell r="AK23">
            <v>80.238619433960096</v>
          </cell>
          <cell r="AL23">
            <v>85.832339371692896</v>
          </cell>
          <cell r="AM23">
            <v>92.046213642922794</v>
          </cell>
          <cell r="AN23">
            <v>97.590199761699793</v>
          </cell>
          <cell r="AO23">
            <v>98.214781605282994</v>
          </cell>
          <cell r="AP23">
            <v>94.550975537186403</v>
          </cell>
          <cell r="AQ23">
            <v>87.442705452778299</v>
          </cell>
          <cell r="AR23">
            <v>79.217299679354596</v>
          </cell>
          <cell r="AS23">
            <v>74.062406973375403</v>
          </cell>
          <cell r="AT23">
            <v>71.470429684219894</v>
          </cell>
          <cell r="AU23">
            <v>71.708430344953697</v>
          </cell>
          <cell r="AV23">
            <v>71.769990377687705</v>
          </cell>
          <cell r="AW23">
            <v>70.857567674848596</v>
          </cell>
          <cell r="AX23">
            <v>69.519483657532007</v>
          </cell>
          <cell r="AY23">
            <v>68.200098424224905</v>
          </cell>
          <cell r="AZ23">
            <v>67.2055365729953</v>
          </cell>
          <cell r="BA23">
            <v>66.569004699040605</v>
          </cell>
          <cell r="BB23">
            <v>67.152769002003893</v>
          </cell>
          <cell r="BC23">
            <v>74.347806956541604</v>
          </cell>
          <cell r="BD23">
            <v>83.213420776815596</v>
          </cell>
          <cell r="BE23">
            <v>93.301284587529196</v>
          </cell>
          <cell r="BF23">
            <v>96.124649927583803</v>
          </cell>
          <cell r="BG23">
            <v>98.516354732887507</v>
          </cell>
          <cell r="BH23">
            <v>100.64582754736701</v>
          </cell>
          <cell r="BI23">
            <v>102.70269281142799</v>
          </cell>
          <cell r="BJ23">
            <v>104.44529287379</v>
          </cell>
          <cell r="BK23">
            <v>106.37244414935699</v>
          </cell>
          <cell r="BL23">
            <v>108.346388594144</v>
          </cell>
          <cell r="BM23">
            <v>109.988943415132</v>
          </cell>
        </row>
        <row r="24">
          <cell r="A24" t="str">
            <v>Canada-3a1</v>
          </cell>
          <cell r="B24" t="str">
            <v>EMIS_buildings</v>
          </cell>
          <cell r="C24" t="str">
            <v>CAN</v>
          </cell>
          <cell r="D24" t="str">
            <v>MtCO2eq</v>
          </cell>
          <cell r="E24">
            <v>93.481467933936202</v>
          </cell>
          <cell r="F24">
            <v>90.668393523855201</v>
          </cell>
          <cell r="G24">
            <v>90.162638393398097</v>
          </cell>
          <cell r="H24">
            <v>90.970669185098998</v>
          </cell>
          <cell r="I24">
            <v>93.114870621400996</v>
          </cell>
          <cell r="J24">
            <v>92.007842792001</v>
          </cell>
          <cell r="K24">
            <v>96.204707068661904</v>
          </cell>
          <cell r="L24">
            <v>100.449809083112</v>
          </cell>
          <cell r="M24">
            <v>102.900578897622</v>
          </cell>
          <cell r="N24">
            <v>106.668262440829</v>
          </cell>
          <cell r="O24">
            <v>109.93799494528299</v>
          </cell>
          <cell r="P24">
            <v>111.971065787236</v>
          </cell>
          <cell r="Q24">
            <v>114.87148730634701</v>
          </cell>
          <cell r="R24">
            <v>117.21652419233</v>
          </cell>
          <cell r="S24">
            <v>119.94745018225601</v>
          </cell>
          <cell r="T24">
            <v>122.91363719128699</v>
          </cell>
          <cell r="U24">
            <v>122.30066328474101</v>
          </cell>
          <cell r="V24">
            <v>119.938640159725</v>
          </cell>
          <cell r="W24">
            <v>117.723898166721</v>
          </cell>
          <cell r="X24">
            <v>116.480345054794</v>
          </cell>
          <cell r="Y24">
            <v>113.568210395305</v>
          </cell>
          <cell r="Z24">
            <v>114.48799951461</v>
          </cell>
          <cell r="AA24">
            <v>115.996636836836</v>
          </cell>
          <cell r="AB24">
            <v>116.811269682646</v>
          </cell>
          <cell r="AC24">
            <v>117.87824320817199</v>
          </cell>
          <cell r="AD24">
            <v>119.472511806741</v>
          </cell>
          <cell r="AE24">
            <v>121.055412049193</v>
          </cell>
          <cell r="AF24">
            <v>122.473402282696</v>
          </cell>
          <cell r="AG24">
            <v>123.787853364721</v>
          </cell>
          <cell r="AH24">
            <v>125.03249523521799</v>
          </cell>
          <cell r="AI24">
            <v>126.21633988110101</v>
          </cell>
          <cell r="AJ24">
            <v>122.633687490615</v>
          </cell>
          <cell r="AK24">
            <v>121.981230530781</v>
          </cell>
          <cell r="AL24">
            <v>121.11856517341501</v>
          </cell>
          <cell r="AM24">
            <v>120.164890710393</v>
          </cell>
          <cell r="AN24">
            <v>119.103647272641</v>
          </cell>
          <cell r="AO24">
            <v>118.016529620965</v>
          </cell>
          <cell r="AP24">
            <v>116.998437616088</v>
          </cell>
          <cell r="AQ24">
            <v>115.92211971492399</v>
          </cell>
          <cell r="AR24">
            <v>114.85050198741401</v>
          </cell>
          <cell r="AS24">
            <v>113.89494161662699</v>
          </cell>
          <cell r="AT24">
            <v>112.858028535344</v>
          </cell>
          <cell r="AU24">
            <v>112.068634467306</v>
          </cell>
          <cell r="AV24">
            <v>111.284053114754</v>
          </cell>
          <cell r="AW24">
            <v>110.465360623321</v>
          </cell>
          <cell r="AX24">
            <v>109.612269498861</v>
          </cell>
          <cell r="AY24">
            <v>108.749257236464</v>
          </cell>
          <cell r="AZ24">
            <v>107.928029850732</v>
          </cell>
          <cell r="BA24">
            <v>107.095207916447</v>
          </cell>
          <cell r="BB24">
            <v>106.25845156144</v>
          </cell>
          <cell r="BC24">
            <v>105.35155490816101</v>
          </cell>
          <cell r="BD24">
            <v>104.365558071018</v>
          </cell>
          <cell r="BE24">
            <v>103.30672814969699</v>
          </cell>
          <cell r="BF24">
            <v>102.16438537758999</v>
          </cell>
          <cell r="BG24">
            <v>100.92960309988101</v>
          </cell>
          <cell r="BH24">
            <v>99.614467015587607</v>
          </cell>
          <cell r="BI24">
            <v>98.246935655048603</v>
          </cell>
          <cell r="BJ24">
            <v>96.919149564359003</v>
          </cell>
          <cell r="BK24">
            <v>95.645583469244798</v>
          </cell>
          <cell r="BL24">
            <v>94.428590620620895</v>
          </cell>
          <cell r="BM24">
            <v>93.316182776630498</v>
          </cell>
        </row>
        <row r="25">
          <cell r="A25" t="str">
            <v>Canada-3a2</v>
          </cell>
          <cell r="B25" t="str">
            <v>EMIS_buildings</v>
          </cell>
          <cell r="C25" t="str">
            <v>CAN</v>
          </cell>
          <cell r="D25" t="str">
            <v>MtCO2eq</v>
          </cell>
          <cell r="E25">
            <v>93.481467933936202</v>
          </cell>
          <cell r="F25">
            <v>90.668393523855201</v>
          </cell>
          <cell r="G25">
            <v>90.162638393398097</v>
          </cell>
          <cell r="H25">
            <v>90.970669185098998</v>
          </cell>
          <cell r="I25">
            <v>93.114870621400996</v>
          </cell>
          <cell r="J25">
            <v>92.007842792001</v>
          </cell>
          <cell r="K25">
            <v>96.204707068661904</v>
          </cell>
          <cell r="L25">
            <v>100.449809083112</v>
          </cell>
          <cell r="M25">
            <v>102.900578897622</v>
          </cell>
          <cell r="N25">
            <v>106.668262440829</v>
          </cell>
          <cell r="O25">
            <v>109.93799494528299</v>
          </cell>
          <cell r="P25">
            <v>111.971065787236</v>
          </cell>
          <cell r="Q25">
            <v>114.87148730634701</v>
          </cell>
          <cell r="R25">
            <v>117.21652419233</v>
          </cell>
          <cell r="S25">
            <v>119.94745018225601</v>
          </cell>
          <cell r="T25">
            <v>122.91363719128699</v>
          </cell>
          <cell r="U25">
            <v>122.30066328474101</v>
          </cell>
          <cell r="V25">
            <v>119.938640159725</v>
          </cell>
          <cell r="W25">
            <v>117.723898166721</v>
          </cell>
          <cell r="X25">
            <v>116.480345054794</v>
          </cell>
          <cell r="Y25">
            <v>113.568210395305</v>
          </cell>
          <cell r="Z25">
            <v>114.48799951461</v>
          </cell>
          <cell r="AA25">
            <v>115.996636836836</v>
          </cell>
          <cell r="AB25">
            <v>116.811269682646</v>
          </cell>
          <cell r="AC25">
            <v>117.87824320817199</v>
          </cell>
          <cell r="AD25">
            <v>119.472511806741</v>
          </cell>
          <cell r="AE25">
            <v>121.055412049193</v>
          </cell>
          <cell r="AF25">
            <v>122.473402282696</v>
          </cell>
          <cell r="AG25">
            <v>123.787853364721</v>
          </cell>
          <cell r="AH25">
            <v>125.03249523521799</v>
          </cell>
          <cell r="AI25">
            <v>126.21633988110101</v>
          </cell>
          <cell r="AJ25">
            <v>122.633687490615</v>
          </cell>
          <cell r="AK25">
            <v>121.981230530781</v>
          </cell>
          <cell r="AL25">
            <v>121.11856517341501</v>
          </cell>
          <cell r="AM25">
            <v>120.164890710393</v>
          </cell>
          <cell r="AN25">
            <v>119.103647272641</v>
          </cell>
          <cell r="AO25">
            <v>118.016529620965</v>
          </cell>
          <cell r="AP25">
            <v>116.998437616088</v>
          </cell>
          <cell r="AQ25">
            <v>115.92211971492399</v>
          </cell>
          <cell r="AR25">
            <v>114.85050198741401</v>
          </cell>
          <cell r="AS25">
            <v>113.89494161662699</v>
          </cell>
          <cell r="AT25">
            <v>112.858028535344</v>
          </cell>
          <cell r="AU25">
            <v>112.068634467306</v>
          </cell>
          <cell r="AV25">
            <v>111.284053114754</v>
          </cell>
          <cell r="AW25">
            <v>110.465360623321</v>
          </cell>
          <cell r="AX25">
            <v>109.612269498861</v>
          </cell>
          <cell r="AY25">
            <v>108.749257236464</v>
          </cell>
          <cell r="AZ25">
            <v>107.928029850732</v>
          </cell>
          <cell r="BA25">
            <v>107.095207916447</v>
          </cell>
          <cell r="BB25">
            <v>106.25845156144</v>
          </cell>
          <cell r="BC25">
            <v>105.35155490816101</v>
          </cell>
          <cell r="BD25">
            <v>104.365558071018</v>
          </cell>
          <cell r="BE25">
            <v>103.30672814969699</v>
          </cell>
          <cell r="BF25">
            <v>102.16438537758999</v>
          </cell>
          <cell r="BG25">
            <v>100.92960309988101</v>
          </cell>
          <cell r="BH25">
            <v>99.614467015587607</v>
          </cell>
          <cell r="BI25">
            <v>98.246935655048603</v>
          </cell>
          <cell r="BJ25">
            <v>96.919149564359003</v>
          </cell>
          <cell r="BK25">
            <v>95.645583469244798</v>
          </cell>
          <cell r="BL25">
            <v>94.428590620620895</v>
          </cell>
          <cell r="BM25">
            <v>93.316182776630498</v>
          </cell>
        </row>
        <row r="26">
          <cell r="A26" t="str">
            <v>Canada-par</v>
          </cell>
          <cell r="B26" t="str">
            <v>BlendingShareBio_cars_pkm</v>
          </cell>
          <cell r="C26" t="str">
            <v>CAN</v>
          </cell>
          <cell r="D26" t="str">
            <v>%</v>
          </cell>
          <cell r="E26">
            <v>9.7513389999999997E-4</v>
          </cell>
          <cell r="F26">
            <v>9.6139629999999999E-4</v>
          </cell>
          <cell r="G26">
            <v>9.2891529999999999E-4</v>
          </cell>
          <cell r="H26">
            <v>8.7441950000000004E-4</v>
          </cell>
          <cell r="I26">
            <v>7.8728999999999995E-4</v>
          </cell>
          <cell r="J26">
            <v>6.849763E-4</v>
          </cell>
          <cell r="K26">
            <v>5.7290279999999997E-4</v>
          </cell>
          <cell r="L26">
            <v>4.6398369999999997E-4</v>
          </cell>
          <cell r="M26">
            <v>3.6546039999999999E-4</v>
          </cell>
          <cell r="N26">
            <v>2.9198679999999999E-4</v>
          </cell>
          <cell r="O26">
            <v>2.30852E-4</v>
          </cell>
          <cell r="P26">
            <v>1.7826410000000001E-4</v>
          </cell>
          <cell r="Q26">
            <v>1.3373599999999999E-4</v>
          </cell>
          <cell r="R26">
            <v>9.6505300000000006E-5</v>
          </cell>
          <cell r="S26">
            <v>6.5668609999999997E-5</v>
          </cell>
          <cell r="T26">
            <v>4.1572819999999997E-5</v>
          </cell>
          <cell r="U26">
            <v>2.0234099999999998E-3</v>
          </cell>
          <cell r="V26">
            <v>6.0116140000000002E-3</v>
          </cell>
          <cell r="W26">
            <v>1.2005139999999999E-2</v>
          </cell>
          <cell r="X26">
            <v>2.0002849999999999E-2</v>
          </cell>
          <cell r="Y26">
            <v>3.0001460000000001E-2</v>
          </cell>
          <cell r="Z26">
            <v>3.9819880000000002E-2</v>
          </cell>
          <cell r="AA26">
            <v>4.9282920000000001E-2</v>
          </cell>
          <cell r="AB26">
            <v>5.8220840000000003E-2</v>
          </cell>
          <cell r="AC26">
            <v>6.6451860000000001E-2</v>
          </cell>
          <cell r="AD26">
            <v>7.3792640000000007E-2</v>
          </cell>
          <cell r="AE26">
            <v>8.0201419999999995E-2</v>
          </cell>
          <cell r="AF26">
            <v>8.5750270000000003E-2</v>
          </cell>
          <cell r="AG26">
            <v>9.0421650000000006E-2</v>
          </cell>
          <cell r="AH26">
            <v>9.4224829999999996E-2</v>
          </cell>
          <cell r="AI26">
            <v>9.7176949999999998E-2</v>
          </cell>
          <cell r="AJ26">
            <v>9.9293279999999998E-2</v>
          </cell>
          <cell r="AK26">
            <v>0.1007618</v>
          </cell>
          <cell r="AL26">
            <v>0.10176540000000001</v>
          </cell>
          <cell r="AM26">
            <v>0.10252799999999999</v>
          </cell>
          <cell r="AN26">
            <v>0.1027496</v>
          </cell>
          <cell r="AO26">
            <v>9.9530919999999995E-2</v>
          </cell>
          <cell r="AP26">
            <v>9.7915150000000006E-2</v>
          </cell>
          <cell r="AQ26">
            <v>9.5798830000000001E-2</v>
          </cell>
          <cell r="AR26">
            <v>9.3237970000000003E-2</v>
          </cell>
          <cell r="AS26">
            <v>9.0233560000000004E-2</v>
          </cell>
          <cell r="AT26">
            <v>8.6838250000000006E-2</v>
          </cell>
          <cell r="AU26">
            <v>8.3093669999999994E-2</v>
          </cell>
          <cell r="AV26">
            <v>7.903926E-2</v>
          </cell>
          <cell r="AW26">
            <v>7.4732969999999996E-2</v>
          </cell>
          <cell r="AX26">
            <v>7.0215600000000003E-2</v>
          </cell>
          <cell r="AY26">
            <v>6.5529790000000004E-2</v>
          </cell>
          <cell r="AZ26">
            <v>6.0918239999999999E-2</v>
          </cell>
          <cell r="BA26">
            <v>5.6264460000000002E-2</v>
          </cell>
          <cell r="BB26">
            <v>5.1608080000000001E-2</v>
          </cell>
          <cell r="BC26">
            <v>4.6947790000000003E-2</v>
          </cell>
          <cell r="BD26">
            <v>4.2323840000000001E-2</v>
          </cell>
          <cell r="BE26">
            <v>3.7697109999999999E-2</v>
          </cell>
          <cell r="BF26">
            <v>3.3064629999999998E-2</v>
          </cell>
          <cell r="BG26">
            <v>2.8448970000000001E-2</v>
          </cell>
          <cell r="BH26">
            <v>2.383828E-2</v>
          </cell>
          <cell r="BI26">
            <v>1.9639670000000001E-2</v>
          </cell>
          <cell r="BJ26">
            <v>1.588314E-2</v>
          </cell>
          <cell r="BK26">
            <v>1.255121E-2</v>
          </cell>
          <cell r="BL26">
            <v>9.7034949999999995E-3</v>
          </cell>
          <cell r="BM26">
            <v>7.3173040000000002E-3</v>
          </cell>
        </row>
        <row r="27">
          <cell r="A27" t="str">
            <v>Canada-2</v>
          </cell>
          <cell r="B27" t="str">
            <v>EfficiencyFleet_new_cars</v>
          </cell>
          <cell r="C27" t="str">
            <v>CAN</v>
          </cell>
          <cell r="D27" t="str">
            <v>MJ/pkm</v>
          </cell>
          <cell r="E27">
            <v>2.1966600000000001</v>
          </cell>
          <cell r="F27">
            <v>2.1966649999999999</v>
          </cell>
          <cell r="G27">
            <v>2.1971889999999998</v>
          </cell>
          <cell r="H27">
            <v>2.1978420000000001</v>
          </cell>
          <cell r="I27">
            <v>2.1988319999999999</v>
          </cell>
          <cell r="J27">
            <v>2.1337890000000002</v>
          </cell>
          <cell r="K27">
            <v>2.0684960000000001</v>
          </cell>
          <cell r="L27">
            <v>2.0031279999999998</v>
          </cell>
          <cell r="M27">
            <v>1.9376800000000001</v>
          </cell>
          <cell r="N27">
            <v>1.872142</v>
          </cell>
          <cell r="O27">
            <v>1.863672</v>
          </cell>
          <cell r="P27">
            <v>1.8552</v>
          </cell>
          <cell r="Q27">
            <v>1.846727</v>
          </cell>
          <cell r="R27">
            <v>1.8382529999999999</v>
          </cell>
          <cell r="S27">
            <v>1.829761</v>
          </cell>
          <cell r="T27">
            <v>1.8201799999999999</v>
          </cell>
          <cell r="U27">
            <v>1.7954110000000001</v>
          </cell>
          <cell r="V27">
            <v>1.772113</v>
          </cell>
          <cell r="W27">
            <v>1.750418</v>
          </cell>
          <cell r="X27">
            <v>1.7226889999999999</v>
          </cell>
          <cell r="Y27">
            <v>1.7175339999999999</v>
          </cell>
          <cell r="Z27">
            <v>1.6917549999999999</v>
          </cell>
          <cell r="AA27">
            <v>1.659257</v>
          </cell>
          <cell r="AB27">
            <v>1.6173090000000001</v>
          </cell>
          <cell r="AC27">
            <v>1.5259510000000001</v>
          </cell>
          <cell r="AD27">
            <v>1.4224509999999999</v>
          </cell>
          <cell r="AE27">
            <v>1.3829260000000001</v>
          </cell>
          <cell r="AF27">
            <v>1.3289679999999999</v>
          </cell>
          <cell r="AG27">
            <v>1.2758769999999999</v>
          </cell>
          <cell r="AH27">
            <v>1.2236419999999999</v>
          </cell>
          <cell r="AI27">
            <v>1.1737740000000001</v>
          </cell>
          <cell r="AJ27">
            <v>1.1240520000000001</v>
          </cell>
          <cell r="AK27">
            <v>1.0767370000000001</v>
          </cell>
          <cell r="AL27">
            <v>1.031533</v>
          </cell>
          <cell r="AM27">
            <v>0.96007969999999998</v>
          </cell>
          <cell r="AN27">
            <v>0.92079040000000001</v>
          </cell>
          <cell r="AO27">
            <v>1.0280339999999999</v>
          </cell>
          <cell r="AP27">
            <v>1.019631</v>
          </cell>
          <cell r="AQ27">
            <v>1.013641</v>
          </cell>
          <cell r="AR27">
            <v>1.0098450000000001</v>
          </cell>
          <cell r="AS27">
            <v>1.0073780000000001</v>
          </cell>
          <cell r="AT27">
            <v>1.0105</v>
          </cell>
          <cell r="AU27">
            <v>1.0144029999999999</v>
          </cell>
          <cell r="AV27">
            <v>1.019533</v>
          </cell>
          <cell r="AW27">
            <v>1.0247999999999999</v>
          </cell>
          <cell r="AX27">
            <v>1.0303119999999999</v>
          </cell>
          <cell r="AY27">
            <v>1.036008</v>
          </cell>
          <cell r="AZ27">
            <v>1.0285420000000001</v>
          </cell>
          <cell r="BA27">
            <v>1.020286</v>
          </cell>
          <cell r="BB27">
            <v>1.011415</v>
          </cell>
          <cell r="BC27">
            <v>1.0011140000000001</v>
          </cell>
          <cell r="BD27">
            <v>0.9897899</v>
          </cell>
          <cell r="BE27">
            <v>0.98014889999999999</v>
          </cell>
          <cell r="BF27">
            <v>0.97208030000000001</v>
          </cell>
          <cell r="BG27">
            <v>0.96279349999999997</v>
          </cell>
          <cell r="BH27">
            <v>0.95270180000000004</v>
          </cell>
          <cell r="BI27">
            <v>0.94928179999999995</v>
          </cell>
          <cell r="BJ27">
            <v>0.9468685</v>
          </cell>
          <cell r="BK27">
            <v>0.94854780000000005</v>
          </cell>
          <cell r="BL27">
            <v>0.94746640000000004</v>
          </cell>
          <cell r="BM27">
            <v>0.94634249999999998</v>
          </cell>
        </row>
        <row r="28">
          <cell r="A28" t="str">
            <v>Canada-11</v>
          </cell>
          <cell r="B28" t="str">
            <v>EfficiencyFleet_new_HvyT</v>
          </cell>
          <cell r="C28" t="str">
            <v>CAN</v>
          </cell>
          <cell r="D28" t="str">
            <v>MJ/tkm</v>
          </cell>
          <cell r="E28">
            <v>1.3363970000000001</v>
          </cell>
          <cell r="F28">
            <v>1.3386610000000001</v>
          </cell>
          <cell r="G28">
            <v>1.3409249999999999</v>
          </cell>
          <cell r="H28">
            <v>1.343189</v>
          </cell>
          <cell r="I28">
            <v>1.345453</v>
          </cell>
          <cell r="J28">
            <v>1.3310759999999999</v>
          </cell>
          <cell r="K28">
            <v>1.3166979999999999</v>
          </cell>
          <cell r="L28">
            <v>1.3023199999999999</v>
          </cell>
          <cell r="M28">
            <v>1.2879430000000001</v>
          </cell>
          <cell r="N28">
            <v>1.2735650000000001</v>
          </cell>
          <cell r="O28">
            <v>1.2637719999999999</v>
          </cell>
          <cell r="P28">
            <v>1.253978</v>
          </cell>
          <cell r="Q28">
            <v>1.2441850000000001</v>
          </cell>
          <cell r="R28">
            <v>1.234391</v>
          </cell>
          <cell r="S28">
            <v>1.2245980000000001</v>
          </cell>
          <cell r="T28">
            <v>1.2245980000000001</v>
          </cell>
          <cell r="U28">
            <v>1.2245980000000001</v>
          </cell>
          <cell r="V28">
            <v>1.224599</v>
          </cell>
          <cell r="W28">
            <v>1.224599</v>
          </cell>
          <cell r="X28">
            <v>1.2245999999999999</v>
          </cell>
          <cell r="Y28">
            <v>1.224599</v>
          </cell>
          <cell r="Z28">
            <v>1.230432</v>
          </cell>
          <cell r="AA28">
            <v>1.2362679999999999</v>
          </cell>
          <cell r="AB28">
            <v>1.242108</v>
          </cell>
          <cell r="AC28">
            <v>1.2479720000000001</v>
          </cell>
          <cell r="AD28">
            <v>1.253973</v>
          </cell>
          <cell r="AE28">
            <v>1.25986</v>
          </cell>
          <cell r="AF28">
            <v>1.2657799999999999</v>
          </cell>
          <cell r="AG28">
            <v>1.271722</v>
          </cell>
          <cell r="AH28">
            <v>1.277692</v>
          </cell>
          <cell r="AI28">
            <v>1.2836799999999999</v>
          </cell>
          <cell r="AJ28">
            <v>1.2895859999999999</v>
          </cell>
          <cell r="AK28">
            <v>1.294753</v>
          </cell>
          <cell r="AL28">
            <v>1.295383</v>
          </cell>
          <cell r="AM28">
            <v>1.2734449999999999</v>
          </cell>
          <cell r="AN28">
            <v>1.175727</v>
          </cell>
          <cell r="AO28">
            <v>0.98813689999999998</v>
          </cell>
          <cell r="AP28">
            <v>0.84605560000000002</v>
          </cell>
          <cell r="AQ28">
            <v>1.2716019999999999</v>
          </cell>
          <cell r="AR28">
            <v>1.1560319999999999</v>
          </cell>
          <cell r="AS28">
            <v>1.0944739999999999</v>
          </cell>
          <cell r="AT28">
            <v>1.0755490000000001</v>
          </cell>
          <cell r="AU28">
            <v>1.0439830000000001</v>
          </cell>
          <cell r="AV28">
            <v>1.013719</v>
          </cell>
          <cell r="AW28">
            <v>0.9849308</v>
          </cell>
          <cell r="AX28">
            <v>0.95784080000000005</v>
          </cell>
          <cell r="AY28">
            <v>0.93237389999999998</v>
          </cell>
          <cell r="AZ28">
            <v>0.92473249999999996</v>
          </cell>
          <cell r="BA28">
            <v>0.91610250000000004</v>
          </cell>
          <cell r="BB28">
            <v>0.90755770000000002</v>
          </cell>
          <cell r="BC28">
            <v>0.89903880000000003</v>
          </cell>
          <cell r="BD28">
            <v>0.88834349999999995</v>
          </cell>
          <cell r="BE28">
            <v>0.8699287</v>
          </cell>
          <cell r="BF28">
            <v>0.85571759999999997</v>
          </cell>
          <cell r="BG28">
            <v>0.84503150000000005</v>
          </cell>
          <cell r="BH28">
            <v>0.8357523</v>
          </cell>
          <cell r="BI28">
            <v>0.83276989999999995</v>
          </cell>
          <cell r="BJ28">
            <v>0.83068379999999997</v>
          </cell>
          <cell r="BK28">
            <v>0.82433679999999998</v>
          </cell>
          <cell r="BL28">
            <v>0.82193570000000005</v>
          </cell>
          <cell r="BM28">
            <v>0.82208510000000001</v>
          </cell>
        </row>
        <row r="29">
          <cell r="A29" t="str">
            <v>Canada-1a2</v>
          </cell>
          <cell r="B29" t="str">
            <v>ElecProd_coal</v>
          </cell>
          <cell r="C29" t="str">
            <v>CAN</v>
          </cell>
          <cell r="D29" t="str">
            <v>GJ</v>
          </cell>
          <cell r="E29">
            <v>295992000</v>
          </cell>
          <cell r="F29">
            <v>318546000</v>
          </cell>
          <cell r="G29">
            <v>324108000</v>
          </cell>
          <cell r="H29">
            <v>296582400</v>
          </cell>
          <cell r="I29">
            <v>311943600</v>
          </cell>
          <cell r="J29">
            <v>314650800</v>
          </cell>
          <cell r="K29">
            <v>323971200</v>
          </cell>
          <cell r="L29">
            <v>357865200</v>
          </cell>
          <cell r="M29">
            <v>384868800</v>
          </cell>
          <cell r="N29">
            <v>388508400</v>
          </cell>
          <cell r="O29">
            <v>423316800</v>
          </cell>
          <cell r="P29">
            <v>424407600</v>
          </cell>
          <cell r="Q29">
            <v>424213200</v>
          </cell>
          <cell r="R29">
            <v>405475200</v>
          </cell>
          <cell r="S29">
            <v>364521600</v>
          </cell>
          <cell r="T29">
            <v>363416400</v>
          </cell>
          <cell r="U29">
            <v>337269600</v>
          </cell>
          <cell r="V29">
            <v>373233600</v>
          </cell>
          <cell r="W29">
            <v>350776800</v>
          </cell>
          <cell r="X29">
            <v>294192000</v>
          </cell>
          <cell r="Y29">
            <v>299988000</v>
          </cell>
          <cell r="Z29">
            <v>280796400</v>
          </cell>
          <cell r="AA29">
            <v>229240800</v>
          </cell>
          <cell r="AB29">
            <v>222002200</v>
          </cell>
          <cell r="AC29">
            <v>210777400</v>
          </cell>
          <cell r="AD29">
            <v>195607800</v>
          </cell>
          <cell r="AE29">
            <v>167421600</v>
          </cell>
          <cell r="AF29">
            <v>131454200</v>
          </cell>
          <cell r="AG29">
            <v>96656120</v>
          </cell>
          <cell r="AH29">
            <v>73107660</v>
          </cell>
          <cell r="AI29">
            <v>49128640</v>
          </cell>
          <cell r="AJ29">
            <v>24664170</v>
          </cell>
          <cell r="AK29">
            <v>0</v>
          </cell>
          <cell r="AL29">
            <v>0</v>
          </cell>
          <cell r="AM29">
            <v>0</v>
          </cell>
          <cell r="AN29">
            <v>0</v>
          </cell>
          <cell r="AO29">
            <v>0</v>
          </cell>
          <cell r="AP29">
            <v>5187.3540000000003</v>
          </cell>
          <cell r="AQ29">
            <v>4615.5159999999996</v>
          </cell>
          <cell r="AR29">
            <v>4050.518</v>
          </cell>
          <cell r="AS29">
            <v>0</v>
          </cell>
          <cell r="AT29">
            <v>0</v>
          </cell>
          <cell r="AU29">
            <v>0</v>
          </cell>
          <cell r="AV29">
            <v>0</v>
          </cell>
          <cell r="AW29">
            <v>0</v>
          </cell>
          <cell r="AX29">
            <v>0</v>
          </cell>
          <cell r="AY29">
            <v>0</v>
          </cell>
          <cell r="AZ29">
            <v>0</v>
          </cell>
          <cell r="BA29">
            <v>0</v>
          </cell>
          <cell r="BB29">
            <v>0</v>
          </cell>
          <cell r="BC29">
            <v>22426360</v>
          </cell>
          <cell r="BD29">
            <v>40796390</v>
          </cell>
          <cell r="BE29">
            <v>56090150</v>
          </cell>
          <cell r="BF29">
            <v>51910830</v>
          </cell>
          <cell r="BG29">
            <v>48841770</v>
          </cell>
          <cell r="BH29">
            <v>46885350</v>
          </cell>
          <cell r="BI29">
            <v>46034460</v>
          </cell>
          <cell r="BJ29">
            <v>45426510</v>
          </cell>
          <cell r="BK29">
            <v>45239700</v>
          </cell>
          <cell r="BL29">
            <v>45197290</v>
          </cell>
          <cell r="BM29">
            <v>45237240</v>
          </cell>
        </row>
        <row r="30">
          <cell r="A30" t="str">
            <v>Canada-12a</v>
          </cell>
          <cell r="B30" t="str">
            <v>HFC_TOT_indicator</v>
          </cell>
          <cell r="C30" t="str">
            <v>CAN</v>
          </cell>
          <cell r="D30" t="str">
            <v>MtCO2eq</v>
          </cell>
          <cell r="E30">
            <v>0.48747673466620001</v>
          </cell>
          <cell r="F30">
            <v>0.58568222101400003</v>
          </cell>
          <cell r="G30">
            <v>0.683912248976</v>
          </cell>
          <cell r="H30">
            <v>0.78215980032900001</v>
          </cell>
          <cell r="I30">
            <v>0.88042042580000002</v>
          </cell>
          <cell r="J30">
            <v>0.97869070848499995</v>
          </cell>
          <cell r="K30">
            <v>1.6401177704500001</v>
          </cell>
          <cell r="L30">
            <v>2.30151279212</v>
          </cell>
          <cell r="M30">
            <v>2.9628887137</v>
          </cell>
          <cell r="N30">
            <v>3.6242518638000001</v>
          </cell>
          <cell r="O30">
            <v>4.28560762596</v>
          </cell>
          <cell r="P30">
            <v>4.8220077523500002</v>
          </cell>
          <cell r="Q30">
            <v>5.3592753575899996</v>
          </cell>
          <cell r="R30">
            <v>5.8972214121700004</v>
          </cell>
          <cell r="S30">
            <v>6.4357125553600003</v>
          </cell>
          <cell r="T30">
            <v>6.9746438895400003</v>
          </cell>
          <cell r="U30">
            <v>7.5381770360100004</v>
          </cell>
          <cell r="V30">
            <v>8.1018793802999998</v>
          </cell>
          <cell r="W30">
            <v>8.6657210031999998</v>
          </cell>
          <cell r="X30">
            <v>9.2296794893000005</v>
          </cell>
          <cell r="Y30">
            <v>9.7937371474900008</v>
          </cell>
          <cell r="Z30">
            <v>10.35113787099</v>
          </cell>
          <cell r="AA30">
            <v>10.902659105290001</v>
          </cell>
          <cell r="AB30">
            <v>11.44969735618</v>
          </cell>
          <cell r="AC30">
            <v>11.993244390379999</v>
          </cell>
          <cell r="AD30">
            <v>12.534019366780001</v>
          </cell>
          <cell r="AE30">
            <v>13.26837290149</v>
          </cell>
          <cell r="AF30">
            <v>13.992740544889999</v>
          </cell>
          <cell r="AG30">
            <v>14.705027618100001</v>
          </cell>
          <cell r="AH30">
            <v>15.4027067713</v>
          </cell>
          <cell r="AI30">
            <v>16.082773339799999</v>
          </cell>
          <cell r="AJ30">
            <v>16.3509340554</v>
          </cell>
          <cell r="AK30">
            <v>16.606364407600001</v>
          </cell>
          <cell r="AL30">
            <v>16.853962196499999</v>
          </cell>
          <cell r="AM30">
            <v>17.091903832500002</v>
          </cell>
          <cell r="AN30">
            <v>17.317974178</v>
          </cell>
          <cell r="AO30">
            <v>17.5294940498</v>
          </cell>
          <cell r="AP30">
            <v>17.723313085800001</v>
          </cell>
          <cell r="AQ30">
            <v>17.895234376800001</v>
          </cell>
          <cell r="AR30">
            <v>18.039936910400002</v>
          </cell>
          <cell r="AS30">
            <v>18.1505511666</v>
          </cell>
          <cell r="AT30">
            <v>18.239587655800001</v>
          </cell>
          <cell r="AU30">
            <v>18.331860563599999</v>
          </cell>
          <cell r="AV30">
            <v>18.455846291099999</v>
          </cell>
          <cell r="AW30">
            <v>18.600385342900001</v>
          </cell>
          <cell r="AX30">
            <v>18.7765442824</v>
          </cell>
          <cell r="AY30">
            <v>19.0031591652</v>
          </cell>
          <cell r="AZ30">
            <v>19.385684233500001</v>
          </cell>
          <cell r="BA30">
            <v>19.936196036199998</v>
          </cell>
          <cell r="BB30">
            <v>20.4576767571</v>
          </cell>
          <cell r="BC30">
            <v>21.172650558699999</v>
          </cell>
          <cell r="BD30">
            <v>22.0797747509</v>
          </cell>
          <cell r="BE30">
            <v>22.875088874100001</v>
          </cell>
          <cell r="BF30">
            <v>23.525398029000002</v>
          </cell>
          <cell r="BG30">
            <v>24.026939670400001</v>
          </cell>
          <cell r="BH30">
            <v>24.375908756600001</v>
          </cell>
          <cell r="BI30">
            <v>24.558637796599999</v>
          </cell>
          <cell r="BJ30">
            <v>24.741366831000001</v>
          </cell>
          <cell r="BK30">
            <v>24.924092994599999</v>
          </cell>
          <cell r="BL30">
            <v>25.1068226487</v>
          </cell>
          <cell r="BM30">
            <v>25.289551529000001</v>
          </cell>
        </row>
        <row r="31">
          <cell r="A31" t="str">
            <v>Canada-12b</v>
          </cell>
          <cell r="B31" t="str">
            <v>HFC_TOT_indicator</v>
          </cell>
          <cell r="C31" t="str">
            <v>CAN</v>
          </cell>
          <cell r="D31" t="str">
            <v>MtCO2eq</v>
          </cell>
          <cell r="E31">
            <v>0.48747673466620001</v>
          </cell>
          <cell r="F31">
            <v>0.58568222101400003</v>
          </cell>
          <cell r="G31">
            <v>0.683912248976</v>
          </cell>
          <cell r="H31">
            <v>0.78215980032900001</v>
          </cell>
          <cell r="I31">
            <v>0.88042042580000002</v>
          </cell>
          <cell r="J31">
            <v>0.97869070848499995</v>
          </cell>
          <cell r="K31">
            <v>1.6401177704500001</v>
          </cell>
          <cell r="L31">
            <v>2.30151279212</v>
          </cell>
          <cell r="M31">
            <v>2.9628887137</v>
          </cell>
          <cell r="N31">
            <v>3.6242518638000001</v>
          </cell>
          <cell r="O31">
            <v>4.28560762596</v>
          </cell>
          <cell r="P31">
            <v>4.8220077523500002</v>
          </cell>
          <cell r="Q31">
            <v>5.3592753575899996</v>
          </cell>
          <cell r="R31">
            <v>5.8972214121700004</v>
          </cell>
          <cell r="S31">
            <v>6.4357125553600003</v>
          </cell>
          <cell r="T31">
            <v>6.9746438895400003</v>
          </cell>
          <cell r="U31">
            <v>7.5381770360100004</v>
          </cell>
          <cell r="V31">
            <v>8.1018793802999998</v>
          </cell>
          <cell r="W31">
            <v>8.6657210031999998</v>
          </cell>
          <cell r="X31">
            <v>9.2296794893000005</v>
          </cell>
          <cell r="Y31">
            <v>9.7937371474900008</v>
          </cell>
          <cell r="Z31">
            <v>10.35113787099</v>
          </cell>
          <cell r="AA31">
            <v>10.902659105290001</v>
          </cell>
          <cell r="AB31">
            <v>11.44969735618</v>
          </cell>
          <cell r="AC31">
            <v>11.993244390379999</v>
          </cell>
          <cell r="AD31">
            <v>12.534019366780001</v>
          </cell>
          <cell r="AE31">
            <v>13.26837290149</v>
          </cell>
          <cell r="AF31">
            <v>13.992740544889999</v>
          </cell>
          <cell r="AG31">
            <v>14.705027618100001</v>
          </cell>
          <cell r="AH31">
            <v>15.4027067713</v>
          </cell>
          <cell r="AI31">
            <v>16.082773339799999</v>
          </cell>
          <cell r="AJ31">
            <v>16.3509340554</v>
          </cell>
          <cell r="AK31">
            <v>16.606364407600001</v>
          </cell>
          <cell r="AL31">
            <v>16.853962196499999</v>
          </cell>
          <cell r="AM31">
            <v>17.091903832500002</v>
          </cell>
          <cell r="AN31">
            <v>17.317974178</v>
          </cell>
          <cell r="AO31">
            <v>17.5294940498</v>
          </cell>
          <cell r="AP31">
            <v>17.723313085800001</v>
          </cell>
          <cell r="AQ31">
            <v>17.895234376800001</v>
          </cell>
          <cell r="AR31">
            <v>18.039936910400002</v>
          </cell>
          <cell r="AS31">
            <v>18.1505511666</v>
          </cell>
          <cell r="AT31">
            <v>18.239587655800001</v>
          </cell>
          <cell r="AU31">
            <v>18.331860563599999</v>
          </cell>
          <cell r="AV31">
            <v>18.455846291099999</v>
          </cell>
          <cell r="AW31">
            <v>18.600385342900001</v>
          </cell>
          <cell r="AX31">
            <v>18.7765442824</v>
          </cell>
          <cell r="AY31">
            <v>19.0031591652</v>
          </cell>
          <cell r="AZ31">
            <v>19.385684233500001</v>
          </cell>
          <cell r="BA31">
            <v>19.936196036199998</v>
          </cell>
          <cell r="BB31">
            <v>20.4576767571</v>
          </cell>
          <cell r="BC31">
            <v>21.172650558699999</v>
          </cell>
          <cell r="BD31">
            <v>22.0797747509</v>
          </cell>
          <cell r="BE31">
            <v>22.875088874100001</v>
          </cell>
          <cell r="BF31">
            <v>23.525398029000002</v>
          </cell>
          <cell r="BG31">
            <v>24.026939670400001</v>
          </cell>
          <cell r="BH31">
            <v>24.375908756600001</v>
          </cell>
          <cell r="BI31">
            <v>24.558637796599999</v>
          </cell>
          <cell r="BJ31">
            <v>24.741366831000001</v>
          </cell>
          <cell r="BK31">
            <v>24.924092994599999</v>
          </cell>
          <cell r="BL31">
            <v>25.1068226487</v>
          </cell>
          <cell r="BM31">
            <v>25.289551529000001</v>
          </cell>
        </row>
        <row r="32">
          <cell r="A32" t="str">
            <v>Canada-16</v>
          </cell>
          <cell r="B32" t="str">
            <v>OilGas_CH4_indicator</v>
          </cell>
          <cell r="C32" t="str">
            <v>CAN</v>
          </cell>
          <cell r="D32" t="str">
            <v>Mt</v>
          </cell>
          <cell r="E32">
            <v>34.564997499999997</v>
          </cell>
          <cell r="F32">
            <v>33.503152499999999</v>
          </cell>
          <cell r="G32">
            <v>34.009887499999998</v>
          </cell>
          <cell r="H32">
            <v>35.236717499999997</v>
          </cell>
          <cell r="I32">
            <v>36.845247499999999</v>
          </cell>
          <cell r="J32">
            <v>37.221294999999998</v>
          </cell>
          <cell r="K32">
            <v>38.096294999999998</v>
          </cell>
          <cell r="L32">
            <v>39.920909999999999</v>
          </cell>
          <cell r="M32">
            <v>40.844812500000003</v>
          </cell>
          <cell r="N32">
            <v>42.983782499999997</v>
          </cell>
          <cell r="O32">
            <v>44.504322500000001</v>
          </cell>
          <cell r="P32">
            <v>45.081699999999998</v>
          </cell>
          <cell r="Q32">
            <v>44.465899999999998</v>
          </cell>
          <cell r="R32">
            <v>47.107165000000002</v>
          </cell>
          <cell r="S32">
            <v>47.718119999999999</v>
          </cell>
          <cell r="T32">
            <v>49.963507499999999</v>
          </cell>
          <cell r="U32">
            <v>50.575402500000003</v>
          </cell>
          <cell r="V32">
            <v>47.282877499999998</v>
          </cell>
          <cell r="W32">
            <v>45.320257499999997</v>
          </cell>
          <cell r="X32">
            <v>42.756062499999999</v>
          </cell>
          <cell r="Y32">
            <v>38.897179999999999</v>
          </cell>
          <cell r="Z32">
            <v>38.542517500000002</v>
          </cell>
          <cell r="AA32">
            <v>38.554557500000001</v>
          </cell>
          <cell r="AB32">
            <v>37.958487499999997</v>
          </cell>
          <cell r="AC32">
            <v>37.686470999999997</v>
          </cell>
          <cell r="AD32">
            <v>37.593790249999998</v>
          </cell>
          <cell r="AE32">
            <v>35.234728750000002</v>
          </cell>
          <cell r="AF32">
            <v>33.099194750000002</v>
          </cell>
          <cell r="AG32">
            <v>31.272274750000001</v>
          </cell>
          <cell r="AH32">
            <v>29.359533500000001</v>
          </cell>
          <cell r="AI32">
            <v>27.520929750000001</v>
          </cell>
          <cell r="AJ32">
            <v>25.914673499999999</v>
          </cell>
          <cell r="AK32">
            <v>24.57489975</v>
          </cell>
          <cell r="AL32">
            <v>23.108783500000001</v>
          </cell>
          <cell r="AM32">
            <v>21.639349249999999</v>
          </cell>
          <cell r="AN32">
            <v>20.099894500000001</v>
          </cell>
          <cell r="AO32">
            <v>20.61011675</v>
          </cell>
          <cell r="AP32">
            <v>20.889177499999999</v>
          </cell>
          <cell r="AQ32">
            <v>20.938701999999999</v>
          </cell>
          <cell r="AR32">
            <v>20.853371249999999</v>
          </cell>
          <cell r="AS32">
            <v>20.933019999999999</v>
          </cell>
          <cell r="AT32">
            <v>20.406333</v>
          </cell>
          <cell r="AU32">
            <v>20.096708249999999</v>
          </cell>
          <cell r="AV32">
            <v>19.769703249999999</v>
          </cell>
          <cell r="AW32">
            <v>19.31485825</v>
          </cell>
          <cell r="AX32">
            <v>18.82445525</v>
          </cell>
          <cell r="AY32">
            <v>18.31633175</v>
          </cell>
          <cell r="AZ32">
            <v>17.850667999999999</v>
          </cell>
          <cell r="BA32">
            <v>17.281535250000001</v>
          </cell>
          <cell r="BB32">
            <v>16.849929499999998</v>
          </cell>
          <cell r="BC32">
            <v>16.276256</v>
          </cell>
          <cell r="BD32">
            <v>15.703704500000001</v>
          </cell>
          <cell r="BE32">
            <v>15.160608</v>
          </cell>
          <cell r="BF32">
            <v>14.7101215</v>
          </cell>
          <cell r="BG32">
            <v>14.1262305</v>
          </cell>
          <cell r="BH32">
            <v>13.707276</v>
          </cell>
          <cell r="BI32">
            <v>13.319129999999999</v>
          </cell>
          <cell r="BJ32">
            <v>12.98012175</v>
          </cell>
          <cell r="BK32">
            <v>12.6448485</v>
          </cell>
          <cell r="BL32">
            <v>12.373602999999999</v>
          </cell>
          <cell r="BM32">
            <v>12.130498749999999</v>
          </cell>
        </row>
        <row r="33">
          <cell r="A33" t="str">
            <v>China-9a</v>
          </cell>
          <cell r="B33" t="str">
            <v>CO2_intensity</v>
          </cell>
          <cell r="C33" t="str">
            <v>CHN</v>
          </cell>
          <cell r="D33" t="str">
            <v>MtCO2/million. US$(2005)</v>
          </cell>
          <cell r="E33">
            <v>2.5069377395743101E-3</v>
          </cell>
          <cell r="F33">
            <v>2.48377951296145E-3</v>
          </cell>
          <cell r="G33">
            <v>2.4629852540907198E-3</v>
          </cell>
          <cell r="H33">
            <v>2.44771178913616E-3</v>
          </cell>
          <cell r="I33">
            <v>2.3350178734370701E-3</v>
          </cell>
          <cell r="J33">
            <v>2.2820734936337701E-3</v>
          </cell>
          <cell r="K33">
            <v>2.2106054401163401E-3</v>
          </cell>
          <cell r="L33">
            <v>2.0754326431435899E-3</v>
          </cell>
          <cell r="M33">
            <v>2.0404358379626101E-3</v>
          </cell>
          <cell r="N33">
            <v>1.94030676271106E-3</v>
          </cell>
          <cell r="O33">
            <v>1.9122073753390801E-3</v>
          </cell>
          <cell r="P33">
            <v>1.8615176245626399E-3</v>
          </cell>
          <cell r="Q33">
            <v>1.88717414644343E-3</v>
          </cell>
          <cell r="R33">
            <v>1.9671988755327399E-3</v>
          </cell>
          <cell r="S33">
            <v>2.0308346361126201E-3</v>
          </cell>
          <cell r="T33">
            <v>2.0875265422816498E-3</v>
          </cell>
          <cell r="U33">
            <v>2.0705026013116E-3</v>
          </cell>
          <cell r="V33">
            <v>1.9724012297513902E-3</v>
          </cell>
          <cell r="W33">
            <v>1.8532470661592E-3</v>
          </cell>
          <cell r="X33">
            <v>1.81266317563087E-3</v>
          </cell>
          <cell r="Y33">
            <v>1.7559021273517699E-3</v>
          </cell>
          <cell r="Z33">
            <v>1.69589001454596E-3</v>
          </cell>
          <cell r="AA33">
            <v>1.5917013313480699E-3</v>
          </cell>
          <cell r="AB33">
            <v>1.501478968556E-3</v>
          </cell>
          <cell r="AC33">
            <v>1.4152141950448799E-3</v>
          </cell>
          <cell r="AD33">
            <v>1.3132812534717301E-3</v>
          </cell>
          <cell r="AE33">
            <v>1.2223693131081001E-3</v>
          </cell>
          <cell r="AF33">
            <v>1.1326329754185399E-3</v>
          </cell>
          <cell r="AG33">
            <v>1.04124562104313E-3</v>
          </cell>
          <cell r="AH33">
            <v>9.5877501493788202E-4</v>
          </cell>
          <cell r="AI33">
            <v>8.8276150345695595E-4</v>
          </cell>
          <cell r="AJ33">
            <v>8.3624265489760496E-4</v>
          </cell>
          <cell r="AK33">
            <v>7.8944062156096999E-4</v>
          </cell>
          <cell r="AL33">
            <v>7.53405398002216E-4</v>
          </cell>
          <cell r="AM33">
            <v>7.1866791919458696E-4</v>
          </cell>
          <cell r="AN33">
            <v>6.8358609994619804E-4</v>
          </cell>
          <cell r="AO33">
            <v>6.5949930847721504E-4</v>
          </cell>
          <cell r="AP33">
            <v>6.33534826128812E-4</v>
          </cell>
          <cell r="AQ33">
            <v>6.06571136683455E-4</v>
          </cell>
          <cell r="AR33">
            <v>5.7839390382532498E-4</v>
          </cell>
          <cell r="AS33">
            <v>5.50297133833607E-4</v>
          </cell>
          <cell r="AT33">
            <v>5.3221548377055199E-4</v>
          </cell>
          <cell r="AU33">
            <v>5.1488893294821501E-4</v>
          </cell>
          <cell r="AV33">
            <v>5.0025298069078701E-4</v>
          </cell>
          <cell r="AW33">
            <v>4.8624541513159501E-4</v>
          </cell>
          <cell r="AX33">
            <v>4.73448028977343E-4</v>
          </cell>
          <cell r="AY33">
            <v>4.6374059470733202E-4</v>
          </cell>
          <cell r="AZ33">
            <v>4.5312922655243499E-4</v>
          </cell>
          <cell r="BA33">
            <v>4.41080528470379E-4</v>
          </cell>
          <cell r="BB33">
            <v>4.2905913871436402E-4</v>
          </cell>
          <cell r="BC33">
            <v>4.17517150446728E-4</v>
          </cell>
          <cell r="BD33">
            <v>4.0793424445068798E-4</v>
          </cell>
          <cell r="BE33">
            <v>3.9850788833862698E-4</v>
          </cell>
          <cell r="BF33">
            <v>3.9043811520562201E-4</v>
          </cell>
          <cell r="BG33">
            <v>3.8256104568086801E-4</v>
          </cell>
          <cell r="BH33">
            <v>3.7458758592098898E-4</v>
          </cell>
          <cell r="BI33">
            <v>3.6822626431311098E-4</v>
          </cell>
          <cell r="BJ33">
            <v>3.6144836463377201E-4</v>
          </cell>
          <cell r="BK33">
            <v>3.5444129109351902E-4</v>
          </cell>
          <cell r="BL33">
            <v>3.4748849149022701E-4</v>
          </cell>
          <cell r="BM33">
            <v>3.4016239823416198E-4</v>
          </cell>
        </row>
        <row r="34">
          <cell r="A34" t="str">
            <v>China-9d</v>
          </cell>
          <cell r="B34" t="str">
            <v>TPES_intensity</v>
          </cell>
          <cell r="C34" t="str">
            <v>CHN</v>
          </cell>
          <cell r="D34" t="str">
            <v>MJ/US$(2005)</v>
          </cell>
          <cell r="E34">
            <v>40.344749512736897</v>
          </cell>
          <cell r="F34">
            <v>36.824842572206798</v>
          </cell>
          <cell r="G34">
            <v>35.533120614072097</v>
          </cell>
          <cell r="H34">
            <v>34.5044893113241</v>
          </cell>
          <cell r="I34">
            <v>32.825697329962999</v>
          </cell>
          <cell r="J34">
            <v>31.8855733090904</v>
          </cell>
          <cell r="K34">
            <v>30.917440042598599</v>
          </cell>
          <cell r="L34">
            <v>28.905635231954498</v>
          </cell>
          <cell r="M34">
            <v>27.975403293080301</v>
          </cell>
          <cell r="N34">
            <v>27.2794683562404</v>
          </cell>
          <cell r="O34">
            <v>25.9295966389673</v>
          </cell>
          <cell r="P34">
            <v>25.049849168129501</v>
          </cell>
          <cell r="Q34">
            <v>25.052330781050301</v>
          </cell>
          <cell r="R34">
            <v>25.631225488633099</v>
          </cell>
          <cell r="S34">
            <v>26.222734212960201</v>
          </cell>
          <cell r="T34">
            <v>26.113078239475399</v>
          </cell>
          <cell r="U34">
            <v>25.579919093244101</v>
          </cell>
          <cell r="V34">
            <v>24.0608389099589</v>
          </cell>
          <cell r="W34">
            <v>22.917647165790299</v>
          </cell>
          <cell r="X34">
            <v>22.949364871478</v>
          </cell>
          <cell r="Y34">
            <v>23.0645449526587</v>
          </cell>
          <cell r="Z34">
            <v>22.309324746423201</v>
          </cell>
          <cell r="AA34">
            <v>21.302542944677999</v>
          </cell>
          <cell r="AB34">
            <v>19.9710462382026</v>
          </cell>
          <cell r="AC34">
            <v>18.7398801534816</v>
          </cell>
          <cell r="AD34">
            <v>17.328736749354398</v>
          </cell>
          <cell r="AE34">
            <v>16.081692678697902</v>
          </cell>
          <cell r="AF34">
            <v>14.871998417379301</v>
          </cell>
          <cell r="AG34">
            <v>13.6622496319138</v>
          </cell>
          <cell r="AH34">
            <v>12.529589254173199</v>
          </cell>
          <cell r="AI34">
            <v>11.5048924163751</v>
          </cell>
          <cell r="AJ34">
            <v>10.936564855334501</v>
          </cell>
          <cell r="AK34">
            <v>10.371383931739</v>
          </cell>
          <cell r="AL34">
            <v>9.9083867592448893</v>
          </cell>
          <cell r="AM34">
            <v>9.4727390447718207</v>
          </cell>
          <cell r="AN34">
            <v>9.0456259409799298</v>
          </cell>
          <cell r="AO34">
            <v>8.7059789172897908</v>
          </cell>
          <cell r="AP34">
            <v>8.3308273905594898</v>
          </cell>
          <cell r="AQ34">
            <v>7.9626483422333001</v>
          </cell>
          <cell r="AR34">
            <v>7.5931773679006396</v>
          </cell>
          <cell r="AS34">
            <v>7.2436857245911401</v>
          </cell>
          <cell r="AT34">
            <v>7.0474403599626498</v>
          </cell>
          <cell r="AU34">
            <v>6.8677751865614303</v>
          </cell>
          <cell r="AV34">
            <v>6.7193537917454496</v>
          </cell>
          <cell r="AW34">
            <v>6.5711485484010597</v>
          </cell>
          <cell r="AX34">
            <v>6.4296935546519096</v>
          </cell>
          <cell r="AY34">
            <v>6.3233566289369101</v>
          </cell>
          <cell r="AZ34">
            <v>6.2016436452597299</v>
          </cell>
          <cell r="BA34">
            <v>6.0629042538103803</v>
          </cell>
          <cell r="BB34">
            <v>5.9284204248445098</v>
          </cell>
          <cell r="BC34">
            <v>5.8041029209235404</v>
          </cell>
          <cell r="BD34">
            <v>5.7059647296088896</v>
          </cell>
          <cell r="BE34">
            <v>5.6080435484739199</v>
          </cell>
          <cell r="BF34">
            <v>5.5224731632260697</v>
          </cell>
          <cell r="BG34">
            <v>5.43587883301847</v>
          </cell>
          <cell r="BH34">
            <v>5.3452862076986998</v>
          </cell>
          <cell r="BI34">
            <v>5.2740941819289304</v>
          </cell>
          <cell r="BJ34">
            <v>5.1944070778860301</v>
          </cell>
          <cell r="BK34">
            <v>5.1093600206401204</v>
          </cell>
          <cell r="BL34">
            <v>5.0238216672763798</v>
          </cell>
          <cell r="BM34">
            <v>4.9322188322156801</v>
          </cell>
        </row>
        <row r="35">
          <cell r="A35" t="str">
            <v>China-9b1</v>
          </cell>
          <cell r="B35" t="str">
            <v>TPES_total</v>
          </cell>
          <cell r="C35" t="str">
            <v>CHN</v>
          </cell>
          <cell r="D35" t="str">
            <v>PJ</v>
          </cell>
          <cell r="E35">
            <v>35673.82</v>
          </cell>
          <cell r="F35">
            <v>35211.339999999997</v>
          </cell>
          <cell r="G35">
            <v>37885.199999999997</v>
          </cell>
          <cell r="H35">
            <v>40919.839999999997</v>
          </cell>
          <cell r="I35">
            <v>43205.15</v>
          </cell>
          <cell r="J35">
            <v>45700.54</v>
          </cell>
          <cell r="K35">
            <v>48075.97</v>
          </cell>
          <cell r="L35">
            <v>48627.69</v>
          </cell>
          <cell r="M35">
            <v>49800.61</v>
          </cell>
          <cell r="N35">
            <v>51890.35</v>
          </cell>
          <cell r="O35">
            <v>53102.31</v>
          </cell>
          <cell r="P35">
            <v>54025.16</v>
          </cell>
          <cell r="Q35">
            <v>58125.04</v>
          </cell>
          <cell r="R35">
            <v>64309.77</v>
          </cell>
          <cell r="S35">
            <v>71874.81</v>
          </cell>
          <cell r="T35">
            <v>77988.98</v>
          </cell>
          <cell r="U35">
            <v>85908.47</v>
          </cell>
          <cell r="V35">
            <v>92015.77</v>
          </cell>
          <cell r="W35">
            <v>95782.45</v>
          </cell>
          <cell r="X35">
            <v>104295.5</v>
          </cell>
          <cell r="Y35">
            <v>115641.2</v>
          </cell>
          <cell r="Z35">
            <v>124762.4</v>
          </cell>
          <cell r="AA35">
            <v>129794.2</v>
          </cell>
          <cell r="AB35">
            <v>132585</v>
          </cell>
          <cell r="AC35">
            <v>134752.79999999999</v>
          </cell>
          <cell r="AD35">
            <v>137782.9</v>
          </cell>
          <cell r="AE35">
            <v>140015</v>
          </cell>
          <cell r="AF35">
            <v>141783</v>
          </cell>
          <cell r="AG35">
            <v>142622</v>
          </cell>
          <cell r="AH35">
            <v>143221.6</v>
          </cell>
          <cell r="AI35">
            <v>143998.79999999999</v>
          </cell>
          <cell r="AJ35">
            <v>146699.79999999999</v>
          </cell>
          <cell r="AK35">
            <v>149093</v>
          </cell>
          <cell r="AL35">
            <v>152649.29999999999</v>
          </cell>
          <cell r="AM35">
            <v>156400.70000000001</v>
          </cell>
          <cell r="AN35">
            <v>160056.20000000001</v>
          </cell>
          <cell r="AO35">
            <v>161964.9</v>
          </cell>
          <cell r="AP35">
            <v>162952.4</v>
          </cell>
          <cell r="AQ35">
            <v>163756.79999999999</v>
          </cell>
          <cell r="AR35">
            <v>164185.29999999999</v>
          </cell>
          <cell r="AS35">
            <v>164679.4</v>
          </cell>
          <cell r="AT35">
            <v>166023.6</v>
          </cell>
          <cell r="AU35">
            <v>167652.9</v>
          </cell>
          <cell r="AV35">
            <v>169971.9</v>
          </cell>
          <cell r="AW35">
            <v>172243.8</v>
          </cell>
          <cell r="AX35">
            <v>174639.8</v>
          </cell>
          <cell r="AY35">
            <v>176635</v>
          </cell>
          <cell r="AZ35">
            <v>178158.4</v>
          </cell>
          <cell r="BA35">
            <v>179120.2</v>
          </cell>
          <cell r="BB35">
            <v>180119.7</v>
          </cell>
          <cell r="BC35">
            <v>181346.7</v>
          </cell>
          <cell r="BD35">
            <v>182375.3</v>
          </cell>
          <cell r="BE35">
            <v>183357.9</v>
          </cell>
          <cell r="BF35">
            <v>184697.9</v>
          </cell>
          <cell r="BG35">
            <v>185963.1</v>
          </cell>
          <cell r="BH35">
            <v>187044.5</v>
          </cell>
          <cell r="BI35">
            <v>187722.1</v>
          </cell>
          <cell r="BJ35">
            <v>188052.6</v>
          </cell>
          <cell r="BK35">
            <v>188134.3</v>
          </cell>
          <cell r="BL35">
            <v>188137.60000000001</v>
          </cell>
          <cell r="BM35">
            <v>187847.5</v>
          </cell>
        </row>
        <row r="36">
          <cell r="A36" t="str">
            <v>China-2g1</v>
          </cell>
          <cell r="B36" t="str">
            <v>Coal_consumption</v>
          </cell>
          <cell r="C36" t="str">
            <v>CHN</v>
          </cell>
          <cell r="D36" t="str">
            <v>PJ</v>
          </cell>
          <cell r="E36">
            <v>17058.97</v>
          </cell>
          <cell r="F36">
            <v>16203.07</v>
          </cell>
          <cell r="G36">
            <v>17831.439999999999</v>
          </cell>
          <cell r="H36">
            <v>19484.04</v>
          </cell>
          <cell r="I36">
            <v>20726.97</v>
          </cell>
          <cell r="J36">
            <v>21991.95</v>
          </cell>
          <cell r="K36">
            <v>23641.41</v>
          </cell>
          <cell r="L36">
            <v>22884.79</v>
          </cell>
          <cell r="M36">
            <v>23690.46</v>
          </cell>
          <cell r="N36">
            <v>25780.01</v>
          </cell>
          <cell r="O36">
            <v>26665.99</v>
          </cell>
          <cell r="P36">
            <v>27820.15</v>
          </cell>
          <cell r="Q36">
            <v>30729.16</v>
          </cell>
          <cell r="R36">
            <v>35592.53</v>
          </cell>
          <cell r="S36">
            <v>41274.129999999997</v>
          </cell>
          <cell r="T36">
            <v>46087.54</v>
          </cell>
          <cell r="U36">
            <v>52571.09</v>
          </cell>
          <cell r="V36">
            <v>56943.69</v>
          </cell>
          <cell r="W36">
            <v>58548.800000000003</v>
          </cell>
          <cell r="X36">
            <v>65016.95</v>
          </cell>
          <cell r="Y36">
            <v>72704.679999999993</v>
          </cell>
          <cell r="Z36">
            <v>79733.48</v>
          </cell>
          <cell r="AA36">
            <v>83281.98</v>
          </cell>
          <cell r="AB36">
            <v>83799.56</v>
          </cell>
          <cell r="AC36">
            <v>83772.86</v>
          </cell>
          <cell r="AD36">
            <v>84170.83</v>
          </cell>
          <cell r="AE36">
            <v>84009.59</v>
          </cell>
          <cell r="AF36">
            <v>83635.12</v>
          </cell>
          <cell r="AG36">
            <v>82809.87</v>
          </cell>
          <cell r="AH36">
            <v>82172.23</v>
          </cell>
          <cell r="AI36">
            <v>81696.55</v>
          </cell>
          <cell r="AJ36">
            <v>82658.880000000005</v>
          </cell>
          <cell r="AK36">
            <v>83220.62</v>
          </cell>
          <cell r="AL36">
            <v>85041.29</v>
          </cell>
          <cell r="AM36">
            <v>86792.74</v>
          </cell>
          <cell r="AN36">
            <v>88713.93</v>
          </cell>
          <cell r="AO36">
            <v>90570.880000000005</v>
          </cell>
          <cell r="AP36">
            <v>92509.67</v>
          </cell>
          <cell r="AQ36">
            <v>93968.71</v>
          </cell>
          <cell r="AR36">
            <v>94789.15</v>
          </cell>
          <cell r="AS36">
            <v>95035.02</v>
          </cell>
          <cell r="AT36">
            <v>94970.63</v>
          </cell>
          <cell r="AU36">
            <v>94739.45</v>
          </cell>
          <cell r="AV36">
            <v>94944.19</v>
          </cell>
          <cell r="AW36">
            <v>95324.14</v>
          </cell>
          <cell r="AX36">
            <v>96103.94</v>
          </cell>
          <cell r="AY36">
            <v>96945.81</v>
          </cell>
          <cell r="AZ36">
            <v>97574.63</v>
          </cell>
          <cell r="BA36">
            <v>97668.91</v>
          </cell>
          <cell r="BB36">
            <v>97453.81</v>
          </cell>
          <cell r="BC36">
            <v>97045.33</v>
          </cell>
          <cell r="BD36">
            <v>96435.199999999997</v>
          </cell>
          <cell r="BE36">
            <v>95776.59</v>
          </cell>
          <cell r="BF36">
            <v>95502.34</v>
          </cell>
          <cell r="BG36">
            <v>95258.85</v>
          </cell>
          <cell r="BH36">
            <v>94951.5</v>
          </cell>
          <cell r="BI36">
            <v>94534.2</v>
          </cell>
          <cell r="BJ36">
            <v>94035.92</v>
          </cell>
          <cell r="BK36">
            <v>93466.68</v>
          </cell>
          <cell r="BL36">
            <v>92851.02</v>
          </cell>
          <cell r="BM36">
            <v>92017.68</v>
          </cell>
        </row>
        <row r="37">
          <cell r="A37" t="str">
            <v>China-2j</v>
          </cell>
          <cell r="B37" t="str">
            <v>NatGasTPESshare</v>
          </cell>
          <cell r="C37" t="str">
            <v>CHN</v>
          </cell>
          <cell r="D37" t="str">
            <v>%</v>
          </cell>
          <cell r="E37">
            <v>4.1000795541380199</v>
          </cell>
          <cell r="F37">
            <v>4.5918559191442299</v>
          </cell>
          <cell r="G37">
            <v>4.7760550294046196</v>
          </cell>
          <cell r="H37">
            <v>4.8597257467282402</v>
          </cell>
          <cell r="I37">
            <v>5.1851688976892802</v>
          </cell>
          <cell r="J37">
            <v>5.2885020614636096</v>
          </cell>
          <cell r="K37">
            <v>5.03104357540784</v>
          </cell>
          <cell r="L37">
            <v>5.6405311459376302</v>
          </cell>
          <cell r="M37">
            <v>5.9948984560630896</v>
          </cell>
          <cell r="N37">
            <v>5.6851264252409202</v>
          </cell>
          <cell r="O37">
            <v>5.4010117450634398</v>
          </cell>
          <cell r="P37">
            <v>4.9704693146674597</v>
          </cell>
          <cell r="Q37">
            <v>4.8638469754171298</v>
          </cell>
          <cell r="R37">
            <v>4.4658191127102498</v>
          </cell>
          <cell r="S37">
            <v>4.1914656887440804</v>
          </cell>
          <cell r="T37">
            <v>4.2468435925178101</v>
          </cell>
          <cell r="U37">
            <v>4.0826160680081998</v>
          </cell>
          <cell r="V37">
            <v>4.2016808640518901</v>
          </cell>
          <cell r="W37">
            <v>4.5059997943255796</v>
          </cell>
          <cell r="X37">
            <v>4.4803026017421699</v>
          </cell>
          <cell r="Y37">
            <v>4.8099423042998497</v>
          </cell>
          <cell r="Z37">
            <v>4.96741646521708</v>
          </cell>
          <cell r="AA37">
            <v>5.0169391236280196</v>
          </cell>
          <cell r="AB37">
            <v>6.1867390730474803</v>
          </cell>
          <cell r="AC37">
            <v>7.3153077338652697</v>
          </cell>
          <cell r="AD37">
            <v>8.4508454967924198</v>
          </cell>
          <cell r="AE37">
            <v>9.5936578223761693</v>
          </cell>
          <cell r="AF37">
            <v>10.621266301319601</v>
          </cell>
          <cell r="AG37">
            <v>11.2719075598435</v>
          </cell>
          <cell r="AH37">
            <v>11.9618269869908</v>
          </cell>
          <cell r="AI37">
            <v>12.4089645191488</v>
          </cell>
          <cell r="AJ37">
            <v>13.113494360592201</v>
          </cell>
          <cell r="AK37">
            <v>13.8428564721348</v>
          </cell>
          <cell r="AL37">
            <v>14.543243893028</v>
          </cell>
          <cell r="AM37">
            <v>15.3381218882013</v>
          </cell>
          <cell r="AN37">
            <v>15.6084800213925</v>
          </cell>
          <cell r="AO37">
            <v>15.4335229423165</v>
          </cell>
          <cell r="AP37">
            <v>14.759076883801701</v>
          </cell>
          <cell r="AQ37">
            <v>14.1749289189823</v>
          </cell>
          <cell r="AR37">
            <v>13.7700512774286</v>
          </cell>
          <cell r="AS37">
            <v>13.716463625687201</v>
          </cell>
          <cell r="AT37">
            <v>14.1068679392568</v>
          </cell>
          <cell r="AU37">
            <v>14.722083542843601</v>
          </cell>
          <cell r="AV37">
            <v>15.3819954945494</v>
          </cell>
          <cell r="AW37">
            <v>15.913681653563099</v>
          </cell>
          <cell r="AX37">
            <v>16.237713281852098</v>
          </cell>
          <cell r="AY37">
            <v>16.357381039997701</v>
          </cell>
          <cell r="AZ37">
            <v>16.405777106215599</v>
          </cell>
          <cell r="BA37">
            <v>16.504648833576599</v>
          </cell>
          <cell r="BB37">
            <v>16.782972656516701</v>
          </cell>
          <cell r="BC37">
            <v>17.245695675741501</v>
          </cell>
          <cell r="BD37">
            <v>17.761763791478302</v>
          </cell>
          <cell r="BE37">
            <v>18.277854403873501</v>
          </cell>
          <cell r="BF37">
            <v>18.714035189355201</v>
          </cell>
          <cell r="BG37">
            <v>19.087292048798901</v>
          </cell>
          <cell r="BH37">
            <v>19.41405387488</v>
          </cell>
          <cell r="BI37">
            <v>19.6349976907354</v>
          </cell>
          <cell r="BJ37">
            <v>19.768165928043501</v>
          </cell>
          <cell r="BK37">
            <v>19.8135161956113</v>
          </cell>
          <cell r="BL37">
            <v>19.824862228496599</v>
          </cell>
          <cell r="BM37">
            <v>19.840647333608398</v>
          </cell>
        </row>
        <row r="38">
          <cell r="A38" t="str">
            <v>China-1b</v>
          </cell>
          <cell r="B38" t="str">
            <v>RenNucTPESShare_CHN_acccounting</v>
          </cell>
          <cell r="C38" t="str">
            <v>CHN</v>
          </cell>
          <cell r="D38" t="str">
            <v>%</v>
          </cell>
          <cell r="E38">
            <v>5.6639073759702203</v>
          </cell>
          <cell r="F38">
            <v>5.5852179995528699</v>
          </cell>
          <cell r="G38">
            <v>5.34151735354917</v>
          </cell>
          <cell r="H38">
            <v>5.5403742147247899</v>
          </cell>
          <cell r="I38">
            <v>5.9569595456376803</v>
          </cell>
          <cell r="J38">
            <v>6.4632196430238604</v>
          </cell>
          <cell r="K38">
            <v>6.3754596046089098</v>
          </cell>
          <cell r="L38">
            <v>6.0224615432659601</v>
          </cell>
          <cell r="M38">
            <v>6.3541091719636098</v>
          </cell>
          <cell r="N38">
            <v>5.8749439865997202</v>
          </cell>
          <cell r="O38">
            <v>6.11127405746387</v>
          </cell>
          <cell r="P38">
            <v>7.1271396876716899</v>
          </cell>
          <cell r="Q38">
            <v>7.07986628687524</v>
          </cell>
          <cell r="R38">
            <v>6.6810107722103202</v>
          </cell>
          <cell r="S38">
            <v>7.2234142434570403</v>
          </cell>
          <cell r="T38">
            <v>7.2956095770487703</v>
          </cell>
          <cell r="U38">
            <v>7.36863492279321</v>
          </cell>
          <cell r="V38">
            <v>7.4932146735352401</v>
          </cell>
          <cell r="W38">
            <v>8.7897298810970792</v>
          </cell>
          <cell r="X38">
            <v>9.3497232638647798</v>
          </cell>
          <cell r="Y38">
            <v>10.0354437265849</v>
          </cell>
          <cell r="Z38">
            <v>9.8258029862326595</v>
          </cell>
          <cell r="AA38">
            <v>11.261804910592801</v>
          </cell>
          <cell r="AB38">
            <v>11.552460011038001</v>
          </cell>
          <cell r="AC38">
            <v>12.060704757139399</v>
          </cell>
          <cell r="AD38">
            <v>12.7080478975855</v>
          </cell>
          <cell r="AE38">
            <v>13.492292602607799</v>
          </cell>
          <cell r="AF38">
            <v>14.6153767264406</v>
          </cell>
          <cell r="AG38">
            <v>16.286978903701701</v>
          </cell>
          <cell r="AH38">
            <v>17.177154041927999</v>
          </cell>
          <cell r="AI38">
            <v>18.421512003631701</v>
          </cell>
          <cell r="AJ38">
            <v>19.111001405171098</v>
          </cell>
          <cell r="AK38">
            <v>19.8476890552522</v>
          </cell>
          <cell r="AL38">
            <v>19.8839014255975</v>
          </cell>
          <cell r="AM38">
            <v>19.865963306499701</v>
          </cell>
          <cell r="AN38">
            <v>20.912547989506798</v>
          </cell>
          <cell r="AO38">
            <v>20.9209705268742</v>
          </cell>
          <cell r="AP38">
            <v>21.041452740573899</v>
          </cell>
          <cell r="AQ38">
            <v>21.2421699736832</v>
          </cell>
          <cell r="AR38">
            <v>21.469469425169098</v>
          </cell>
          <cell r="AS38">
            <v>21.683658826688202</v>
          </cell>
          <cell r="AT38">
            <v>21.826251160415801</v>
          </cell>
          <cell r="AU38">
            <v>21.9395283487647</v>
          </cell>
          <cell r="AV38">
            <v>21.984972154838999</v>
          </cell>
          <cell r="AW38">
            <v>22.006188792349899</v>
          </cell>
          <cell r="AX38">
            <v>22.010466424976102</v>
          </cell>
          <cell r="AY38">
            <v>22.0480385277138</v>
          </cell>
          <cell r="AZ38">
            <v>22.093316005065901</v>
          </cell>
          <cell r="BA38">
            <v>22.1351862550429</v>
          </cell>
          <cell r="BB38">
            <v>22.1662271696317</v>
          </cell>
          <cell r="BC38">
            <v>22.1863369867785</v>
          </cell>
          <cell r="BD38">
            <v>22.1854014511919</v>
          </cell>
          <cell r="BE38">
            <v>22.18716841162</v>
          </cell>
          <cell r="BF38">
            <v>22.2017673901472</v>
          </cell>
          <cell r="BG38">
            <v>22.215381733019399</v>
          </cell>
          <cell r="BH38">
            <v>22.228049501701001</v>
          </cell>
          <cell r="BI38">
            <v>22.2656784151484</v>
          </cell>
          <cell r="BJ38">
            <v>22.326911885231201</v>
          </cell>
          <cell r="BK38">
            <v>22.408167764076399</v>
          </cell>
          <cell r="BL38">
            <v>22.502406942037201</v>
          </cell>
          <cell r="BM38">
            <v>22.5923852221011</v>
          </cell>
        </row>
        <row r="39">
          <cell r="A39" t="str">
            <v>China-1f</v>
          </cell>
          <cell r="B39" t="str">
            <v>ElecEffNewPct</v>
          </cell>
          <cell r="C39" t="str">
            <v>CHN</v>
          </cell>
          <cell r="D39" t="str">
            <v>%</v>
          </cell>
          <cell r="E39">
            <v>0.31857026251683801</v>
          </cell>
          <cell r="F39">
            <v>0.322074268404551</v>
          </cell>
          <cell r="G39">
            <v>0.32553073015077599</v>
          </cell>
          <cell r="H39">
            <v>0.32934904606967103</v>
          </cell>
          <cell r="I39">
            <v>0.33318876107790302</v>
          </cell>
          <cell r="J39">
            <v>0.33633291339950599</v>
          </cell>
          <cell r="K39">
            <v>0.339576981218216</v>
          </cell>
          <cell r="L39">
            <v>0.34274826343036002</v>
          </cell>
          <cell r="M39">
            <v>0.34575858337540299</v>
          </cell>
          <cell r="N39">
            <v>0.34855430275083399</v>
          </cell>
          <cell r="O39">
            <v>0</v>
          </cell>
          <cell r="P39">
            <v>0.36077678463768897</v>
          </cell>
          <cell r="Q39">
            <v>0.36480317062455703</v>
          </cell>
          <cell r="R39">
            <v>0.36839901572378397</v>
          </cell>
          <cell r="S39">
            <v>0.37211176809774499</v>
          </cell>
          <cell r="T39">
            <v>0.37592181319225298</v>
          </cell>
          <cell r="U39">
            <v>0.37811805135410598</v>
          </cell>
          <cell r="V39">
            <v>0.37978147562715597</v>
          </cell>
          <cell r="W39">
            <v>0.38078528475439</v>
          </cell>
          <cell r="X39">
            <v>0.38366536999449202</v>
          </cell>
          <cell r="Y39">
            <v>0.38526016090301302</v>
          </cell>
          <cell r="Z39">
            <v>0.38833163953799998</v>
          </cell>
          <cell r="AA39">
            <v>0.40010855501879899</v>
          </cell>
          <cell r="AB39">
            <v>0.41103426844451801</v>
          </cell>
          <cell r="AC39">
            <v>0.418400784465493</v>
          </cell>
          <cell r="AD39">
            <v>0.41931661989518898</v>
          </cell>
          <cell r="AE39">
            <v>0.41970505688442999</v>
          </cell>
          <cell r="AF39">
            <v>0.425921646873888</v>
          </cell>
          <cell r="AG39">
            <v>0.43429942399298299</v>
          </cell>
          <cell r="AH39">
            <v>0.43536296528002399</v>
          </cell>
          <cell r="AI39">
            <v>0.432160245961275</v>
          </cell>
          <cell r="AJ39">
            <v>0.43073847242144703</v>
          </cell>
          <cell r="AK39">
            <v>0.43156803675465499</v>
          </cell>
          <cell r="AL39">
            <v>0.43630160005188501</v>
          </cell>
          <cell r="AM39">
            <v>0.446084858568979</v>
          </cell>
          <cell r="AN39">
            <v>0.45797943571394401</v>
          </cell>
          <cell r="AO39">
            <v>0.46314299059382902</v>
          </cell>
          <cell r="AP39">
            <v>0.46454487753729801</v>
          </cell>
          <cell r="AQ39">
            <v>0.46556078612176999</v>
          </cell>
          <cell r="AR39">
            <v>0.46678446706271298</v>
          </cell>
          <cell r="AS39">
            <v>0.46721976284067901</v>
          </cell>
          <cell r="AT39">
            <v>0.46849784253266502</v>
          </cell>
          <cell r="AU39">
            <v>0.46726002856138099</v>
          </cell>
          <cell r="AV39">
            <v>0.46628825724825501</v>
          </cell>
          <cell r="AW39">
            <v>0.46649889570526898</v>
          </cell>
          <cell r="AX39">
            <v>0.46758197820640801</v>
          </cell>
          <cell r="AY39">
            <v>0.47147321383739299</v>
          </cell>
          <cell r="AZ39">
            <v>0.47593500903435398</v>
          </cell>
          <cell r="BA39">
            <v>0.48098075490704501</v>
          </cell>
          <cell r="BB39">
            <v>0.48613233961956198</v>
          </cell>
          <cell r="BC39">
            <v>0.49134219669117202</v>
          </cell>
          <cell r="BD39">
            <v>0.49620132561525299</v>
          </cell>
          <cell r="BE39">
            <v>0.50037376518750898</v>
          </cell>
          <cell r="BF39">
            <v>0.50381944807449197</v>
          </cell>
          <cell r="BG39">
            <v>0.50707157874684705</v>
          </cell>
          <cell r="BH39">
            <v>0.51017102434255901</v>
          </cell>
          <cell r="BI39">
            <v>0.51293708902108404</v>
          </cell>
          <cell r="BJ39">
            <v>0.51540710340137297</v>
          </cell>
          <cell r="BK39">
            <v>0.51759016331424801</v>
          </cell>
          <cell r="BL39">
            <v>0.51967046179409104</v>
          </cell>
          <cell r="BM39">
            <v>0.52826886797144001</v>
          </cell>
        </row>
        <row r="40">
          <cell r="A40" t="str">
            <v>China-1g</v>
          </cell>
          <cell r="B40" t="str">
            <v>ElecEffPct</v>
          </cell>
          <cell r="C40" t="str">
            <v>CHN</v>
          </cell>
          <cell r="D40" t="str">
            <v>%</v>
          </cell>
          <cell r="E40">
            <v>0.304202115934396</v>
          </cell>
          <cell r="F40">
            <v>0.30791621458700202</v>
          </cell>
          <cell r="G40">
            <v>0.313652633246219</v>
          </cell>
          <cell r="H40">
            <v>0.31153522477996498</v>
          </cell>
          <cell r="I40">
            <v>0.31794304604996099</v>
          </cell>
          <cell r="J40">
            <v>0.30892593958284797</v>
          </cell>
          <cell r="K40">
            <v>0.29709755249125902</v>
          </cell>
          <cell r="L40">
            <v>0.32203880246021499</v>
          </cell>
          <cell r="M40">
            <v>0.315816231847177</v>
          </cell>
          <cell r="N40">
            <v>0.32442349484439398</v>
          </cell>
          <cell r="O40">
            <v>0.32789729118849797</v>
          </cell>
          <cell r="P40">
            <v>0.32721154796322099</v>
          </cell>
          <cell r="Q40">
            <v>0.324271475367645</v>
          </cell>
          <cell r="R40">
            <v>0.32219247155748498</v>
          </cell>
          <cell r="S40">
            <v>0.32247256105017602</v>
          </cell>
          <cell r="T40">
            <v>0.32697451189391402</v>
          </cell>
          <cell r="U40">
            <v>0.330624600914247</v>
          </cell>
          <cell r="V40">
            <v>0.34544620649319102</v>
          </cell>
          <cell r="W40">
            <v>0.34382749220113401</v>
          </cell>
          <cell r="X40">
            <v>0.34627090051754</v>
          </cell>
          <cell r="Y40">
            <v>0.35558494553391601</v>
          </cell>
          <cell r="Z40">
            <v>0.35843299223068398</v>
          </cell>
          <cell r="AA40">
            <v>0.35886446892110202</v>
          </cell>
          <cell r="AB40">
            <v>0.358215528844472</v>
          </cell>
          <cell r="AC40">
            <v>0.35808396566585099</v>
          </cell>
          <cell r="AD40">
            <v>0.35849673567101198</v>
          </cell>
          <cell r="AE40">
            <v>0.35932105485867</v>
          </cell>
          <cell r="AF40">
            <v>0.36051507549949902</v>
          </cell>
          <cell r="AG40">
            <v>0.362326635988174</v>
          </cell>
          <cell r="AH40">
            <v>0.36451080748602499</v>
          </cell>
          <cell r="AI40">
            <v>0.36715305463168602</v>
          </cell>
          <cell r="AJ40">
            <v>0.36954026624652397</v>
          </cell>
          <cell r="AK40">
            <v>0.37215889590892598</v>
          </cell>
          <cell r="AL40">
            <v>0.37426775301142601</v>
          </cell>
          <cell r="AM40">
            <v>0.37655050934072198</v>
          </cell>
          <cell r="AN40">
            <v>0.380239987175158</v>
          </cell>
          <cell r="AO40">
            <v>0.38459900286838999</v>
          </cell>
          <cell r="AP40">
            <v>0.388916875914329</v>
          </cell>
          <cell r="AQ40">
            <v>0.39189154106299301</v>
          </cell>
          <cell r="AR40">
            <v>0.39411769537734898</v>
          </cell>
          <cell r="AS40">
            <v>0.39627338890554398</v>
          </cell>
          <cell r="AT40">
            <v>0.39914192118556802</v>
          </cell>
          <cell r="AU40">
            <v>0.40271254410283402</v>
          </cell>
          <cell r="AV40">
            <v>0.40663687603295501</v>
          </cell>
          <cell r="AW40">
            <v>0.41027060684866101</v>
          </cell>
          <cell r="AX40">
            <v>0.413300829076863</v>
          </cell>
          <cell r="AY40">
            <v>0.41548207507129198</v>
          </cell>
          <cell r="AZ40">
            <v>0.41710375241248998</v>
          </cell>
          <cell r="BA40">
            <v>0.41880344696947303</v>
          </cell>
          <cell r="BB40">
            <v>0.42130126625950098</v>
          </cell>
          <cell r="BC40">
            <v>0.42474374392207298</v>
          </cell>
          <cell r="BD40">
            <v>0.42878635252986003</v>
          </cell>
          <cell r="BE40">
            <v>0.43324160418647401</v>
          </cell>
          <cell r="BF40">
            <v>0.43553328753413301</v>
          </cell>
          <cell r="BG40">
            <v>0.43783247243546197</v>
          </cell>
          <cell r="BH40">
            <v>0.44016620245253002</v>
          </cell>
          <cell r="BI40">
            <v>0.44221559121133203</v>
          </cell>
          <cell r="BJ40">
            <v>0.44397663361540002</v>
          </cell>
          <cell r="BK40">
            <v>0.44549187797294798</v>
          </cell>
          <cell r="BL40">
            <v>0.44705021907353298</v>
          </cell>
          <cell r="BM40">
            <v>0.44853947523634502</v>
          </cell>
        </row>
        <row r="41">
          <cell r="A41" t="str">
            <v>China-2a</v>
          </cell>
          <cell r="B41" t="str">
            <v>ElecCapNuclear</v>
          </cell>
          <cell r="C41" t="str">
            <v>CHN</v>
          </cell>
          <cell r="D41" t="str">
            <v>MW</v>
          </cell>
          <cell r="E41">
            <v>5214</v>
          </cell>
          <cell r="F41">
            <v>5214</v>
          </cell>
          <cell r="G41">
            <v>5214</v>
          </cell>
          <cell r="H41">
            <v>5214</v>
          </cell>
          <cell r="I41">
            <v>7482</v>
          </cell>
          <cell r="J41">
            <v>7482</v>
          </cell>
          <cell r="K41">
            <v>7482</v>
          </cell>
          <cell r="L41">
            <v>7482</v>
          </cell>
          <cell r="M41">
            <v>7482</v>
          </cell>
          <cell r="N41">
            <v>7482</v>
          </cell>
          <cell r="O41">
            <v>7482</v>
          </cell>
          <cell r="P41">
            <v>7482</v>
          </cell>
          <cell r="Q41">
            <v>9850</v>
          </cell>
          <cell r="R41">
            <v>11568</v>
          </cell>
          <cell r="S41">
            <v>12218</v>
          </cell>
          <cell r="T41">
            <v>12218</v>
          </cell>
          <cell r="U41">
            <v>12218</v>
          </cell>
          <cell r="V41">
            <v>14368</v>
          </cell>
          <cell r="W41">
            <v>14368</v>
          </cell>
          <cell r="X41">
            <v>14368</v>
          </cell>
          <cell r="Y41">
            <v>16098</v>
          </cell>
          <cell r="Z41">
            <v>17198</v>
          </cell>
          <cell r="AA41">
            <v>17848</v>
          </cell>
          <cell r="AB41">
            <v>20028</v>
          </cell>
          <cell r="AC41">
            <v>25468</v>
          </cell>
          <cell r="AD41">
            <v>31558</v>
          </cell>
          <cell r="AE41">
            <v>38740</v>
          </cell>
          <cell r="AF41">
            <v>48427.72</v>
          </cell>
          <cell r="AG41">
            <v>48860.44</v>
          </cell>
          <cell r="AH41">
            <v>49781.4</v>
          </cell>
          <cell r="AI41">
            <v>58859.33</v>
          </cell>
          <cell r="AJ41">
            <v>60375</v>
          </cell>
          <cell r="AK41">
            <v>61641.69</v>
          </cell>
          <cell r="AL41">
            <v>63202.68</v>
          </cell>
          <cell r="AM41">
            <v>64768.53</v>
          </cell>
          <cell r="AN41">
            <v>66554.78</v>
          </cell>
          <cell r="AO41">
            <v>68570.100000000006</v>
          </cell>
          <cell r="AP41">
            <v>70848.12</v>
          </cell>
          <cell r="AQ41">
            <v>72951.759999999995</v>
          </cell>
          <cell r="AR41">
            <v>74725.83</v>
          </cell>
          <cell r="AS41">
            <v>76206.23</v>
          </cell>
          <cell r="AT41">
            <v>77489.3</v>
          </cell>
          <cell r="AU41">
            <v>78658.559999999998</v>
          </cell>
          <cell r="AV41">
            <v>80164.929999999993</v>
          </cell>
          <cell r="AW41">
            <v>81878.75</v>
          </cell>
          <cell r="AX41">
            <v>83754.28</v>
          </cell>
          <cell r="AY41">
            <v>85627.47</v>
          </cell>
          <cell r="AZ41">
            <v>87520.65</v>
          </cell>
          <cell r="BA41">
            <v>89010.14</v>
          </cell>
          <cell r="BB41">
            <v>90236.37</v>
          </cell>
          <cell r="BC41">
            <v>91301.59</v>
          </cell>
          <cell r="BD41">
            <v>92364.63</v>
          </cell>
          <cell r="BE41">
            <v>93528.39</v>
          </cell>
          <cell r="BF41">
            <v>94901.96</v>
          </cell>
          <cell r="BG41">
            <v>96506.55</v>
          </cell>
          <cell r="BH41">
            <v>98276.71</v>
          </cell>
          <cell r="BI41">
            <v>100095.7</v>
          </cell>
          <cell r="BJ41">
            <v>102001.2</v>
          </cell>
          <cell r="BK41">
            <v>103834.1</v>
          </cell>
          <cell r="BL41">
            <v>105438.5</v>
          </cell>
          <cell r="BM41">
            <v>107007.3</v>
          </cell>
        </row>
        <row r="42">
          <cell r="A42" t="str">
            <v>China-2b</v>
          </cell>
          <cell r="B42" t="str">
            <v>ElecCapHydro</v>
          </cell>
          <cell r="C42" t="str">
            <v>CHN</v>
          </cell>
          <cell r="D42" t="str">
            <v>MW</v>
          </cell>
          <cell r="E42">
            <v>27720.11</v>
          </cell>
          <cell r="F42">
            <v>28300.63</v>
          </cell>
          <cell r="G42">
            <v>31180.06</v>
          </cell>
          <cell r="H42">
            <v>33751.230000000003</v>
          </cell>
          <cell r="I42">
            <v>38850.44</v>
          </cell>
          <cell r="J42">
            <v>41645.089999999997</v>
          </cell>
          <cell r="K42">
            <v>45409.68</v>
          </cell>
          <cell r="L42">
            <v>48378.33</v>
          </cell>
          <cell r="M42">
            <v>52763.39</v>
          </cell>
          <cell r="N42">
            <v>59198.19</v>
          </cell>
          <cell r="O42">
            <v>76187</v>
          </cell>
          <cell r="P42">
            <v>79536.100000000006</v>
          </cell>
          <cell r="Q42">
            <v>82994.899999999994</v>
          </cell>
          <cell r="R42">
            <v>91820.99</v>
          </cell>
          <cell r="S42">
            <v>102167.9</v>
          </cell>
          <cell r="T42">
            <v>113716.5</v>
          </cell>
          <cell r="U42">
            <v>126017.5</v>
          </cell>
          <cell r="V42">
            <v>141224</v>
          </cell>
          <cell r="W42">
            <v>164359.6</v>
          </cell>
          <cell r="X42">
            <v>184545.1</v>
          </cell>
          <cell r="Y42">
            <v>201133.6</v>
          </cell>
          <cell r="Z42">
            <v>216667.2</v>
          </cell>
          <cell r="AA42">
            <v>231248.4</v>
          </cell>
          <cell r="AB42">
            <v>261017.9</v>
          </cell>
          <cell r="AC42">
            <v>284860.40000000002</v>
          </cell>
          <cell r="AD42">
            <v>298618.40000000002</v>
          </cell>
          <cell r="AE42">
            <v>307498.90000000002</v>
          </cell>
          <cell r="AF42">
            <v>314818.40000000002</v>
          </cell>
          <cell r="AG42">
            <v>343672.8</v>
          </cell>
          <cell r="AH42">
            <v>346836.4</v>
          </cell>
          <cell r="AI42">
            <v>346739.9</v>
          </cell>
          <cell r="AJ42">
            <v>346643.3</v>
          </cell>
          <cell r="AK42">
            <v>346546.8</v>
          </cell>
          <cell r="AL42">
            <v>346450.3</v>
          </cell>
          <cell r="AM42">
            <v>346353.8</v>
          </cell>
          <cell r="AN42">
            <v>408389.6</v>
          </cell>
          <cell r="AO42">
            <v>412126.3</v>
          </cell>
          <cell r="AP42">
            <v>415862.9</v>
          </cell>
          <cell r="AQ42">
            <v>419599.6</v>
          </cell>
          <cell r="AR42">
            <v>423336.2</v>
          </cell>
          <cell r="AS42">
            <v>427072.8</v>
          </cell>
          <cell r="AT42">
            <v>430191</v>
          </cell>
          <cell r="AU42">
            <v>433309.2</v>
          </cell>
          <cell r="AV42">
            <v>436427.4</v>
          </cell>
          <cell r="AW42">
            <v>439545.59999999998</v>
          </cell>
          <cell r="AX42">
            <v>442663.8</v>
          </cell>
          <cell r="AY42">
            <v>445218.9</v>
          </cell>
          <cell r="AZ42">
            <v>447774</v>
          </cell>
          <cell r="BA42">
            <v>450329.1</v>
          </cell>
          <cell r="BB42">
            <v>452884.2</v>
          </cell>
          <cell r="BC42">
            <v>455439.3</v>
          </cell>
          <cell r="BD42">
            <v>455756.7</v>
          </cell>
          <cell r="BE42">
            <v>456074.1</v>
          </cell>
          <cell r="BF42">
            <v>456391.6</v>
          </cell>
          <cell r="BG42">
            <v>456709</v>
          </cell>
          <cell r="BH42">
            <v>457026.5</v>
          </cell>
          <cell r="BI42">
            <v>457343.9</v>
          </cell>
          <cell r="BJ42">
            <v>457661.4</v>
          </cell>
          <cell r="BK42">
            <v>457978.8</v>
          </cell>
          <cell r="BL42">
            <v>458296.3</v>
          </cell>
          <cell r="BM42">
            <v>458613.7</v>
          </cell>
        </row>
        <row r="43">
          <cell r="A43" t="str">
            <v>China-2e1</v>
          </cell>
          <cell r="B43" t="str">
            <v>ElecCapWindTot</v>
          </cell>
          <cell r="C43" t="str">
            <v>CHN</v>
          </cell>
          <cell r="D43" t="str">
            <v>MW</v>
          </cell>
          <cell r="E43">
            <v>5.52</v>
          </cell>
          <cell r="F43">
            <v>6.375</v>
          </cell>
          <cell r="G43">
            <v>10.275</v>
          </cell>
          <cell r="H43">
            <v>14.805</v>
          </cell>
          <cell r="I43">
            <v>27.704999999999998</v>
          </cell>
          <cell r="J43">
            <v>38.104999999999997</v>
          </cell>
          <cell r="K43">
            <v>61.954999999999998</v>
          </cell>
          <cell r="L43">
            <v>82.055000000000007</v>
          </cell>
          <cell r="M43">
            <v>219.70500000000001</v>
          </cell>
          <cell r="N43">
            <v>270.30500000000001</v>
          </cell>
          <cell r="O43">
            <v>343.6</v>
          </cell>
          <cell r="P43">
            <v>388</v>
          </cell>
          <cell r="Q43">
            <v>457.5</v>
          </cell>
          <cell r="R43">
            <v>555.5</v>
          </cell>
          <cell r="S43">
            <v>771.5</v>
          </cell>
          <cell r="T43">
            <v>1083.9000000000001</v>
          </cell>
          <cell r="U43">
            <v>2172</v>
          </cell>
          <cell r="V43">
            <v>4386.5</v>
          </cell>
          <cell r="W43">
            <v>8638.6010000000006</v>
          </cell>
          <cell r="X43">
            <v>17974.2</v>
          </cell>
          <cell r="Y43">
            <v>30110.1</v>
          </cell>
          <cell r="Z43">
            <v>46878</v>
          </cell>
          <cell r="AA43">
            <v>62168.800000000003</v>
          </cell>
          <cell r="AB43">
            <v>77395.3</v>
          </cell>
          <cell r="AC43">
            <v>97506.89</v>
          </cell>
          <cell r="AD43">
            <v>132295</v>
          </cell>
          <cell r="AE43">
            <v>149715.29999999999</v>
          </cell>
          <cell r="AF43">
            <v>164853.6</v>
          </cell>
          <cell r="AG43">
            <v>218549.65</v>
          </cell>
          <cell r="AH43">
            <v>226384.94</v>
          </cell>
          <cell r="AI43">
            <v>241909.13</v>
          </cell>
          <cell r="AJ43">
            <v>243858.72</v>
          </cell>
          <cell r="AK43">
            <v>246147.02</v>
          </cell>
          <cell r="AL43">
            <v>248941.84</v>
          </cell>
          <cell r="AM43">
            <v>251794.57</v>
          </cell>
          <cell r="AN43">
            <v>255100.82</v>
          </cell>
          <cell r="AO43">
            <v>258876.03</v>
          </cell>
          <cell r="AP43">
            <v>263019.09999999998</v>
          </cell>
          <cell r="AQ43">
            <v>266461.95</v>
          </cell>
          <cell r="AR43">
            <v>268449.56</v>
          </cell>
          <cell r="AS43">
            <v>268788.96000000002</v>
          </cell>
          <cell r="AT43">
            <v>267264.61</v>
          </cell>
          <cell r="AU43">
            <v>264175.15000000002</v>
          </cell>
          <cell r="AV43">
            <v>260605.09</v>
          </cell>
          <cell r="AW43">
            <v>255845.3</v>
          </cell>
          <cell r="AX43">
            <v>248356.93</v>
          </cell>
          <cell r="AY43">
            <v>239575.44</v>
          </cell>
          <cell r="AZ43">
            <v>229622.22</v>
          </cell>
          <cell r="BA43">
            <v>214336.45</v>
          </cell>
          <cell r="BB43">
            <v>198376.39</v>
          </cell>
          <cell r="BC43">
            <v>181753.97</v>
          </cell>
          <cell r="BD43">
            <v>166152.74</v>
          </cell>
          <cell r="BE43">
            <v>152237.66</v>
          </cell>
          <cell r="BF43">
            <v>140104.53</v>
          </cell>
          <cell r="BG43">
            <v>129687.2</v>
          </cell>
          <cell r="BH43">
            <v>121264.4</v>
          </cell>
          <cell r="BI43">
            <v>115998.02</v>
          </cell>
          <cell r="BJ43">
            <v>112135.16</v>
          </cell>
          <cell r="BK43">
            <v>109260.93</v>
          </cell>
          <cell r="BL43">
            <v>110783.4</v>
          </cell>
          <cell r="BM43">
            <v>112443.5</v>
          </cell>
        </row>
        <row r="44">
          <cell r="A44" t="str">
            <v>China-2d</v>
          </cell>
          <cell r="B44" t="str">
            <v>ElecCapBioTot</v>
          </cell>
          <cell r="C44" t="str">
            <v>CHN</v>
          </cell>
          <cell r="D44" t="str">
            <v>MW</v>
          </cell>
          <cell r="E44">
            <v>29.187059399999999</v>
          </cell>
          <cell r="F44">
            <v>30.281493999999999</v>
          </cell>
          <cell r="G44">
            <v>32.486471000000002</v>
          </cell>
          <cell r="H44">
            <v>34.652254999999997</v>
          </cell>
          <cell r="I44">
            <v>36.803375000000003</v>
          </cell>
          <cell r="J44">
            <v>38.912790000000001</v>
          </cell>
          <cell r="K44">
            <v>40.049610000000001</v>
          </cell>
          <cell r="L44">
            <v>40.049610000000001</v>
          </cell>
          <cell r="M44">
            <v>40.049610000000001</v>
          </cell>
          <cell r="N44">
            <v>40.049610000000001</v>
          </cell>
          <cell r="O44">
            <v>40.049610000000001</v>
          </cell>
          <cell r="P44">
            <v>40.049610000000001</v>
          </cell>
          <cell r="Q44">
            <v>40.049610000000001</v>
          </cell>
          <cell r="R44">
            <v>40.049610000000001</v>
          </cell>
          <cell r="S44">
            <v>40.049610000000001</v>
          </cell>
          <cell r="T44">
            <v>40.049610000000001</v>
          </cell>
          <cell r="U44">
            <v>40.049610000000001</v>
          </cell>
          <cell r="V44">
            <v>40.049610000000001</v>
          </cell>
          <cell r="W44">
            <v>40.049610000000001</v>
          </cell>
          <cell r="X44">
            <v>39.524270000000001</v>
          </cell>
          <cell r="Y44">
            <v>38.473610000000001</v>
          </cell>
          <cell r="Z44">
            <v>45.36636</v>
          </cell>
          <cell r="AA44">
            <v>51.853230000000003</v>
          </cell>
          <cell r="AB44">
            <v>57.870330000000003</v>
          </cell>
          <cell r="AC44">
            <v>63.887419999999999</v>
          </cell>
          <cell r="AD44">
            <v>69.904510000000002</v>
          </cell>
          <cell r="AE44">
            <v>248.49322000000001</v>
          </cell>
          <cell r="AF44">
            <v>434.01497999999998</v>
          </cell>
          <cell r="AG44">
            <v>614.01948000000004</v>
          </cell>
          <cell r="AH44">
            <v>764.35487000000001</v>
          </cell>
          <cell r="AI44">
            <v>2666.3136500000001</v>
          </cell>
          <cell r="AJ44">
            <v>5864.4053000000004</v>
          </cell>
          <cell r="AK44">
            <v>9545.7625499999995</v>
          </cell>
          <cell r="AL44">
            <v>12914.625019999999</v>
          </cell>
          <cell r="AM44">
            <v>15076.40761</v>
          </cell>
          <cell r="AN44">
            <v>15080.8506</v>
          </cell>
          <cell r="AO44">
            <v>15085.34627</v>
          </cell>
          <cell r="AP44">
            <v>15089.72977</v>
          </cell>
          <cell r="AQ44">
            <v>15092.62563</v>
          </cell>
          <cell r="AR44">
            <v>15093.72163</v>
          </cell>
          <cell r="AS44">
            <v>15093.491379999999</v>
          </cell>
          <cell r="AT44">
            <v>14439.17546</v>
          </cell>
          <cell r="AU44">
            <v>13805.471250000001</v>
          </cell>
          <cell r="AV44">
            <v>13201.66944</v>
          </cell>
          <cell r="AW44">
            <v>12683.97077</v>
          </cell>
          <cell r="AX44">
            <v>12356.9642</v>
          </cell>
          <cell r="AY44">
            <v>12372.706099999999</v>
          </cell>
          <cell r="AZ44">
            <v>12391.3099</v>
          </cell>
          <cell r="BA44">
            <v>12412.7832</v>
          </cell>
          <cell r="BB44">
            <v>12430.761399999999</v>
          </cell>
          <cell r="BC44">
            <v>12448.110199999999</v>
          </cell>
          <cell r="BD44">
            <v>12466.5697</v>
          </cell>
          <cell r="BE44">
            <v>12486.551299999999</v>
          </cell>
          <cell r="BF44">
            <v>12506.7641</v>
          </cell>
          <cell r="BG44">
            <v>12525.1756</v>
          </cell>
          <cell r="BH44">
            <v>12540.8249</v>
          </cell>
          <cell r="BI44">
            <v>12553.760899999999</v>
          </cell>
          <cell r="BJ44">
            <v>12565.295400000001</v>
          </cell>
          <cell r="BK44">
            <v>12576.8984</v>
          </cell>
          <cell r="BL44">
            <v>12588.618200000001</v>
          </cell>
          <cell r="BM44">
            <v>12598.7988</v>
          </cell>
        </row>
        <row r="45">
          <cell r="A45" t="str">
            <v>China-2e2</v>
          </cell>
          <cell r="B45" t="str">
            <v>ElecCapSolarTot</v>
          </cell>
          <cell r="C45" t="str">
            <v>CHN</v>
          </cell>
          <cell r="D45" t="str">
            <v>MW</v>
          </cell>
          <cell r="E45">
            <v>0</v>
          </cell>
          <cell r="F45">
            <v>0</v>
          </cell>
          <cell r="G45">
            <v>0</v>
          </cell>
          <cell r="H45">
            <v>0</v>
          </cell>
          <cell r="I45">
            <v>0</v>
          </cell>
          <cell r="J45">
            <v>0</v>
          </cell>
          <cell r="K45">
            <v>0</v>
          </cell>
          <cell r="L45">
            <v>0</v>
          </cell>
          <cell r="M45">
            <v>0</v>
          </cell>
          <cell r="N45">
            <v>0</v>
          </cell>
          <cell r="O45">
            <v>23.1</v>
          </cell>
          <cell r="P45">
            <v>27.7</v>
          </cell>
          <cell r="Q45">
            <v>46.3</v>
          </cell>
          <cell r="R45">
            <v>56.7</v>
          </cell>
          <cell r="S45">
            <v>65.600009999999997</v>
          </cell>
          <cell r="T45">
            <v>72.400000000000006</v>
          </cell>
          <cell r="U45">
            <v>81.8</v>
          </cell>
          <cell r="V45">
            <v>100.6</v>
          </cell>
          <cell r="W45">
            <v>122.4</v>
          </cell>
          <cell r="X45">
            <v>169.1</v>
          </cell>
          <cell r="Y45">
            <v>443.3</v>
          </cell>
          <cell r="Z45">
            <v>2425.5</v>
          </cell>
          <cell r="AA45">
            <v>3863.2</v>
          </cell>
          <cell r="AB45">
            <v>16598.7</v>
          </cell>
          <cell r="AC45">
            <v>25836.9</v>
          </cell>
          <cell r="AD45">
            <v>43848.9</v>
          </cell>
          <cell r="AE45">
            <v>78784.7</v>
          </cell>
          <cell r="AF45">
            <v>133061.70000000001</v>
          </cell>
          <cell r="AG45">
            <v>137267.61199999999</v>
          </cell>
          <cell r="AH45">
            <v>141793.92800000001</v>
          </cell>
          <cell r="AI45">
            <v>145239.87</v>
          </cell>
          <cell r="AJ45">
            <v>149551.258</v>
          </cell>
          <cell r="AK45">
            <v>153802.935</v>
          </cell>
          <cell r="AL45">
            <v>158368.03899999999</v>
          </cell>
          <cell r="AM45">
            <v>163504.261</v>
          </cell>
          <cell r="AN45">
            <v>169793.068</v>
          </cell>
          <cell r="AO45">
            <v>177207.622</v>
          </cell>
          <cell r="AP45">
            <v>185816.652</v>
          </cell>
          <cell r="AQ45">
            <v>193898.87700000001</v>
          </cell>
          <cell r="AR45">
            <v>200910.641</v>
          </cell>
          <cell r="AS45">
            <v>206972.4</v>
          </cell>
          <cell r="AT45">
            <v>212331.74</v>
          </cell>
          <cell r="AU45">
            <v>217394.47</v>
          </cell>
          <cell r="AV45">
            <v>223414.61</v>
          </cell>
          <cell r="AW45">
            <v>230130.95</v>
          </cell>
          <cell r="AX45">
            <v>236276.83</v>
          </cell>
          <cell r="AY45">
            <v>239972.23</v>
          </cell>
          <cell r="AZ45">
            <v>239065.03</v>
          </cell>
          <cell r="BA45">
            <v>236329.85</v>
          </cell>
          <cell r="BB45">
            <v>232420.53</v>
          </cell>
          <cell r="BC45">
            <v>228020.56</v>
          </cell>
          <cell r="BD45">
            <v>223515.18</v>
          </cell>
          <cell r="BE45">
            <v>219698.42</v>
          </cell>
          <cell r="BF45">
            <v>217112.99</v>
          </cell>
          <cell r="BG45">
            <v>216580.18</v>
          </cell>
          <cell r="BH45">
            <v>217370.72</v>
          </cell>
          <cell r="BI45">
            <v>219920.84</v>
          </cell>
          <cell r="BJ45">
            <v>225401.08</v>
          </cell>
          <cell r="BK45">
            <v>235107.9</v>
          </cell>
          <cell r="BL45">
            <v>244266.1</v>
          </cell>
          <cell r="BM45">
            <v>252829.11</v>
          </cell>
        </row>
        <row r="46">
          <cell r="A46" t="str">
            <v>China-2l</v>
          </cell>
          <cell r="B46" t="str">
            <v>ElecCapSolarCSP</v>
          </cell>
          <cell r="C46" t="str">
            <v>CHN</v>
          </cell>
          <cell r="D46" t="str">
            <v>MW</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2.7</v>
          </cell>
          <cell r="Z46">
            <v>5.2</v>
          </cell>
          <cell r="AA46">
            <v>7.7</v>
          </cell>
          <cell r="AB46">
            <v>13.9</v>
          </cell>
          <cell r="AC46">
            <v>13.9</v>
          </cell>
          <cell r="AD46">
            <v>13.9</v>
          </cell>
          <cell r="AE46">
            <v>13.9</v>
          </cell>
          <cell r="AF46">
            <v>13.9</v>
          </cell>
          <cell r="AG46">
            <v>2899.8119999999999</v>
          </cell>
          <cell r="AH46">
            <v>4983.1279999999997</v>
          </cell>
          <cell r="AI46">
            <v>5165.67</v>
          </cell>
          <cell r="AJ46">
            <v>5397.058</v>
          </cell>
          <cell r="AK46">
            <v>5675.7349999999997</v>
          </cell>
          <cell r="AL46">
            <v>5999.2389999999996</v>
          </cell>
          <cell r="AM46">
            <v>6405.2610000000004</v>
          </cell>
          <cell r="AN46">
            <v>6954.3680000000004</v>
          </cell>
          <cell r="AO46">
            <v>7648.5219999999999</v>
          </cell>
          <cell r="AP46">
            <v>8480.2520000000004</v>
          </cell>
          <cell r="AQ46">
            <v>9270.9770000000008</v>
          </cell>
          <cell r="AR46">
            <v>9975.0409999999993</v>
          </cell>
          <cell r="AS46">
            <v>10613</v>
          </cell>
          <cell r="AT46">
            <v>11231.44</v>
          </cell>
          <cell r="AU46">
            <v>11864.47</v>
          </cell>
          <cell r="AV46">
            <v>12772.81</v>
          </cell>
          <cell r="AW46">
            <v>13895.95</v>
          </cell>
          <cell r="AX46">
            <v>15188.03</v>
          </cell>
          <cell r="AY46">
            <v>16618.63</v>
          </cell>
          <cell r="AZ46">
            <v>18143.43</v>
          </cell>
          <cell r="BA46">
            <v>19256.95</v>
          </cell>
          <cell r="BB46">
            <v>20123.830000000002</v>
          </cell>
          <cell r="BC46">
            <v>21005.360000000001</v>
          </cell>
          <cell r="BD46">
            <v>21967.48</v>
          </cell>
          <cell r="BE46">
            <v>23103.72</v>
          </cell>
          <cell r="BF46">
            <v>24502.89</v>
          </cell>
          <cell r="BG46">
            <v>26138.080000000002</v>
          </cell>
          <cell r="BH46">
            <v>27945.82</v>
          </cell>
          <cell r="BI46">
            <v>29864.14</v>
          </cell>
          <cell r="BJ46">
            <v>31828.080000000002</v>
          </cell>
          <cell r="BK46">
            <v>33739.4</v>
          </cell>
          <cell r="BL46">
            <v>35806.699999999997</v>
          </cell>
          <cell r="BM46">
            <v>37912.81</v>
          </cell>
        </row>
        <row r="47">
          <cell r="A47" t="str">
            <v>China-2</v>
          </cell>
          <cell r="B47" t="str">
            <v>RenElecShare</v>
          </cell>
          <cell r="C47" t="str">
            <v>CHN</v>
          </cell>
          <cell r="D47" t="str">
            <v>%</v>
          </cell>
          <cell r="E47">
            <v>18.088857360156101</v>
          </cell>
          <cell r="F47">
            <v>16.049896059383599</v>
          </cell>
          <cell r="G47">
            <v>15.6334380927117</v>
          </cell>
          <cell r="H47">
            <v>15.8342569757612</v>
          </cell>
          <cell r="I47">
            <v>16.0500231240426</v>
          </cell>
          <cell r="J47">
            <v>16.982304314323301</v>
          </cell>
          <cell r="K47">
            <v>15.529556934699499</v>
          </cell>
          <cell r="L47">
            <v>15.5427268811414</v>
          </cell>
          <cell r="M47">
            <v>15.9787040605014</v>
          </cell>
          <cell r="N47">
            <v>14.8068191132064</v>
          </cell>
          <cell r="O47">
            <v>14.7931313870984</v>
          </cell>
          <cell r="P47">
            <v>16.9333140804114</v>
          </cell>
          <cell r="Q47">
            <v>15.6857808604144</v>
          </cell>
          <cell r="R47">
            <v>13.5818365475387</v>
          </cell>
          <cell r="S47">
            <v>14.7843315827881</v>
          </cell>
          <cell r="T47">
            <v>14.856287243215601</v>
          </cell>
          <cell r="U47">
            <v>14.430009065813801</v>
          </cell>
          <cell r="V47">
            <v>14.2544667526785</v>
          </cell>
          <cell r="W47">
            <v>16.553704346000199</v>
          </cell>
          <cell r="X47">
            <v>16.7209354787758</v>
          </cell>
          <cell r="Y47">
            <v>17.8202786717607</v>
          </cell>
          <cell r="Z47">
            <v>16.2424026248489</v>
          </cell>
          <cell r="AA47">
            <v>19.3245597714924</v>
          </cell>
          <cell r="AB47">
            <v>19.340688994729899</v>
          </cell>
          <cell r="AC47">
            <v>19.726377196647402</v>
          </cell>
          <cell r="AD47">
            <v>20.2408431188225</v>
          </cell>
          <cell r="AE47">
            <v>20.979616481631801</v>
          </cell>
          <cell r="AF47">
            <v>22.058226143979599</v>
          </cell>
          <cell r="AG47">
            <v>24.447544160852701</v>
          </cell>
          <cell r="AH47">
            <v>25.345390857611399</v>
          </cell>
          <cell r="AI47">
            <v>26.071383761317399</v>
          </cell>
          <cell r="AJ47">
            <v>26.411113186620302</v>
          </cell>
          <cell r="AK47">
            <v>26.864236071205699</v>
          </cell>
          <cell r="AL47">
            <v>26.342019304798399</v>
          </cell>
          <cell r="AM47">
            <v>25.779583413256798</v>
          </cell>
          <cell r="AN47">
            <v>26.833251494381599</v>
          </cell>
          <cell r="AO47">
            <v>26.254524051003202</v>
          </cell>
          <cell r="AP47">
            <v>25.8279573070743</v>
          </cell>
          <cell r="AQ47">
            <v>25.561094873629099</v>
          </cell>
          <cell r="AR47">
            <v>25.3812175748177</v>
          </cell>
          <cell r="AS47">
            <v>25.186842321945399</v>
          </cell>
          <cell r="AT47">
            <v>24.906244957169701</v>
          </cell>
          <cell r="AU47">
            <v>24.5937983628341</v>
          </cell>
          <cell r="AV47">
            <v>24.156236161516699</v>
          </cell>
          <cell r="AW47">
            <v>23.699984204111502</v>
          </cell>
          <cell r="AX47">
            <v>23.2470641961777</v>
          </cell>
          <cell r="AY47">
            <v>22.840759893987201</v>
          </cell>
          <cell r="AZ47">
            <v>22.459975452524802</v>
          </cell>
          <cell r="BA47">
            <v>22.060718302592502</v>
          </cell>
          <cell r="BB47">
            <v>21.615727753528599</v>
          </cell>
          <cell r="BC47">
            <v>21.111839662448499</v>
          </cell>
          <cell r="BD47">
            <v>20.5738117132287</v>
          </cell>
          <cell r="BE47">
            <v>20.0807680407496</v>
          </cell>
          <cell r="BF47">
            <v>19.650346358994899</v>
          </cell>
          <cell r="BG47">
            <v>19.297727113051799</v>
          </cell>
          <cell r="BH47">
            <v>19.024632985966701</v>
          </cell>
          <cell r="BI47">
            <v>18.8712129366466</v>
          </cell>
          <cell r="BJ47">
            <v>18.826756144280399</v>
          </cell>
          <cell r="BK47">
            <v>18.903667100851301</v>
          </cell>
          <cell r="BL47">
            <v>19.084229142014902</v>
          </cell>
          <cell r="BM47">
            <v>19.306491152466101</v>
          </cell>
        </row>
        <row r="48">
          <cell r="A48" t="str">
            <v>China-11a</v>
          </cell>
          <cell r="B48" t="str">
            <v>Industry_Emis_IVA</v>
          </cell>
          <cell r="C48" t="str">
            <v>CHN</v>
          </cell>
          <cell r="D48" t="str">
            <v>MtCO2/million US$(2005)</v>
          </cell>
          <cell r="E48">
            <v>2.99087224406444E-3</v>
          </cell>
          <cell r="F48">
            <v>2.97371082358285E-3</v>
          </cell>
          <cell r="G48">
            <v>2.95056519722512E-3</v>
          </cell>
          <cell r="H48">
            <v>2.81474561152172E-3</v>
          </cell>
          <cell r="I48">
            <v>2.6657730328398001E-3</v>
          </cell>
          <cell r="J48">
            <v>2.5625826791953301E-3</v>
          </cell>
          <cell r="K48">
            <v>2.42183987334924E-3</v>
          </cell>
          <cell r="L48">
            <v>2.2643685211853298E-3</v>
          </cell>
          <cell r="M48">
            <v>2.2720054855968198E-3</v>
          </cell>
          <cell r="N48">
            <v>2.1325191623698201E-3</v>
          </cell>
          <cell r="O48">
            <v>2.0246021426471102E-3</v>
          </cell>
          <cell r="P48">
            <v>1.9718313125936002E-3</v>
          </cell>
          <cell r="Q48">
            <v>1.9837603690416299E-3</v>
          </cell>
          <cell r="R48">
            <v>1.9848692846728901E-3</v>
          </cell>
          <cell r="S48">
            <v>2.0887440220984902E-3</v>
          </cell>
          <cell r="T48">
            <v>2.13337936156416E-3</v>
          </cell>
          <cell r="U48">
            <v>2.0814086404073902E-3</v>
          </cell>
          <cell r="V48">
            <v>2.0107534147992602E-3</v>
          </cell>
          <cell r="W48">
            <v>1.9091709897676699E-3</v>
          </cell>
          <cell r="X48">
            <v>1.9216387831113701E-3</v>
          </cell>
          <cell r="Y48">
            <v>1.8605472853640999E-3</v>
          </cell>
          <cell r="Z48">
            <v>1.7409891376216401E-3</v>
          </cell>
          <cell r="AA48">
            <v>1.6219299897144799E-3</v>
          </cell>
          <cell r="AB48">
            <v>1.5060919585564801E-3</v>
          </cell>
          <cell r="AC48">
            <v>1.40442597177415E-3</v>
          </cell>
          <cell r="AD48">
            <v>1.28673942646745E-3</v>
          </cell>
          <cell r="AE48">
            <v>1.19365444817598E-3</v>
          </cell>
          <cell r="AF48">
            <v>1.10570843862328E-3</v>
          </cell>
          <cell r="AG48">
            <v>1.0233610444425601E-3</v>
          </cell>
          <cell r="AH48">
            <v>9.4658334381888404E-4</v>
          </cell>
          <cell r="AI48">
            <v>8.7471820716757999E-4</v>
          </cell>
          <cell r="AJ48">
            <v>8.2522140707231E-4</v>
          </cell>
          <cell r="AK48">
            <v>7.7768413796824897E-4</v>
          </cell>
          <cell r="AL48">
            <v>7.3261586765165998E-4</v>
          </cell>
          <cell r="AM48">
            <v>6.8899731188226503E-4</v>
          </cell>
          <cell r="AN48">
            <v>6.4698918717849205E-4</v>
          </cell>
          <cell r="AO48">
            <v>6.1539148008825297E-4</v>
          </cell>
          <cell r="AP48">
            <v>5.8431900855124297E-4</v>
          </cell>
          <cell r="AQ48">
            <v>5.53458682056571E-4</v>
          </cell>
          <cell r="AR48">
            <v>5.2293090047745205E-4</v>
          </cell>
          <cell r="AS48">
            <v>4.9294880576636595E-4</v>
          </cell>
          <cell r="AT48">
            <v>4.71073686588059E-4</v>
          </cell>
          <cell r="AU48">
            <v>4.49822784189205E-4</v>
          </cell>
          <cell r="AV48">
            <v>4.2866208937696401E-4</v>
          </cell>
          <cell r="AW48">
            <v>4.0779656034756E-4</v>
          </cell>
          <cell r="AX48">
            <v>3.9012000380779797E-4</v>
          </cell>
          <cell r="AY48">
            <v>3.7598798007392798E-4</v>
          </cell>
          <cell r="AZ48">
            <v>3.6195937195902399E-4</v>
          </cell>
          <cell r="BA48">
            <v>3.4857891479794198E-4</v>
          </cell>
          <cell r="BB48">
            <v>3.3588423953132901E-4</v>
          </cell>
          <cell r="BC48">
            <v>3.2384461860197298E-4</v>
          </cell>
          <cell r="BD48">
            <v>3.1327040433633301E-4</v>
          </cell>
          <cell r="BE48">
            <v>3.0348790324201999E-4</v>
          </cell>
          <cell r="BF48">
            <v>2.9468023171323802E-4</v>
          </cell>
          <cell r="BG48">
            <v>2.8676308768036302E-4</v>
          </cell>
          <cell r="BH48">
            <v>2.7948193797402299E-4</v>
          </cell>
          <cell r="BI48">
            <v>2.7352288493093598E-4</v>
          </cell>
          <cell r="BJ48">
            <v>2.6806340879661198E-4</v>
          </cell>
          <cell r="BK48">
            <v>2.6337668682529798E-4</v>
          </cell>
          <cell r="BL48">
            <v>2.5907887277045198E-4</v>
          </cell>
          <cell r="BM48">
            <v>2.5505784796767101E-4</v>
          </cell>
        </row>
        <row r="49">
          <cell r="A49" t="str">
            <v>China-11b</v>
          </cell>
          <cell r="B49" t="str">
            <v>Industry_Emis_IVA</v>
          </cell>
          <cell r="C49" t="str">
            <v>CHN</v>
          </cell>
          <cell r="D49" t="str">
            <v>MtCO2/million US$(2005)</v>
          </cell>
          <cell r="E49">
            <v>2.99087224406444E-3</v>
          </cell>
          <cell r="F49">
            <v>2.97371082358285E-3</v>
          </cell>
          <cell r="G49">
            <v>2.95056519722512E-3</v>
          </cell>
          <cell r="H49">
            <v>2.81474561152172E-3</v>
          </cell>
          <cell r="I49">
            <v>2.6657730328398001E-3</v>
          </cell>
          <cell r="J49">
            <v>2.5625826791953301E-3</v>
          </cell>
          <cell r="K49">
            <v>2.42183987334924E-3</v>
          </cell>
          <cell r="L49">
            <v>2.2643685211853298E-3</v>
          </cell>
          <cell r="M49">
            <v>2.2720054855968198E-3</v>
          </cell>
          <cell r="N49">
            <v>2.1325191623698201E-3</v>
          </cell>
          <cell r="O49">
            <v>2.0246021426471102E-3</v>
          </cell>
          <cell r="P49">
            <v>1.9718313125936002E-3</v>
          </cell>
          <cell r="Q49">
            <v>1.9837603690416299E-3</v>
          </cell>
          <cell r="R49">
            <v>1.9848692846728901E-3</v>
          </cell>
          <cell r="S49">
            <v>2.0887440220984902E-3</v>
          </cell>
          <cell r="T49">
            <v>2.13337936156416E-3</v>
          </cell>
          <cell r="U49">
            <v>2.0814086404073902E-3</v>
          </cell>
          <cell r="V49">
            <v>2.0107534147992602E-3</v>
          </cell>
          <cell r="W49">
            <v>1.9091709897676699E-3</v>
          </cell>
          <cell r="X49">
            <v>1.9216387831113701E-3</v>
          </cell>
          <cell r="Y49">
            <v>1.8605472853640999E-3</v>
          </cell>
          <cell r="Z49">
            <v>1.7409891376216401E-3</v>
          </cell>
          <cell r="AA49">
            <v>1.6219299897144799E-3</v>
          </cell>
          <cell r="AB49">
            <v>1.5060919585564801E-3</v>
          </cell>
          <cell r="AC49">
            <v>1.40442597177415E-3</v>
          </cell>
          <cell r="AD49">
            <v>1.28673942646745E-3</v>
          </cell>
          <cell r="AE49">
            <v>1.19365444817598E-3</v>
          </cell>
          <cell r="AF49">
            <v>1.10570843862328E-3</v>
          </cell>
          <cell r="AG49">
            <v>1.0233610444425601E-3</v>
          </cell>
          <cell r="AH49">
            <v>9.4658334381888404E-4</v>
          </cell>
          <cell r="AI49">
            <v>8.7471820716757999E-4</v>
          </cell>
          <cell r="AJ49">
            <v>8.2522140707231E-4</v>
          </cell>
          <cell r="AK49">
            <v>7.7768413796824897E-4</v>
          </cell>
          <cell r="AL49">
            <v>7.3261586765165998E-4</v>
          </cell>
          <cell r="AM49">
            <v>6.8899731188226503E-4</v>
          </cell>
          <cell r="AN49">
            <v>6.4698918717849205E-4</v>
          </cell>
          <cell r="AO49">
            <v>6.1539148008825297E-4</v>
          </cell>
          <cell r="AP49">
            <v>5.8431900855124297E-4</v>
          </cell>
          <cell r="AQ49">
            <v>5.53458682056571E-4</v>
          </cell>
          <cell r="AR49">
            <v>5.2293090047745205E-4</v>
          </cell>
          <cell r="AS49">
            <v>4.9294880576636595E-4</v>
          </cell>
          <cell r="AT49">
            <v>4.71073686588059E-4</v>
          </cell>
          <cell r="AU49">
            <v>4.49822784189205E-4</v>
          </cell>
          <cell r="AV49">
            <v>4.2866208937696401E-4</v>
          </cell>
          <cell r="AW49">
            <v>4.0779656034756E-4</v>
          </cell>
          <cell r="AX49">
            <v>3.9012000380779797E-4</v>
          </cell>
          <cell r="AY49">
            <v>3.7598798007392798E-4</v>
          </cell>
          <cell r="AZ49">
            <v>3.6195937195902399E-4</v>
          </cell>
          <cell r="BA49">
            <v>3.4857891479794198E-4</v>
          </cell>
          <cell r="BB49">
            <v>3.3588423953132901E-4</v>
          </cell>
          <cell r="BC49">
            <v>3.2384461860197298E-4</v>
          </cell>
          <cell r="BD49">
            <v>3.1327040433633301E-4</v>
          </cell>
          <cell r="BE49">
            <v>3.0348790324201999E-4</v>
          </cell>
          <cell r="BF49">
            <v>2.9468023171323802E-4</v>
          </cell>
          <cell r="BG49">
            <v>2.8676308768036302E-4</v>
          </cell>
          <cell r="BH49">
            <v>2.7948193797402299E-4</v>
          </cell>
          <cell r="BI49">
            <v>2.7352288493093598E-4</v>
          </cell>
          <cell r="BJ49">
            <v>2.6806340879661198E-4</v>
          </cell>
          <cell r="BK49">
            <v>2.6337668682529798E-4</v>
          </cell>
          <cell r="BL49">
            <v>2.5907887277045198E-4</v>
          </cell>
          <cell r="BM49">
            <v>2.5505784796767101E-4</v>
          </cell>
        </row>
        <row r="50">
          <cell r="A50" t="str">
            <v>China-13a</v>
          </cell>
          <cell r="B50" t="str">
            <v>Industry_Energy_IVA</v>
          </cell>
          <cell r="C50" t="str">
            <v>CHN</v>
          </cell>
          <cell r="D50" t="str">
            <v>PJ/million US$(2005)</v>
          </cell>
          <cell r="E50">
            <v>3.0948795914122699E-2</v>
          </cell>
          <cell r="F50">
            <v>3.0782596832110699E-2</v>
          </cell>
          <cell r="G50">
            <v>3.0524200899722999E-2</v>
          </cell>
          <cell r="H50">
            <v>2.96800206290866E-2</v>
          </cell>
          <cell r="I50">
            <v>2.8141710276547899E-2</v>
          </cell>
          <cell r="J50">
            <v>2.6845444597009101E-2</v>
          </cell>
          <cell r="K50">
            <v>2.5357113685933699E-2</v>
          </cell>
          <cell r="L50">
            <v>2.38373189443833E-2</v>
          </cell>
          <cell r="M50">
            <v>2.35504187018639E-2</v>
          </cell>
          <cell r="N50">
            <v>2.2168280323868798E-2</v>
          </cell>
          <cell r="O50">
            <v>2.0657089924377599E-2</v>
          </cell>
          <cell r="P50">
            <v>1.9674359070916001E-2</v>
          </cell>
          <cell r="Q50">
            <v>1.9812288531553399E-2</v>
          </cell>
          <cell r="R50">
            <v>1.9660685798626801E-2</v>
          </cell>
          <cell r="S50">
            <v>2.0499100539856499E-2</v>
          </cell>
          <cell r="T50">
            <v>2.2676375249728001E-2</v>
          </cell>
          <cell r="U50">
            <v>2.2288619353197099E-2</v>
          </cell>
          <cell r="V50">
            <v>2.1787005300195301E-2</v>
          </cell>
          <cell r="W50">
            <v>2.08476600818359E-2</v>
          </cell>
          <cell r="X50">
            <v>2.0923737215420499E-2</v>
          </cell>
          <cell r="Y50">
            <v>2.0756911895325299E-2</v>
          </cell>
          <cell r="Z50">
            <v>1.9652139777485499E-2</v>
          </cell>
          <cell r="AA50">
            <v>1.8282989155421599E-2</v>
          </cell>
          <cell r="AB50">
            <v>1.6956806008196001E-2</v>
          </cell>
          <cell r="AC50">
            <v>1.5765610365260498E-2</v>
          </cell>
          <cell r="AD50">
            <v>1.4480322976985999E-2</v>
          </cell>
          <cell r="AE50">
            <v>1.3347349778579201E-2</v>
          </cell>
          <cell r="AF50">
            <v>1.2259722877330801E-2</v>
          </cell>
          <cell r="AG50">
            <v>1.12178828283947E-2</v>
          </cell>
          <cell r="AH50">
            <v>1.02252841899433E-2</v>
          </cell>
          <cell r="AI50">
            <v>9.2765218692224295E-3</v>
          </cell>
          <cell r="AJ50">
            <v>8.7694540808132704E-3</v>
          </cell>
          <cell r="AK50">
            <v>8.2733849076655798E-3</v>
          </cell>
          <cell r="AL50">
            <v>7.7927857167074703E-3</v>
          </cell>
          <cell r="AM50">
            <v>7.3312040464688496E-3</v>
          </cell>
          <cell r="AN50">
            <v>6.88260209809919E-3</v>
          </cell>
          <cell r="AO50">
            <v>6.51855077005172E-3</v>
          </cell>
          <cell r="AP50">
            <v>6.15827845807429E-3</v>
          </cell>
          <cell r="AQ50">
            <v>5.8030626968531502E-3</v>
          </cell>
          <cell r="AR50">
            <v>5.4503691547714396E-3</v>
          </cell>
          <cell r="AS50">
            <v>5.0986897612702803E-3</v>
          </cell>
          <cell r="AT50">
            <v>4.9283828801971203E-3</v>
          </cell>
          <cell r="AU50">
            <v>4.7565110992530803E-3</v>
          </cell>
          <cell r="AV50">
            <v>4.5790556513745197E-3</v>
          </cell>
          <cell r="AW50">
            <v>4.3993944498029302E-3</v>
          </cell>
          <cell r="AX50">
            <v>4.2467512390088596E-3</v>
          </cell>
          <cell r="AY50">
            <v>4.1275971981631502E-3</v>
          </cell>
          <cell r="AZ50">
            <v>4.01086736460803E-3</v>
          </cell>
          <cell r="BA50">
            <v>3.9005124881930798E-3</v>
          </cell>
          <cell r="BB50">
            <v>3.7963595505694399E-3</v>
          </cell>
          <cell r="BC50">
            <v>3.6994065012228902E-3</v>
          </cell>
          <cell r="BD50">
            <v>3.6157214801629798E-3</v>
          </cell>
          <cell r="BE50">
            <v>3.5361533656602501E-3</v>
          </cell>
          <cell r="BF50">
            <v>3.4612438615486099E-3</v>
          </cell>
          <cell r="BG50">
            <v>3.3903328402154699E-3</v>
          </cell>
          <cell r="BH50">
            <v>3.3219439545996202E-3</v>
          </cell>
          <cell r="BI50">
            <v>3.2644264952438498E-3</v>
          </cell>
          <cell r="BJ50">
            <v>3.2086216931839101E-3</v>
          </cell>
          <cell r="BK50">
            <v>3.1578159849087301E-3</v>
          </cell>
          <cell r="BL50">
            <v>3.1090563650745398E-3</v>
          </cell>
          <cell r="BM50">
            <v>3.0606508756257401E-3</v>
          </cell>
        </row>
        <row r="51">
          <cell r="A51" t="str">
            <v>China-12a1</v>
          </cell>
          <cell r="B51" t="str">
            <v>BlendingShareBio_cars_pkm</v>
          </cell>
          <cell r="C51" t="str">
            <v>CHN</v>
          </cell>
          <cell r="D51" t="str">
            <v>%</v>
          </cell>
          <cell r="E51">
            <v>2.6142439999999999E-27</v>
          </cell>
          <cell r="F51">
            <v>3.0356139999999999E-27</v>
          </cell>
          <cell r="G51">
            <v>4.8827509999999997E-27</v>
          </cell>
          <cell r="H51">
            <v>1.308158E-26</v>
          </cell>
          <cell r="I51">
            <v>4.154826E-26</v>
          </cell>
          <cell r="J51">
            <v>8.1070960000000004E-26</v>
          </cell>
          <cell r="K51">
            <v>1.422506E-25</v>
          </cell>
          <cell r="L51">
            <v>2.2977889999999999E-25</v>
          </cell>
          <cell r="M51">
            <v>2.9633830000000001E-25</v>
          </cell>
          <cell r="N51">
            <v>3.6979879999999999E-25</v>
          </cell>
          <cell r="O51">
            <v>3.989501E-25</v>
          </cell>
          <cell r="P51">
            <v>4.19683E-25</v>
          </cell>
          <cell r="Q51">
            <v>4.3156830000000003E-25</v>
          </cell>
          <cell r="R51">
            <v>4.3655839999999997E-25</v>
          </cell>
          <cell r="S51">
            <v>9.3089140000000009E-25</v>
          </cell>
          <cell r="T51">
            <v>1.781439E-19</v>
          </cell>
          <cell r="U51">
            <v>2.0242459999999999E-13</v>
          </cell>
          <cell r="V51">
            <v>2.548967E-10</v>
          </cell>
          <cell r="W51">
            <v>3.1500019999999997E-8</v>
          </cell>
          <cell r="X51">
            <v>3.3088089999999998E-5</v>
          </cell>
          <cell r="Y51">
            <v>3.6710099999999999E-5</v>
          </cell>
          <cell r="Z51">
            <v>2.5671009999999998E-4</v>
          </cell>
          <cell r="AA51">
            <v>6.9671010000000005E-4</v>
          </cell>
          <cell r="AB51">
            <v>1.5802399999999999E-3</v>
          </cell>
          <cell r="AC51">
            <v>3.366857E-3</v>
          </cell>
          <cell r="AD51">
            <v>4.464081E-3</v>
          </cell>
          <cell r="AE51">
            <v>5.6206800000000003E-3</v>
          </cell>
          <cell r="AF51">
            <v>6.7495769999999997E-3</v>
          </cell>
          <cell r="AG51">
            <v>7.8066519999999999E-3</v>
          </cell>
          <cell r="AH51">
            <v>8.7280299999999995E-3</v>
          </cell>
          <cell r="AI51">
            <v>9.6607810000000002E-3</v>
          </cell>
          <cell r="AJ51">
            <v>1.0447379999999999E-2</v>
          </cell>
          <cell r="AK51">
            <v>1.117082E-2</v>
          </cell>
          <cell r="AL51">
            <v>1.175348E-2</v>
          </cell>
          <cell r="AM51">
            <v>1.214295E-2</v>
          </cell>
          <cell r="AN51">
            <v>1.2277379999999999E-2</v>
          </cell>
          <cell r="AO51">
            <v>1.223524E-2</v>
          </cell>
          <cell r="AP51">
            <v>1.2034950000000001E-2</v>
          </cell>
          <cell r="AQ51">
            <v>1.170145E-2</v>
          </cell>
          <cell r="AR51">
            <v>1.12861E-2</v>
          </cell>
          <cell r="AS51">
            <v>1.0890560000000001E-2</v>
          </cell>
          <cell r="AT51">
            <v>1.045281E-2</v>
          </cell>
          <cell r="AU51">
            <v>9.9765310000000003E-3</v>
          </cell>
          <cell r="AV51">
            <v>9.4650940000000003E-3</v>
          </cell>
          <cell r="AW51">
            <v>8.9218820000000008E-3</v>
          </cell>
          <cell r="AX51">
            <v>8.3529490000000001E-3</v>
          </cell>
          <cell r="AY51">
            <v>7.77205E-3</v>
          </cell>
          <cell r="AZ51">
            <v>7.191991E-3</v>
          </cell>
          <cell r="BA51">
            <v>6.62483E-3</v>
          </cell>
          <cell r="BB51">
            <v>6.1315980000000003E-3</v>
          </cell>
          <cell r="BC51">
            <v>5.7166450000000002E-3</v>
          </cell>
          <cell r="BD51">
            <v>5.3758449999999998E-3</v>
          </cell>
          <cell r="BE51">
            <v>5.1024570000000003E-3</v>
          </cell>
          <cell r="BF51">
            <v>4.9020690000000002E-3</v>
          </cell>
          <cell r="BG51">
            <v>4.7695519999999998E-3</v>
          </cell>
          <cell r="BH51">
            <v>4.722937E-3</v>
          </cell>
          <cell r="BI51">
            <v>4.7201719999999999E-3</v>
          </cell>
          <cell r="BJ51">
            <v>4.7907870000000003E-3</v>
          </cell>
          <cell r="BK51">
            <v>4.9114120000000004E-3</v>
          </cell>
          <cell r="BL51">
            <v>5.1190280000000003E-3</v>
          </cell>
          <cell r="BM51">
            <v>5.4235990000000003E-3</v>
          </cell>
        </row>
        <row r="52">
          <cell r="A52" t="str">
            <v>China-4b2</v>
          </cell>
          <cell r="B52" t="str">
            <v>ElectricShare_new_cars</v>
          </cell>
          <cell r="C52" t="str">
            <v>CHN</v>
          </cell>
          <cell r="D52" t="str">
            <v>%</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W52">
            <v>0</v>
          </cell>
          <cell r="X52">
            <v>0</v>
          </cell>
          <cell r="Y52">
            <v>0</v>
          </cell>
          <cell r="Z52">
            <v>0</v>
          </cell>
          <cell r="AA52">
            <v>0</v>
          </cell>
          <cell r="AB52">
            <v>8.4077910000000004E-44</v>
          </cell>
          <cell r="AC52">
            <v>2.7985820000000002E-27</v>
          </cell>
          <cell r="AD52">
            <v>4.7319059999999997E-13</v>
          </cell>
          <cell r="AE52">
            <v>1.2444759999999999E-2</v>
          </cell>
          <cell r="AF52">
            <v>2.4586609999999998E-2</v>
          </cell>
          <cell r="AG52">
            <v>3.643648E-2</v>
          </cell>
          <cell r="AH52">
            <v>4.7981719999999999E-2</v>
          </cell>
          <cell r="AI52">
            <v>5.9266230000000003E-2</v>
          </cell>
          <cell r="AJ52">
            <v>5.9266230000000003E-2</v>
          </cell>
          <cell r="AK52">
            <v>5.9266230000000003E-2</v>
          </cell>
          <cell r="AL52">
            <v>5.9266230000000003E-2</v>
          </cell>
          <cell r="AM52">
            <v>5.9266230000000003E-2</v>
          </cell>
          <cell r="AN52">
            <v>5.9266230000000003E-2</v>
          </cell>
          <cell r="AO52">
            <v>5.9301380000000001E-2</v>
          </cell>
          <cell r="AP52">
            <v>5.9301380000000001E-2</v>
          </cell>
          <cell r="AQ52">
            <v>5.9301369999999999E-2</v>
          </cell>
          <cell r="AR52">
            <v>5.9301380000000001E-2</v>
          </cell>
          <cell r="AS52">
            <v>5.9301380000000001E-2</v>
          </cell>
          <cell r="AT52">
            <v>5.9301369999999999E-2</v>
          </cell>
          <cell r="AU52">
            <v>5.9301380000000001E-2</v>
          </cell>
          <cell r="AV52">
            <v>5.9301380000000001E-2</v>
          </cell>
          <cell r="AW52">
            <v>5.9301380000000001E-2</v>
          </cell>
          <cell r="AX52">
            <v>5.9301369999999999E-2</v>
          </cell>
          <cell r="AY52">
            <v>5.9301369999999999E-2</v>
          </cell>
          <cell r="AZ52">
            <v>5.9301380000000001E-2</v>
          </cell>
          <cell r="BA52">
            <v>5.92682E-2</v>
          </cell>
          <cell r="BB52">
            <v>5.9269479999999999E-2</v>
          </cell>
          <cell r="BC52">
            <v>5.9271610000000002E-2</v>
          </cell>
          <cell r="BD52">
            <v>5.9274889999999997E-2</v>
          </cell>
          <cell r="BE52">
            <v>5.9278850000000001E-2</v>
          </cell>
          <cell r="BF52">
            <v>5.928493E-2</v>
          </cell>
          <cell r="BG52">
            <v>5.9293720000000001E-2</v>
          </cell>
          <cell r="BH52">
            <v>6.3000050000000002E-2</v>
          </cell>
          <cell r="BI52">
            <v>6.3000050000000002E-2</v>
          </cell>
          <cell r="BJ52">
            <v>6.3000100000000003E-2</v>
          </cell>
          <cell r="BK52">
            <v>6.3000120000000007E-2</v>
          </cell>
          <cell r="BL52">
            <v>6.3000169999999994E-2</v>
          </cell>
          <cell r="BM52">
            <v>6.3000260000000002E-2</v>
          </cell>
        </row>
        <row r="53">
          <cell r="A53" t="str">
            <v>China-7c1</v>
          </cell>
          <cell r="B53" t="str">
            <v>EfficiencyFleet_new_HvyT</v>
          </cell>
          <cell r="C53" t="str">
            <v>CHN</v>
          </cell>
          <cell r="D53" t="str">
            <v>MJ/tkm</v>
          </cell>
          <cell r="E53">
            <v>1.7409699999999999</v>
          </cell>
          <cell r="F53">
            <v>1.7490730000000001</v>
          </cell>
          <cell r="G53">
            <v>1.757174</v>
          </cell>
          <cell r="H53">
            <v>1.7652749999999999</v>
          </cell>
          <cell r="I53">
            <v>1.773377</v>
          </cell>
          <cell r="J53">
            <v>1.778033</v>
          </cell>
          <cell r="K53">
            <v>1.7826880000000001</v>
          </cell>
          <cell r="L53">
            <v>1.787342</v>
          </cell>
          <cell r="M53">
            <v>1.792001</v>
          </cell>
          <cell r="N53">
            <v>1.796656</v>
          </cell>
          <cell r="O53">
            <v>1.7713129999999999</v>
          </cell>
          <cell r="P53">
            <v>1.745965</v>
          </cell>
          <cell r="Q53">
            <v>1.7206109999999999</v>
          </cell>
          <cell r="R53">
            <v>1.695252</v>
          </cell>
          <cell r="S53">
            <v>1.6698679999999999</v>
          </cell>
          <cell r="T53">
            <v>1.6698280000000001</v>
          </cell>
          <cell r="U53">
            <v>1.669672</v>
          </cell>
          <cell r="V53">
            <v>1.6695040000000001</v>
          </cell>
          <cell r="W53">
            <v>1.669305</v>
          </cell>
          <cell r="X53">
            <v>1.667842</v>
          </cell>
          <cell r="Y53">
            <v>1.6695249999999999</v>
          </cell>
          <cell r="Z53">
            <v>1.6681360000000001</v>
          </cell>
          <cell r="AA53">
            <v>1.657573</v>
          </cell>
          <cell r="AB53">
            <v>1.6149070000000001</v>
          </cell>
          <cell r="AC53">
            <v>1.4826029999999999</v>
          </cell>
          <cell r="AD53">
            <v>1.403381</v>
          </cell>
          <cell r="AE53">
            <v>1.4031389999999999</v>
          </cell>
          <cell r="AF53">
            <v>1.4013100000000001</v>
          </cell>
          <cell r="AG53">
            <v>1.3970819999999999</v>
          </cell>
          <cell r="AH53">
            <v>1.383051</v>
          </cell>
          <cell r="AI53">
            <v>1.330749</v>
          </cell>
          <cell r="AJ53">
            <v>1.1918960000000001</v>
          </cell>
          <cell r="AK53">
            <v>1.3445009999999999</v>
          </cell>
          <cell r="AL53">
            <v>1.282613</v>
          </cell>
          <cell r="AM53">
            <v>1.1907779999999999</v>
          </cell>
          <cell r="AN53">
            <v>1.0680369999999999</v>
          </cell>
          <cell r="AO53">
            <v>0.94645230000000002</v>
          </cell>
          <cell r="AP53">
            <v>0.85602520000000004</v>
          </cell>
          <cell r="AQ53">
            <v>0.81148140000000002</v>
          </cell>
          <cell r="AR53">
            <v>0.80883000000000005</v>
          </cell>
          <cell r="AS53">
            <v>0.89795420000000004</v>
          </cell>
          <cell r="AT53">
            <v>0.87011870000000002</v>
          </cell>
          <cell r="AU53">
            <v>0.89465249999999996</v>
          </cell>
          <cell r="AV53">
            <v>0.91902010000000001</v>
          </cell>
          <cell r="AW53">
            <v>0.94288340000000004</v>
          </cell>
          <cell r="AX53">
            <v>0.96029629999999999</v>
          </cell>
          <cell r="AY53">
            <v>0.96228740000000001</v>
          </cell>
          <cell r="AZ53">
            <v>0.9712539</v>
          </cell>
          <cell r="BA53">
            <v>0.97999440000000004</v>
          </cell>
          <cell r="BB53">
            <v>0.98790089999999997</v>
          </cell>
          <cell r="BC53">
            <v>0.99601779999999995</v>
          </cell>
          <cell r="BD53">
            <v>1.0037739999999999</v>
          </cell>
          <cell r="BE53">
            <v>1.0034380000000001</v>
          </cell>
          <cell r="BF53">
            <v>1.0015510000000001</v>
          </cell>
          <cell r="BG53">
            <v>0.99669350000000001</v>
          </cell>
          <cell r="BH53">
            <v>0.98824469999999998</v>
          </cell>
          <cell r="BI53">
            <v>0.98764890000000005</v>
          </cell>
          <cell r="BJ53">
            <v>0.98680230000000002</v>
          </cell>
          <cell r="BK53">
            <v>0.98001050000000001</v>
          </cell>
          <cell r="BL53">
            <v>0.98385160000000005</v>
          </cell>
          <cell r="BM53">
            <v>0.98857519999999999</v>
          </cell>
        </row>
        <row r="54">
          <cell r="A54" t="str">
            <v>China-7c2</v>
          </cell>
          <cell r="B54" t="str">
            <v>EfficiencyFleet_new_HvyT</v>
          </cell>
          <cell r="C54" t="str">
            <v>CHN</v>
          </cell>
          <cell r="D54" t="str">
            <v>MJ/tkm</v>
          </cell>
          <cell r="E54">
            <v>1.7409699999999999</v>
          </cell>
          <cell r="F54">
            <v>1.7490730000000001</v>
          </cell>
          <cell r="G54">
            <v>1.757174</v>
          </cell>
          <cell r="H54">
            <v>1.7652749999999999</v>
          </cell>
          <cell r="I54">
            <v>1.773377</v>
          </cell>
          <cell r="J54">
            <v>1.778033</v>
          </cell>
          <cell r="K54">
            <v>1.7826880000000001</v>
          </cell>
          <cell r="L54">
            <v>1.787342</v>
          </cell>
          <cell r="M54">
            <v>1.792001</v>
          </cell>
          <cell r="N54">
            <v>1.796656</v>
          </cell>
          <cell r="O54">
            <v>1.7713129999999999</v>
          </cell>
          <cell r="P54">
            <v>1.745965</v>
          </cell>
          <cell r="Q54">
            <v>1.7206109999999999</v>
          </cell>
          <cell r="R54">
            <v>1.695252</v>
          </cell>
          <cell r="S54">
            <v>1.6698679999999999</v>
          </cell>
          <cell r="T54">
            <v>1.6698280000000001</v>
          </cell>
          <cell r="U54">
            <v>1.669672</v>
          </cell>
          <cell r="V54">
            <v>1.6695040000000001</v>
          </cell>
          <cell r="W54">
            <v>1.669305</v>
          </cell>
          <cell r="X54">
            <v>1.667842</v>
          </cell>
          <cell r="Y54">
            <v>1.6695249999999999</v>
          </cell>
          <cell r="Z54">
            <v>1.6681360000000001</v>
          </cell>
          <cell r="AA54">
            <v>1.657573</v>
          </cell>
          <cell r="AB54">
            <v>1.6149070000000001</v>
          </cell>
          <cell r="AC54">
            <v>1.4826029999999999</v>
          </cell>
          <cell r="AD54">
            <v>1.403381</v>
          </cell>
          <cell r="AE54">
            <v>1.4031389999999999</v>
          </cell>
          <cell r="AF54">
            <v>1.4013100000000001</v>
          </cell>
          <cell r="AG54">
            <v>1.3970819999999999</v>
          </cell>
          <cell r="AH54">
            <v>1.383051</v>
          </cell>
          <cell r="AI54">
            <v>1.330749</v>
          </cell>
          <cell r="AJ54">
            <v>1.1918960000000001</v>
          </cell>
          <cell r="AK54">
            <v>1.3445009999999999</v>
          </cell>
          <cell r="AL54">
            <v>1.282613</v>
          </cell>
          <cell r="AM54">
            <v>1.1907779999999999</v>
          </cell>
          <cell r="AN54">
            <v>1.0680369999999999</v>
          </cell>
          <cell r="AO54">
            <v>0.94645230000000002</v>
          </cell>
          <cell r="AP54">
            <v>0.85602520000000004</v>
          </cell>
          <cell r="AQ54">
            <v>0.81148140000000002</v>
          </cell>
          <cell r="AR54">
            <v>0.80883000000000005</v>
          </cell>
          <cell r="AS54">
            <v>0.89795420000000004</v>
          </cell>
          <cell r="AT54">
            <v>0.87011870000000002</v>
          </cell>
          <cell r="AU54">
            <v>0.89465249999999996</v>
          </cell>
          <cell r="AV54">
            <v>0.91902010000000001</v>
          </cell>
          <cell r="AW54">
            <v>0.94288340000000004</v>
          </cell>
          <cell r="AX54">
            <v>0.96029629999999999</v>
          </cell>
          <cell r="AY54">
            <v>0.96228740000000001</v>
          </cell>
          <cell r="AZ54">
            <v>0.9712539</v>
          </cell>
          <cell r="BA54">
            <v>0.97999440000000004</v>
          </cell>
          <cell r="BB54">
            <v>0.98790089999999997</v>
          </cell>
          <cell r="BC54">
            <v>0.99601779999999995</v>
          </cell>
          <cell r="BD54">
            <v>1.0037739999999999</v>
          </cell>
          <cell r="BE54">
            <v>1.0034380000000001</v>
          </cell>
          <cell r="BF54">
            <v>1.0015510000000001</v>
          </cell>
          <cell r="BG54">
            <v>0.99669350000000001</v>
          </cell>
          <cell r="BH54">
            <v>0.98824469999999998</v>
          </cell>
          <cell r="BI54">
            <v>0.98764890000000005</v>
          </cell>
          <cell r="BJ54">
            <v>0.98680230000000002</v>
          </cell>
          <cell r="BK54">
            <v>0.98001050000000001</v>
          </cell>
          <cell r="BL54">
            <v>0.98385160000000005</v>
          </cell>
          <cell r="BM54">
            <v>0.98857519999999999</v>
          </cell>
        </row>
        <row r="55">
          <cell r="A55" t="str">
            <v>China-9c2</v>
          </cell>
          <cell r="B55" t="str">
            <v>Forest_area_total</v>
          </cell>
          <cell r="C55" t="str">
            <v>CHN</v>
          </cell>
          <cell r="D55" t="str">
            <v>1000 km2</v>
          </cell>
          <cell r="E55">
            <v>1817606.25</v>
          </cell>
          <cell r="F55">
            <v>1797693.875</v>
          </cell>
          <cell r="G55">
            <v>1777781.5</v>
          </cell>
          <cell r="H55">
            <v>1757869.125</v>
          </cell>
          <cell r="I55">
            <v>1737956.75</v>
          </cell>
          <cell r="J55">
            <v>1718044.375</v>
          </cell>
          <cell r="K55">
            <v>1684134.3</v>
          </cell>
          <cell r="L55">
            <v>1650224.2250000001</v>
          </cell>
          <cell r="M55">
            <v>1616314.15</v>
          </cell>
          <cell r="N55">
            <v>1582404.075</v>
          </cell>
          <cell r="O55">
            <v>1548494</v>
          </cell>
          <cell r="P55">
            <v>1548909.2</v>
          </cell>
          <cell r="Q55">
            <v>1549324.4</v>
          </cell>
          <cell r="R55">
            <v>1549739.6</v>
          </cell>
          <cell r="S55">
            <v>1550154.8</v>
          </cell>
          <cell r="T55">
            <v>1550570</v>
          </cell>
          <cell r="U55">
            <v>1548380.125</v>
          </cell>
          <cell r="V55">
            <v>1546190.25</v>
          </cell>
          <cell r="W55">
            <v>1544000.375</v>
          </cell>
          <cell r="X55">
            <v>1541810.5</v>
          </cell>
          <cell r="Y55">
            <v>1539620.625</v>
          </cell>
          <cell r="Z55">
            <v>1539476.05</v>
          </cell>
          <cell r="AA55">
            <v>1539331.4750000001</v>
          </cell>
          <cell r="AB55">
            <v>1539186.9</v>
          </cell>
          <cell r="AC55">
            <v>1539042.325</v>
          </cell>
          <cell r="AD55">
            <v>1538897.75</v>
          </cell>
          <cell r="AE55">
            <v>1539056</v>
          </cell>
          <cell r="AF55">
            <v>1539214.25</v>
          </cell>
          <cell r="AG55">
            <v>1539372.5</v>
          </cell>
          <cell r="AH55">
            <v>1539530.75</v>
          </cell>
          <cell r="AI55">
            <v>1539689</v>
          </cell>
          <cell r="AJ55">
            <v>1539536.7</v>
          </cell>
          <cell r="AK55">
            <v>1539384.4</v>
          </cell>
          <cell r="AL55">
            <v>1539232.1</v>
          </cell>
          <cell r="AM55">
            <v>1539079.8</v>
          </cell>
          <cell r="AN55">
            <v>1538927.5</v>
          </cell>
          <cell r="AO55">
            <v>1539044.7</v>
          </cell>
          <cell r="AP55">
            <v>1539161.9</v>
          </cell>
          <cell r="AQ55">
            <v>1539279.1</v>
          </cell>
          <cell r="AR55">
            <v>1539396.3</v>
          </cell>
          <cell r="AS55">
            <v>1539513.5</v>
          </cell>
          <cell r="AT55">
            <v>1539314.9</v>
          </cell>
          <cell r="AU55">
            <v>1539116.3</v>
          </cell>
          <cell r="AV55">
            <v>1538917.7</v>
          </cell>
          <cell r="AW55">
            <v>1538719.1</v>
          </cell>
          <cell r="AX55">
            <v>1538520.5</v>
          </cell>
          <cell r="AY55">
            <v>1538579.45</v>
          </cell>
          <cell r="AZ55">
            <v>1538638.4</v>
          </cell>
          <cell r="BA55">
            <v>1538697.35</v>
          </cell>
          <cell r="BB55">
            <v>1538756.3</v>
          </cell>
          <cell r="BC55">
            <v>1538815.25</v>
          </cell>
          <cell r="BD55">
            <v>1538498.675</v>
          </cell>
          <cell r="BE55">
            <v>1538182.1</v>
          </cell>
          <cell r="BF55">
            <v>1537865.5249999999</v>
          </cell>
          <cell r="BG55">
            <v>1537548.95</v>
          </cell>
          <cell r="BH55">
            <v>1537232.375</v>
          </cell>
          <cell r="BI55">
            <v>1537153.8</v>
          </cell>
          <cell r="BJ55">
            <v>1537075.2250000001</v>
          </cell>
          <cell r="BK55">
            <v>1536996.65</v>
          </cell>
          <cell r="BL55">
            <v>1536918.075</v>
          </cell>
          <cell r="BM55">
            <v>1536839.5</v>
          </cell>
        </row>
        <row r="56">
          <cell r="A56" t="str">
            <v>European Union-1a</v>
          </cell>
          <cell r="B56" t="str">
            <v>EMISCO2EQexcl_LULUCF_indicator</v>
          </cell>
          <cell r="C56" t="str">
            <v>EU</v>
          </cell>
          <cell r="D56" t="str">
            <v>MtCO2eq</v>
          </cell>
          <cell r="E56">
            <v>6046.7989816326099</v>
          </cell>
          <cell r="F56">
            <v>5918.91611938817</v>
          </cell>
          <cell r="G56">
            <v>5838.7600138124199</v>
          </cell>
          <cell r="H56">
            <v>5691.8997347211198</v>
          </cell>
          <cell r="I56">
            <v>5740.6601522163601</v>
          </cell>
          <cell r="J56">
            <v>5778.5627850190804</v>
          </cell>
          <cell r="K56">
            <v>5785.9095631762402</v>
          </cell>
          <cell r="L56">
            <v>5768.5595234785296</v>
          </cell>
          <cell r="M56">
            <v>5768.0444988004001</v>
          </cell>
          <cell r="N56">
            <v>5690.8937562900901</v>
          </cell>
          <cell r="O56">
            <v>5763.8935963900203</v>
          </cell>
          <cell r="P56">
            <v>5757.2109618667801</v>
          </cell>
          <cell r="Q56">
            <v>5781.2189004123002</v>
          </cell>
          <cell r="R56">
            <v>5859.6429954018304</v>
          </cell>
          <cell r="S56">
            <v>5934.1327498149903</v>
          </cell>
          <cell r="T56">
            <v>5989.6699692576203</v>
          </cell>
          <cell r="U56">
            <v>6080.8781243699996</v>
          </cell>
          <cell r="V56">
            <v>6082.6566591532101</v>
          </cell>
          <cell r="W56">
            <v>5916.0050185261198</v>
          </cell>
          <cell r="X56">
            <v>5539.5102670959704</v>
          </cell>
          <cell r="Y56">
            <v>5556.1694872486896</v>
          </cell>
          <cell r="Z56">
            <v>5567.3883037206297</v>
          </cell>
          <cell r="AA56">
            <v>5493.87682433601</v>
          </cell>
          <cell r="AB56">
            <v>5439.4098974722201</v>
          </cell>
          <cell r="AC56">
            <v>5412.7487706770698</v>
          </cell>
          <cell r="AD56">
            <v>5383.0516490547898</v>
          </cell>
          <cell r="AE56">
            <v>5355.6835979379102</v>
          </cell>
          <cell r="AF56">
            <v>5309.0516106968998</v>
          </cell>
          <cell r="AG56">
            <v>5256.8147347578097</v>
          </cell>
          <cell r="AH56">
            <v>5198.5631805148496</v>
          </cell>
          <cell r="AI56">
            <v>5131.7353131574</v>
          </cell>
          <cell r="AJ56">
            <v>5001.41343642018</v>
          </cell>
          <cell r="AK56">
            <v>4884.8636491569096</v>
          </cell>
          <cell r="AL56">
            <v>4784.4477591311297</v>
          </cell>
          <cell r="AM56">
            <v>4713.04760591798</v>
          </cell>
          <cell r="AN56">
            <v>4644.9472746604197</v>
          </cell>
          <cell r="AO56">
            <v>4539.8160542934302</v>
          </cell>
          <cell r="AP56">
            <v>4432.7892249512997</v>
          </cell>
          <cell r="AQ56">
            <v>4322.3195498627301</v>
          </cell>
          <cell r="AR56">
            <v>4240.0825362774003</v>
          </cell>
          <cell r="AS56">
            <v>4152.2496111482997</v>
          </cell>
          <cell r="AT56">
            <v>4075.4986046393201</v>
          </cell>
          <cell r="AU56">
            <v>4042.9830165097401</v>
          </cell>
          <cell r="AV56">
            <v>4013.6525709057601</v>
          </cell>
          <cell r="AW56">
            <v>3999.9747619283798</v>
          </cell>
          <cell r="AX56">
            <v>3968.80074958257</v>
          </cell>
          <cell r="AY56">
            <v>3941.5172809481101</v>
          </cell>
          <cell r="AZ56">
            <v>3904.7560569427101</v>
          </cell>
          <cell r="BA56">
            <v>3872.2279948999499</v>
          </cell>
          <cell r="BB56">
            <v>3845.4737796576501</v>
          </cell>
          <cell r="BC56">
            <v>3826.5804650159998</v>
          </cell>
          <cell r="BD56">
            <v>3823.4649967678802</v>
          </cell>
          <cell r="BE56">
            <v>3833.0206107867398</v>
          </cell>
          <cell r="BF56">
            <v>3851.0118416063501</v>
          </cell>
          <cell r="BG56">
            <v>3878.6709966951698</v>
          </cell>
          <cell r="BH56">
            <v>3906.8818945342</v>
          </cell>
          <cell r="BI56">
            <v>3940.0046650184599</v>
          </cell>
          <cell r="BJ56">
            <v>3979.6431545184</v>
          </cell>
          <cell r="BK56">
            <v>4027.0251069903502</v>
          </cell>
          <cell r="BL56">
            <v>4085.6193751247802</v>
          </cell>
          <cell r="BM56">
            <v>4160.8108128336098</v>
          </cell>
        </row>
        <row r="57">
          <cell r="A57" t="str">
            <v>European Union-7a</v>
          </cell>
          <cell r="B57" t="str">
            <v>EMIS_ETS</v>
          </cell>
          <cell r="C57" t="str">
            <v>EU</v>
          </cell>
          <cell r="D57" t="str">
            <v>MtCO2eq</v>
          </cell>
          <cell r="E57">
            <v>3096.4711540734102</v>
          </cell>
          <cell r="F57">
            <v>3015.0029184211298</v>
          </cell>
          <cell r="G57">
            <v>2951.0833317000302</v>
          </cell>
          <cell r="H57">
            <v>2845.7820764670601</v>
          </cell>
          <cell r="I57">
            <v>2879.3700140068099</v>
          </cell>
          <cell r="J57">
            <v>2913.5406153782701</v>
          </cell>
          <cell r="K57">
            <v>2919.3639318837299</v>
          </cell>
          <cell r="L57">
            <v>2866.57438814528</v>
          </cell>
          <cell r="M57">
            <v>2851.9360333292002</v>
          </cell>
          <cell r="N57">
            <v>2776.5129306602398</v>
          </cell>
          <cell r="O57">
            <v>2829.1645713754301</v>
          </cell>
          <cell r="P57">
            <v>2829.6090591607399</v>
          </cell>
          <cell r="Q57">
            <v>2858.88558426908</v>
          </cell>
          <cell r="R57">
            <v>2943.4106422701302</v>
          </cell>
          <cell r="S57">
            <v>2971.0071582184901</v>
          </cell>
          <cell r="T57">
            <v>2984.9122094016402</v>
          </cell>
          <cell r="U57">
            <v>3063.7621358419301</v>
          </cell>
          <cell r="V57">
            <v>3069.32494209072</v>
          </cell>
          <cell r="W57">
            <v>2936.1835092840201</v>
          </cell>
          <cell r="X57">
            <v>2656.1333058362002</v>
          </cell>
          <cell r="Y57">
            <v>2710.1134184100101</v>
          </cell>
          <cell r="Z57">
            <v>2701.7205690744699</v>
          </cell>
          <cell r="AA57">
            <v>2668.4352512073701</v>
          </cell>
          <cell r="AB57">
            <v>2643.42970621835</v>
          </cell>
          <cell r="AC57">
            <v>2627.9100731756898</v>
          </cell>
          <cell r="AD57">
            <v>2601.28882814708</v>
          </cell>
          <cell r="AE57">
            <v>2579.9039628323699</v>
          </cell>
          <cell r="AF57">
            <v>2550.7669181238898</v>
          </cell>
          <cell r="AG57">
            <v>2519.2384269843001</v>
          </cell>
          <cell r="AH57">
            <v>2482.6728431389902</v>
          </cell>
          <cell r="AI57">
            <v>2438.3210206042199</v>
          </cell>
          <cell r="AJ57">
            <v>2358.6624317217402</v>
          </cell>
          <cell r="AK57">
            <v>2276.5612862808398</v>
          </cell>
          <cell r="AL57">
            <v>2214.53711648537</v>
          </cell>
          <cell r="AM57">
            <v>2181.8028378967701</v>
          </cell>
          <cell r="AN57">
            <v>2153.8818644821399</v>
          </cell>
          <cell r="AO57">
            <v>2087.6439558910902</v>
          </cell>
          <cell r="AP57">
            <v>2018.38548083611</v>
          </cell>
          <cell r="AQ57">
            <v>1945.5567809884201</v>
          </cell>
          <cell r="AR57">
            <v>1898.4001652019899</v>
          </cell>
          <cell r="AS57">
            <v>1843.74990734537</v>
          </cell>
          <cell r="AT57">
            <v>1799.2412164293601</v>
          </cell>
          <cell r="AU57">
            <v>1786.76242121068</v>
          </cell>
          <cell r="AV57">
            <v>1778.8364550072799</v>
          </cell>
          <cell r="AW57">
            <v>1782.3937822704499</v>
          </cell>
          <cell r="AX57">
            <v>1766.0842426792699</v>
          </cell>
          <cell r="AY57">
            <v>1750.97164980514</v>
          </cell>
          <cell r="AZ57">
            <v>1724.7882284269999</v>
          </cell>
          <cell r="BA57">
            <v>1702.0623107369499</v>
          </cell>
          <cell r="BB57">
            <v>1683.42989302399</v>
          </cell>
          <cell r="BC57">
            <v>1671.4389481855101</v>
          </cell>
          <cell r="BD57">
            <v>1671.3881030985699</v>
          </cell>
          <cell r="BE57">
            <v>1683.9373187086501</v>
          </cell>
          <cell r="BF57">
            <v>1704.6256261957001</v>
          </cell>
          <cell r="BG57">
            <v>1733.7194994945801</v>
          </cell>
          <cell r="BH57">
            <v>1763.3797399668499</v>
          </cell>
          <cell r="BI57">
            <v>1798.80878882451</v>
          </cell>
          <cell r="BJ57">
            <v>1841.15526406856</v>
          </cell>
          <cell r="BK57">
            <v>1890.2431088889</v>
          </cell>
          <cell r="BL57">
            <v>1946.84171254393</v>
          </cell>
          <cell r="BM57">
            <v>2020.3812474167901</v>
          </cell>
        </row>
        <row r="58">
          <cell r="A58" t="str">
            <v>European Union-20c</v>
          </cell>
          <cell r="B58" t="str">
            <v>FGases_indicator</v>
          </cell>
          <cell r="C58" t="str">
            <v>EU</v>
          </cell>
          <cell r="D58" t="str">
            <v>MtCO2eq/yr</v>
          </cell>
          <cell r="E58">
            <v>61.78125858912</v>
          </cell>
          <cell r="F58">
            <v>63.185439311011997</v>
          </cell>
          <cell r="G58">
            <v>64.587040884044995</v>
          </cell>
          <cell r="H58">
            <v>65.986789612379994</v>
          </cell>
          <cell r="I58">
            <v>67.385171685619994</v>
          </cell>
          <cell r="J58">
            <v>68.782540845230002</v>
          </cell>
          <cell r="K58">
            <v>74.380638875689996</v>
          </cell>
          <cell r="L58">
            <v>79.978767931939998</v>
          </cell>
          <cell r="M58">
            <v>85.576881121</v>
          </cell>
          <cell r="N58">
            <v>91.175014793000003</v>
          </cell>
          <cell r="O58">
            <v>96.773165331870004</v>
          </cell>
          <cell r="P58">
            <v>102.68868368050001</v>
          </cell>
          <cell r="Q58">
            <v>108.6104576891</v>
          </cell>
          <cell r="R58">
            <v>114.53713774888</v>
          </cell>
          <cell r="S58">
            <v>120.46771459056001</v>
          </cell>
          <cell r="T58">
            <v>126.40147430426001</v>
          </cell>
          <cell r="U58">
            <v>131.93535701782</v>
          </cell>
          <cell r="V58">
            <v>137.45986079900001</v>
          </cell>
          <cell r="W58">
            <v>142.97657468540001</v>
          </cell>
          <cell r="X58">
            <v>148.48675396690001</v>
          </cell>
          <cell r="Y58">
            <v>153.99142608398</v>
          </cell>
          <cell r="Z58">
            <v>157.24933194018001</v>
          </cell>
          <cell r="AA58">
            <v>160.39050705418001</v>
          </cell>
          <cell r="AB58">
            <v>163.44276692756</v>
          </cell>
          <cell r="AC58">
            <v>166.42573911476001</v>
          </cell>
          <cell r="AD58">
            <v>169.35366340376001</v>
          </cell>
          <cell r="AE58">
            <v>170.98727302457999</v>
          </cell>
          <cell r="AF58">
            <v>167.61637469557999</v>
          </cell>
          <cell r="AG58">
            <v>157.7433826242</v>
          </cell>
          <cell r="AH58">
            <v>143.4175100075</v>
          </cell>
          <cell r="AI58">
            <v>123.5079218787</v>
          </cell>
          <cell r="AJ58">
            <v>105.1791972723</v>
          </cell>
          <cell r="AK58">
            <v>90.573370737100007</v>
          </cell>
          <cell r="AL58">
            <v>80.927818535750006</v>
          </cell>
          <cell r="AM58">
            <v>73.876036598750005</v>
          </cell>
          <cell r="AN58">
            <v>70.205851430590002</v>
          </cell>
          <cell r="AO58">
            <v>61.655677909200001</v>
          </cell>
          <cell r="AP58">
            <v>52.01601221008</v>
          </cell>
          <cell r="AQ58">
            <v>43.202599978629998</v>
          </cell>
          <cell r="AR58">
            <v>35.438007340890003</v>
          </cell>
          <cell r="AS58">
            <v>28.986689484789999</v>
          </cell>
          <cell r="AT58">
            <v>24.167815044289998</v>
          </cell>
          <cell r="AU58">
            <v>21.69388269693</v>
          </cell>
          <cell r="AV58">
            <v>19.783500148569999</v>
          </cell>
          <cell r="AW58">
            <v>18.449986540299999</v>
          </cell>
          <cell r="AX58">
            <v>17.707091962050001</v>
          </cell>
          <cell r="AY58">
            <v>17.572010951079999</v>
          </cell>
          <cell r="AZ58">
            <v>17.442188106700002</v>
          </cell>
          <cell r="BA58">
            <v>17.317381103060001</v>
          </cell>
          <cell r="BB58">
            <v>18.998575193210002</v>
          </cell>
          <cell r="BC58">
            <v>22.920303204037001</v>
          </cell>
          <cell r="BD58">
            <v>29.134534565793999</v>
          </cell>
          <cell r="BE58">
            <v>37.712550623901002</v>
          </cell>
          <cell r="BF58">
            <v>48.719483589253002</v>
          </cell>
          <cell r="BG58">
            <v>60.360099596407998</v>
          </cell>
          <cell r="BH58">
            <v>62.857567143796999</v>
          </cell>
          <cell r="BI58">
            <v>66.856137071020001</v>
          </cell>
          <cell r="BJ58">
            <v>73.428329278977003</v>
          </cell>
          <cell r="BK58">
            <v>82.494278198261995</v>
          </cell>
          <cell r="BL58">
            <v>93.62542941785</v>
          </cell>
          <cell r="BM58">
            <v>118.6839398429</v>
          </cell>
        </row>
        <row r="59">
          <cell r="A59" t="str">
            <v>European Union-20d</v>
          </cell>
          <cell r="B59" t="str">
            <v>FGases_indicator</v>
          </cell>
          <cell r="C59" t="str">
            <v>EU</v>
          </cell>
          <cell r="D59" t="str">
            <v>MtCO2eq/yr</v>
          </cell>
          <cell r="E59">
            <v>61.78125858912</v>
          </cell>
          <cell r="F59">
            <v>63.185439311011997</v>
          </cell>
          <cell r="G59">
            <v>64.587040884044995</v>
          </cell>
          <cell r="H59">
            <v>65.986789612379994</v>
          </cell>
          <cell r="I59">
            <v>67.385171685619994</v>
          </cell>
          <cell r="J59">
            <v>68.782540845230002</v>
          </cell>
          <cell r="K59">
            <v>74.380638875689996</v>
          </cell>
          <cell r="L59">
            <v>79.978767931939998</v>
          </cell>
          <cell r="M59">
            <v>85.576881121</v>
          </cell>
          <cell r="N59">
            <v>91.175014793000003</v>
          </cell>
          <cell r="O59">
            <v>96.773165331870004</v>
          </cell>
          <cell r="P59">
            <v>102.68868368050001</v>
          </cell>
          <cell r="Q59">
            <v>108.6104576891</v>
          </cell>
          <cell r="R59">
            <v>114.53713774888</v>
          </cell>
          <cell r="S59">
            <v>120.46771459056001</v>
          </cell>
          <cell r="T59">
            <v>126.40147430426001</v>
          </cell>
          <cell r="U59">
            <v>131.93535701782</v>
          </cell>
          <cell r="V59">
            <v>137.45986079900001</v>
          </cell>
          <cell r="W59">
            <v>142.97657468540001</v>
          </cell>
          <cell r="X59">
            <v>148.48675396690001</v>
          </cell>
          <cell r="Y59">
            <v>153.99142608398</v>
          </cell>
          <cell r="Z59">
            <v>157.24933194018001</v>
          </cell>
          <cell r="AA59">
            <v>160.39050705418001</v>
          </cell>
          <cell r="AB59">
            <v>163.44276692756</v>
          </cell>
          <cell r="AC59">
            <v>166.42573911476001</v>
          </cell>
          <cell r="AD59">
            <v>169.35366340376001</v>
          </cell>
          <cell r="AE59">
            <v>170.98727302457999</v>
          </cell>
          <cell r="AF59">
            <v>167.61637469557999</v>
          </cell>
          <cell r="AG59">
            <v>157.7433826242</v>
          </cell>
          <cell r="AH59">
            <v>143.4175100075</v>
          </cell>
          <cell r="AI59">
            <v>123.5079218787</v>
          </cell>
          <cell r="AJ59">
            <v>105.1791972723</v>
          </cell>
          <cell r="AK59">
            <v>90.573370737100007</v>
          </cell>
          <cell r="AL59">
            <v>80.927818535750006</v>
          </cell>
          <cell r="AM59">
            <v>73.876036598750005</v>
          </cell>
          <cell r="AN59">
            <v>70.205851430590002</v>
          </cell>
          <cell r="AO59">
            <v>61.655677909200001</v>
          </cell>
          <cell r="AP59">
            <v>52.01601221008</v>
          </cell>
          <cell r="AQ59">
            <v>43.202599978629998</v>
          </cell>
          <cell r="AR59">
            <v>35.438007340890003</v>
          </cell>
          <cell r="AS59">
            <v>28.986689484789999</v>
          </cell>
          <cell r="AT59">
            <v>24.167815044289998</v>
          </cell>
          <cell r="AU59">
            <v>21.69388269693</v>
          </cell>
          <cell r="AV59">
            <v>19.783500148569999</v>
          </cell>
          <cell r="AW59">
            <v>18.449986540299999</v>
          </cell>
          <cell r="AX59">
            <v>17.707091962050001</v>
          </cell>
          <cell r="AY59">
            <v>17.572010951079999</v>
          </cell>
          <cell r="AZ59">
            <v>17.442188106700002</v>
          </cell>
          <cell r="BA59">
            <v>17.317381103060001</v>
          </cell>
          <cell r="BB59">
            <v>18.998575193210002</v>
          </cell>
          <cell r="BC59">
            <v>22.920303204037001</v>
          </cell>
          <cell r="BD59">
            <v>29.134534565793999</v>
          </cell>
          <cell r="BE59">
            <v>37.712550623901002</v>
          </cell>
          <cell r="BF59">
            <v>48.719483589253002</v>
          </cell>
          <cell r="BG59">
            <v>60.360099596407998</v>
          </cell>
          <cell r="BH59">
            <v>62.857567143796999</v>
          </cell>
          <cell r="BI59">
            <v>66.856137071020001</v>
          </cell>
          <cell r="BJ59">
            <v>73.428329278977003</v>
          </cell>
          <cell r="BK59">
            <v>82.494278198261995</v>
          </cell>
          <cell r="BL59">
            <v>93.62542941785</v>
          </cell>
          <cell r="BM59">
            <v>118.6839398429</v>
          </cell>
        </row>
        <row r="60">
          <cell r="A60" t="str">
            <v>European Union-2b</v>
          </cell>
          <cell r="B60" t="str">
            <v>RENfinalenergyshare</v>
          </cell>
          <cell r="C60" t="str">
            <v>EU</v>
          </cell>
          <cell r="D60" t="str">
            <v>%</v>
          </cell>
          <cell r="E60">
            <v>3.7439135402766501</v>
          </cell>
          <cell r="F60">
            <v>3.9051562769680102</v>
          </cell>
          <cell r="G60">
            <v>4.1277857722193296</v>
          </cell>
          <cell r="H60">
            <v>4.3139074137797904</v>
          </cell>
          <cell r="I60">
            <v>4.3078581301567898</v>
          </cell>
          <cell r="J60">
            <v>4.3649424386249596</v>
          </cell>
          <cell r="K60">
            <v>4.2397978272026204</v>
          </cell>
          <cell r="L60">
            <v>4.33821409706679</v>
          </cell>
          <cell r="M60">
            <v>4.5208208393708098</v>
          </cell>
          <cell r="N60">
            <v>4.6816880790641298</v>
          </cell>
          <cell r="O60">
            <v>4.9321161480719597</v>
          </cell>
          <cell r="P60">
            <v>5.1193278192273599</v>
          </cell>
          <cell r="Q60">
            <v>4.9265732920827103</v>
          </cell>
          <cell r="R60">
            <v>4.7722701055855499</v>
          </cell>
          <cell r="S60">
            <v>5.1505773314820802</v>
          </cell>
          <cell r="T60">
            <v>5.5307284866814896</v>
          </cell>
          <cell r="U60">
            <v>5.7440214380672101</v>
          </cell>
          <cell r="V60">
            <v>6.2213529258673299</v>
          </cell>
          <cell r="W60">
            <v>6.77080685620016</v>
          </cell>
          <cell r="X60">
            <v>7.3511016888797602</v>
          </cell>
          <cell r="Y60">
            <v>7.9272716223494797</v>
          </cell>
          <cell r="Z60">
            <v>7.95208176198771</v>
          </cell>
          <cell r="AA60">
            <v>8.9953817725090701</v>
          </cell>
          <cell r="AB60">
            <v>9.3733788434153507</v>
          </cell>
          <cell r="AC60">
            <v>9.9294881067712506</v>
          </cell>
          <cell r="AD60">
            <v>10.550685105654701</v>
          </cell>
          <cell r="AE60">
            <v>11.0527059266448</v>
          </cell>
          <cell r="AF60">
            <v>11.633377355255201</v>
          </cell>
          <cell r="AG60">
            <v>12.332254494611901</v>
          </cell>
          <cell r="AH60">
            <v>13.1490206594097</v>
          </cell>
          <cell r="AI60">
            <v>14.0868782127072</v>
          </cell>
          <cell r="AJ60">
            <v>15.2998114342889</v>
          </cell>
          <cell r="AK60">
            <v>16.5600952862974</v>
          </cell>
          <cell r="AL60">
            <v>17.8317672960134</v>
          </cell>
          <cell r="AM60">
            <v>19.3475737146013</v>
          </cell>
          <cell r="AN60">
            <v>20.845714911070601</v>
          </cell>
          <cell r="AO60">
            <v>22.787070868327401</v>
          </cell>
          <cell r="AP60">
            <v>24.898288784795199</v>
          </cell>
          <cell r="AQ60">
            <v>27.169041777601802</v>
          </cell>
          <cell r="AR60">
            <v>29.359892244920101</v>
          </cell>
          <cell r="AS60">
            <v>31.656453259810501</v>
          </cell>
          <cell r="AT60">
            <v>33.459089964030703</v>
          </cell>
          <cell r="AU60">
            <v>35.094756823636096</v>
          </cell>
          <cell r="AV60">
            <v>36.670732181308701</v>
          </cell>
          <cell r="AW60">
            <v>38.114968607185602</v>
          </cell>
          <cell r="AX60">
            <v>39.639186119634402</v>
          </cell>
          <cell r="AY60">
            <v>41.096853042953398</v>
          </cell>
          <cell r="AZ60">
            <v>42.479124080333698</v>
          </cell>
          <cell r="BA60">
            <v>43.685660046945003</v>
          </cell>
          <cell r="BB60">
            <v>44.9243549504166</v>
          </cell>
          <cell r="BC60">
            <v>46.200342149308298</v>
          </cell>
          <cell r="BD60">
            <v>47.404994725621698</v>
          </cell>
          <cell r="BE60">
            <v>48.536660620149704</v>
          </cell>
          <cell r="BF60">
            <v>49.518002867579099</v>
          </cell>
          <cell r="BG60">
            <v>50.2947977135467</v>
          </cell>
          <cell r="BH60">
            <v>50.843641390489204</v>
          </cell>
          <cell r="BI60">
            <v>51.169355970875699</v>
          </cell>
          <cell r="BJ60">
            <v>51.264021146465097</v>
          </cell>
          <cell r="BK60">
            <v>51.1707029397217</v>
          </cell>
          <cell r="BL60">
            <v>50.9201690752828</v>
          </cell>
          <cell r="BM60">
            <v>50.573204794921999</v>
          </cell>
        </row>
        <row r="61">
          <cell r="A61" t="str">
            <v>European Union-2c1</v>
          </cell>
          <cell r="B61" t="str">
            <v>TPES_total</v>
          </cell>
          <cell r="C61" t="str">
            <v>EU</v>
          </cell>
          <cell r="D61" t="str">
            <v>PJ</v>
          </cell>
          <cell r="E61">
            <v>68917.990000000005</v>
          </cell>
          <cell r="F61">
            <v>67622.429999999993</v>
          </cell>
          <cell r="G61">
            <v>66994.009999999995</v>
          </cell>
          <cell r="H61">
            <v>66126.759999999995</v>
          </cell>
          <cell r="I61">
            <v>66941.52</v>
          </cell>
          <cell r="J61">
            <v>68089.350000000006</v>
          </cell>
          <cell r="K61">
            <v>68616.61</v>
          </cell>
          <cell r="L61">
            <v>69503.11</v>
          </cell>
          <cell r="M61">
            <v>70338.16</v>
          </cell>
          <cell r="N61">
            <v>70170.929999999993</v>
          </cell>
          <cell r="O61">
            <v>71710.720000000001</v>
          </cell>
          <cell r="P61">
            <v>72362.45</v>
          </cell>
          <cell r="Q61">
            <v>72598.64</v>
          </cell>
          <cell r="R61">
            <v>73320.17</v>
          </cell>
          <cell r="S61">
            <v>74807.47</v>
          </cell>
          <cell r="T61">
            <v>76064.42</v>
          </cell>
          <cell r="U61">
            <v>77142.509999999995</v>
          </cell>
          <cell r="V61">
            <v>77177.16</v>
          </cell>
          <cell r="W61">
            <v>76102.52</v>
          </cell>
          <cell r="X61">
            <v>71979.75</v>
          </cell>
          <cell r="Y61">
            <v>72693.78</v>
          </cell>
          <cell r="Z61">
            <v>72680.460000000006</v>
          </cell>
          <cell r="AA61">
            <v>71834.25</v>
          </cell>
          <cell r="AB61">
            <v>71246.8</v>
          </cell>
          <cell r="AC61">
            <v>71183.460000000006</v>
          </cell>
          <cell r="AD61">
            <v>71113.5</v>
          </cell>
          <cell r="AE61">
            <v>71046.06</v>
          </cell>
          <cell r="AF61">
            <v>70754.44</v>
          </cell>
          <cell r="AG61">
            <v>70495.56</v>
          </cell>
          <cell r="AH61">
            <v>70256.13</v>
          </cell>
          <cell r="AI61">
            <v>70027.73</v>
          </cell>
          <cell r="AJ61">
            <v>69102.259999999995</v>
          </cell>
          <cell r="AK61">
            <v>68427.42</v>
          </cell>
          <cell r="AL61">
            <v>67998.210000000006</v>
          </cell>
          <cell r="AM61">
            <v>67702.649999999994</v>
          </cell>
          <cell r="AN61">
            <v>67402.19</v>
          </cell>
          <cell r="AO61">
            <v>67264.11</v>
          </cell>
          <cell r="AP61">
            <v>67140.37</v>
          </cell>
          <cell r="AQ61">
            <v>66984.149999999994</v>
          </cell>
          <cell r="AR61">
            <v>66768.97</v>
          </cell>
          <cell r="AS61">
            <v>66511.710000000006</v>
          </cell>
          <cell r="AT61">
            <v>66302.06</v>
          </cell>
          <cell r="AU61">
            <v>66300.039999999994</v>
          </cell>
          <cell r="AV61">
            <v>66293.14</v>
          </cell>
          <cell r="AW61">
            <v>66293.81</v>
          </cell>
          <cell r="AX61">
            <v>66347.41</v>
          </cell>
          <cell r="AY61">
            <v>66356.56</v>
          </cell>
          <cell r="AZ61">
            <v>66314.070000000007</v>
          </cell>
          <cell r="BA61">
            <v>66255.69</v>
          </cell>
          <cell r="BB61">
            <v>66232.23</v>
          </cell>
          <cell r="BC61">
            <v>66284.98</v>
          </cell>
          <cell r="BD61">
            <v>66373.02</v>
          </cell>
          <cell r="BE61">
            <v>66465.87</v>
          </cell>
          <cell r="BF61">
            <v>66490.34</v>
          </cell>
          <cell r="BG61">
            <v>66525.919999999998</v>
          </cell>
          <cell r="BH61">
            <v>66594.97</v>
          </cell>
          <cell r="BI61">
            <v>66683.070000000007</v>
          </cell>
          <cell r="BJ61">
            <v>66772.639999999999</v>
          </cell>
          <cell r="BK61">
            <v>66902.11</v>
          </cell>
          <cell r="BL61">
            <v>67102.720000000001</v>
          </cell>
          <cell r="BM61">
            <v>67371.62</v>
          </cell>
        </row>
        <row r="62">
          <cell r="A62" t="str">
            <v>European Union-2c2</v>
          </cell>
          <cell r="B62" t="str">
            <v>FinalEnergy_total</v>
          </cell>
          <cell r="C62" t="str">
            <v>EU</v>
          </cell>
          <cell r="D62" t="str">
            <v>PJ</v>
          </cell>
          <cell r="E62">
            <v>46862.046000000002</v>
          </cell>
          <cell r="F62">
            <v>46006.75</v>
          </cell>
          <cell r="G62">
            <v>45688.892</v>
          </cell>
          <cell r="H62">
            <v>45077.27</v>
          </cell>
          <cell r="I62">
            <v>46267.476000000002</v>
          </cell>
          <cell r="J62">
            <v>46713.784</v>
          </cell>
          <cell r="K62">
            <v>47069.483</v>
          </cell>
          <cell r="L62">
            <v>48039.267999999996</v>
          </cell>
          <cell r="M62">
            <v>48779.957000000002</v>
          </cell>
          <cell r="N62">
            <v>49346.224000000002</v>
          </cell>
          <cell r="O62">
            <v>50462.506999999998</v>
          </cell>
          <cell r="P62">
            <v>50553.387999999999</v>
          </cell>
          <cell r="Q62">
            <v>50484.819000000003</v>
          </cell>
          <cell r="R62">
            <v>51309.498</v>
          </cell>
          <cell r="S62">
            <v>52342.521000000001</v>
          </cell>
          <cell r="T62">
            <v>52569.339</v>
          </cell>
          <cell r="U62">
            <v>53122.197999999997</v>
          </cell>
          <cell r="V62">
            <v>53235.963000000003</v>
          </cell>
          <cell r="W62">
            <v>52683.779000000002</v>
          </cell>
          <cell r="X62">
            <v>49756.76</v>
          </cell>
          <cell r="Y62">
            <v>50153.425000000003</v>
          </cell>
          <cell r="Z62">
            <v>50383.43</v>
          </cell>
          <cell r="AA62">
            <v>49814.947999999997</v>
          </cell>
          <cell r="AB62">
            <v>49392.788</v>
          </cell>
          <cell r="AC62">
            <v>49454.334999999999</v>
          </cell>
          <cell r="AD62">
            <v>49578.146999999997</v>
          </cell>
          <cell r="AE62">
            <v>49742.618000000002</v>
          </cell>
          <cell r="AF62">
            <v>49702.775000000001</v>
          </cell>
          <cell r="AG62">
            <v>49609.108999999997</v>
          </cell>
          <cell r="AH62">
            <v>49499.743999999999</v>
          </cell>
          <cell r="AI62">
            <v>49365.339</v>
          </cell>
          <cell r="AJ62">
            <v>48734.163</v>
          </cell>
          <cell r="AK62">
            <v>48413.423000000003</v>
          </cell>
          <cell r="AL62">
            <v>48066.707000000002</v>
          </cell>
          <cell r="AM62">
            <v>47721.841</v>
          </cell>
          <cell r="AN62">
            <v>47397.75</v>
          </cell>
          <cell r="AO62">
            <v>47076.911999999997</v>
          </cell>
          <cell r="AP62">
            <v>46798.67</v>
          </cell>
          <cell r="AQ62">
            <v>46555.962</v>
          </cell>
          <cell r="AR62">
            <v>46362.146999999997</v>
          </cell>
          <cell r="AS62">
            <v>46223.862000000001</v>
          </cell>
          <cell r="AT62">
            <v>46121.879000000001</v>
          </cell>
          <cell r="AU62">
            <v>46192.413</v>
          </cell>
          <cell r="AV62">
            <v>46200.673999999999</v>
          </cell>
          <cell r="AW62">
            <v>46252.385000000002</v>
          </cell>
          <cell r="AX62">
            <v>46331.95</v>
          </cell>
          <cell r="AY62">
            <v>46433.396000000001</v>
          </cell>
          <cell r="AZ62">
            <v>46556.095000000001</v>
          </cell>
          <cell r="BA62">
            <v>46695.682999999997</v>
          </cell>
          <cell r="BB62">
            <v>46851.635000000002</v>
          </cell>
          <cell r="BC62">
            <v>47013.353999999999</v>
          </cell>
          <cell r="BD62">
            <v>47142.214</v>
          </cell>
          <cell r="BE62">
            <v>47255.962</v>
          </cell>
          <cell r="BF62">
            <v>47352.923000000003</v>
          </cell>
          <cell r="BG62">
            <v>47438.413999999997</v>
          </cell>
          <cell r="BH62">
            <v>47517.586000000003</v>
          </cell>
          <cell r="BI62">
            <v>47599.737999999998</v>
          </cell>
          <cell r="BJ62">
            <v>47676.942999999999</v>
          </cell>
          <cell r="BK62">
            <v>47764.658000000003</v>
          </cell>
          <cell r="BL62">
            <v>47862.805999999997</v>
          </cell>
          <cell r="BM62">
            <v>47966.33</v>
          </cell>
        </row>
        <row r="63">
          <cell r="A63" t="str">
            <v>European Union-11a</v>
          </cell>
          <cell r="B63" t="str">
            <v>EMIS_buildings</v>
          </cell>
          <cell r="C63" t="str">
            <v>EU</v>
          </cell>
          <cell r="D63" t="str">
            <v>MtCO2eq</v>
          </cell>
          <cell r="E63">
            <v>894.88310341076203</v>
          </cell>
          <cell r="F63">
            <v>869.27915760164797</v>
          </cell>
          <cell r="G63">
            <v>864.33101596030497</v>
          </cell>
          <cell r="H63">
            <v>848.12702884895202</v>
          </cell>
          <cell r="I63">
            <v>854.46940573843801</v>
          </cell>
          <cell r="J63">
            <v>839.25049673410501</v>
          </cell>
          <cell r="K63">
            <v>828.05888824129499</v>
          </cell>
          <cell r="L63">
            <v>844.34978631148601</v>
          </cell>
          <cell r="M63">
            <v>854.80424613391403</v>
          </cell>
          <cell r="N63">
            <v>857.862695914705</v>
          </cell>
          <cell r="O63">
            <v>861.18022677186696</v>
          </cell>
          <cell r="P63">
            <v>864.44364667581897</v>
          </cell>
          <cell r="Q63">
            <v>867.22197540864704</v>
          </cell>
          <cell r="R63">
            <v>870.86388148832395</v>
          </cell>
          <cell r="S63">
            <v>877.07078028190494</v>
          </cell>
          <cell r="T63">
            <v>880.51347476124795</v>
          </cell>
          <cell r="U63">
            <v>888.84046526839097</v>
          </cell>
          <cell r="V63">
            <v>885.99540811534303</v>
          </cell>
          <cell r="W63">
            <v>886.62444534452402</v>
          </cell>
          <cell r="X63">
            <v>867.95852361792402</v>
          </cell>
          <cell r="Y63">
            <v>864.84845829518997</v>
          </cell>
          <cell r="Z63">
            <v>862.49501338358095</v>
          </cell>
          <cell r="AA63">
            <v>854.75414153730503</v>
          </cell>
          <cell r="AB63">
            <v>849.33235921690505</v>
          </cell>
          <cell r="AC63">
            <v>847.07334581623797</v>
          </cell>
          <cell r="AD63">
            <v>846.22286149468596</v>
          </cell>
          <cell r="AE63">
            <v>846.71428027702905</v>
          </cell>
          <cell r="AF63">
            <v>846.87426958727599</v>
          </cell>
          <cell r="AG63">
            <v>847.16788378448598</v>
          </cell>
          <cell r="AH63">
            <v>847.76761778320997</v>
          </cell>
          <cell r="AI63">
            <v>849.148408528971</v>
          </cell>
          <cell r="AJ63">
            <v>827.72456539526604</v>
          </cell>
          <cell r="AK63">
            <v>820.09762950930497</v>
          </cell>
          <cell r="AL63">
            <v>810.92542196864804</v>
          </cell>
          <cell r="AM63">
            <v>800.80896838942897</v>
          </cell>
          <cell r="AN63">
            <v>789.92522136619004</v>
          </cell>
          <cell r="AO63">
            <v>778.59810910291401</v>
          </cell>
          <cell r="AP63">
            <v>767.43060231331401</v>
          </cell>
          <cell r="AQ63">
            <v>755.72034653887602</v>
          </cell>
          <cell r="AR63">
            <v>744.19914063016199</v>
          </cell>
          <cell r="AS63">
            <v>732.99271689651403</v>
          </cell>
          <cell r="AT63">
            <v>721.99189599519002</v>
          </cell>
          <cell r="AU63">
            <v>712.35317432364798</v>
          </cell>
          <cell r="AV63">
            <v>702.852943919209</v>
          </cell>
          <cell r="AW63">
            <v>692.930281530667</v>
          </cell>
          <cell r="AX63">
            <v>682.230950247343</v>
          </cell>
          <cell r="AY63">
            <v>670.78478135780904</v>
          </cell>
          <cell r="AZ63">
            <v>658.75735802644704</v>
          </cell>
          <cell r="BA63">
            <v>645.99769578577104</v>
          </cell>
          <cell r="BB63">
            <v>632.69351612452397</v>
          </cell>
          <cell r="BC63">
            <v>618.97843229405703</v>
          </cell>
          <cell r="BD63">
            <v>603.90284226640995</v>
          </cell>
          <cell r="BE63">
            <v>588.18972332260898</v>
          </cell>
          <cell r="BF63">
            <v>572.53313287585695</v>
          </cell>
          <cell r="BG63">
            <v>557.19009937976205</v>
          </cell>
          <cell r="BH63">
            <v>542.44803653151405</v>
          </cell>
          <cell r="BI63">
            <v>528.32592144859996</v>
          </cell>
          <cell r="BJ63">
            <v>515.51043095601904</v>
          </cell>
          <cell r="BK63">
            <v>503.94205161352397</v>
          </cell>
          <cell r="BL63">
            <v>493.48418339937098</v>
          </cell>
          <cell r="BM63">
            <v>483.84138903840898</v>
          </cell>
        </row>
        <row r="64">
          <cell r="A64" t="str">
            <v>European Union-11b</v>
          </cell>
          <cell r="B64" t="str">
            <v>EMIS_buildings</v>
          </cell>
          <cell r="C64" t="str">
            <v>EU</v>
          </cell>
          <cell r="D64" t="str">
            <v>MtCO2eq</v>
          </cell>
          <cell r="E64">
            <v>894.88310341076203</v>
          </cell>
          <cell r="F64">
            <v>869.27915760164797</v>
          </cell>
          <cell r="G64">
            <v>864.33101596030497</v>
          </cell>
          <cell r="H64">
            <v>848.12702884895202</v>
          </cell>
          <cell r="I64">
            <v>854.46940573843801</v>
          </cell>
          <cell r="J64">
            <v>839.25049673410501</v>
          </cell>
          <cell r="K64">
            <v>828.05888824129499</v>
          </cell>
          <cell r="L64">
            <v>844.34978631148601</v>
          </cell>
          <cell r="M64">
            <v>854.80424613391403</v>
          </cell>
          <cell r="N64">
            <v>857.862695914705</v>
          </cell>
          <cell r="O64">
            <v>861.18022677186696</v>
          </cell>
          <cell r="P64">
            <v>864.44364667581897</v>
          </cell>
          <cell r="Q64">
            <v>867.22197540864704</v>
          </cell>
          <cell r="R64">
            <v>870.86388148832395</v>
          </cell>
          <cell r="S64">
            <v>877.07078028190494</v>
          </cell>
          <cell r="T64">
            <v>880.51347476124795</v>
          </cell>
          <cell r="U64">
            <v>888.84046526839097</v>
          </cell>
          <cell r="V64">
            <v>885.99540811534303</v>
          </cell>
          <cell r="W64">
            <v>886.62444534452402</v>
          </cell>
          <cell r="X64">
            <v>867.95852361792402</v>
          </cell>
          <cell r="Y64">
            <v>864.84845829518997</v>
          </cell>
          <cell r="Z64">
            <v>862.49501338358095</v>
          </cell>
          <cell r="AA64">
            <v>854.75414153730503</v>
          </cell>
          <cell r="AB64">
            <v>849.33235921690505</v>
          </cell>
          <cell r="AC64">
            <v>847.07334581623797</v>
          </cell>
          <cell r="AD64">
            <v>846.22286149468596</v>
          </cell>
          <cell r="AE64">
            <v>846.71428027702905</v>
          </cell>
          <cell r="AF64">
            <v>846.87426958727599</v>
          </cell>
          <cell r="AG64">
            <v>847.16788378448598</v>
          </cell>
          <cell r="AH64">
            <v>847.76761778320997</v>
          </cell>
          <cell r="AI64">
            <v>849.148408528971</v>
          </cell>
          <cell r="AJ64">
            <v>827.72456539526604</v>
          </cell>
          <cell r="AK64">
            <v>820.09762950930497</v>
          </cell>
          <cell r="AL64">
            <v>810.92542196864804</v>
          </cell>
          <cell r="AM64">
            <v>800.80896838942897</v>
          </cell>
          <cell r="AN64">
            <v>789.92522136619004</v>
          </cell>
          <cell r="AO64">
            <v>778.59810910291401</v>
          </cell>
          <cell r="AP64">
            <v>767.43060231331401</v>
          </cell>
          <cell r="AQ64">
            <v>755.72034653887602</v>
          </cell>
          <cell r="AR64">
            <v>744.19914063016199</v>
          </cell>
          <cell r="AS64">
            <v>732.99271689651403</v>
          </cell>
          <cell r="AT64">
            <v>721.99189599519002</v>
          </cell>
          <cell r="AU64">
            <v>712.35317432364798</v>
          </cell>
          <cell r="AV64">
            <v>702.852943919209</v>
          </cell>
          <cell r="AW64">
            <v>692.930281530667</v>
          </cell>
          <cell r="AX64">
            <v>682.230950247343</v>
          </cell>
          <cell r="AY64">
            <v>670.78478135780904</v>
          </cell>
          <cell r="AZ64">
            <v>658.75735802644704</v>
          </cell>
          <cell r="BA64">
            <v>645.99769578577104</v>
          </cell>
          <cell r="BB64">
            <v>632.69351612452397</v>
          </cell>
          <cell r="BC64">
            <v>618.97843229405703</v>
          </cell>
          <cell r="BD64">
            <v>603.90284226640995</v>
          </cell>
          <cell r="BE64">
            <v>588.18972332260898</v>
          </cell>
          <cell r="BF64">
            <v>572.53313287585695</v>
          </cell>
          <cell r="BG64">
            <v>557.19009937976205</v>
          </cell>
          <cell r="BH64">
            <v>542.44803653151405</v>
          </cell>
          <cell r="BI64">
            <v>528.32592144859996</v>
          </cell>
          <cell r="BJ64">
            <v>515.51043095601904</v>
          </cell>
          <cell r="BK64">
            <v>503.94205161352397</v>
          </cell>
          <cell r="BL64">
            <v>493.48418339937098</v>
          </cell>
          <cell r="BM64">
            <v>483.84138903840898</v>
          </cell>
        </row>
        <row r="65">
          <cell r="A65" t="str">
            <v>European Union-11c</v>
          </cell>
          <cell r="B65" t="str">
            <v>FinalEnergy_Residential_appliances</v>
          </cell>
          <cell r="C65" t="str">
            <v>EU</v>
          </cell>
          <cell r="D65" t="str">
            <v>GJ</v>
          </cell>
          <cell r="E65">
            <v>1034800000</v>
          </cell>
          <cell r="F65">
            <v>1047528710</v>
          </cell>
          <cell r="G65">
            <v>1060055420</v>
          </cell>
          <cell r="H65">
            <v>1060093040</v>
          </cell>
          <cell r="I65">
            <v>1082131220</v>
          </cell>
          <cell r="J65">
            <v>1104637500</v>
          </cell>
          <cell r="K65">
            <v>1132479180</v>
          </cell>
          <cell r="L65">
            <v>1157249900</v>
          </cell>
          <cell r="M65">
            <v>1187399900</v>
          </cell>
          <cell r="N65">
            <v>1218829600</v>
          </cell>
          <cell r="O65">
            <v>1246927900</v>
          </cell>
          <cell r="P65">
            <v>1262670300</v>
          </cell>
          <cell r="Q65">
            <v>1272944100</v>
          </cell>
          <cell r="R65">
            <v>1283532800</v>
          </cell>
          <cell r="S65">
            <v>1299743400</v>
          </cell>
          <cell r="T65">
            <v>1312349800</v>
          </cell>
          <cell r="U65">
            <v>1326800300</v>
          </cell>
          <cell r="V65">
            <v>1348653300</v>
          </cell>
          <cell r="W65">
            <v>1371580800</v>
          </cell>
          <cell r="X65">
            <v>1355872300</v>
          </cell>
          <cell r="Y65">
            <v>1360508000</v>
          </cell>
          <cell r="Z65">
            <v>1381654700</v>
          </cell>
          <cell r="AA65">
            <v>1381114600</v>
          </cell>
          <cell r="AB65">
            <v>1387951000</v>
          </cell>
          <cell r="AC65">
            <v>1405565700</v>
          </cell>
          <cell r="AD65">
            <v>1425839600</v>
          </cell>
          <cell r="AE65">
            <v>1438720300</v>
          </cell>
          <cell r="AF65">
            <v>1450470400</v>
          </cell>
          <cell r="AG65">
            <v>1461228800</v>
          </cell>
          <cell r="AH65">
            <v>1470910600</v>
          </cell>
          <cell r="AI65">
            <v>1479914500</v>
          </cell>
          <cell r="AJ65">
            <v>1487865900</v>
          </cell>
          <cell r="AK65">
            <v>1495708500</v>
          </cell>
          <cell r="AL65">
            <v>1503189600</v>
          </cell>
          <cell r="AM65">
            <v>1509945800</v>
          </cell>
          <cell r="AN65">
            <v>1516453800</v>
          </cell>
          <cell r="AO65">
            <v>1521002400</v>
          </cell>
          <cell r="AP65">
            <v>1523991200</v>
          </cell>
          <cell r="AQ65">
            <v>1525760000</v>
          </cell>
          <cell r="AR65">
            <v>1526382600</v>
          </cell>
          <cell r="AS65">
            <v>1525787800</v>
          </cell>
          <cell r="AT65">
            <v>1518225100</v>
          </cell>
          <cell r="AU65">
            <v>1511441800</v>
          </cell>
          <cell r="AV65">
            <v>1505849600</v>
          </cell>
          <cell r="AW65">
            <v>1501263300</v>
          </cell>
          <cell r="AX65">
            <v>1497870600</v>
          </cell>
          <cell r="AY65">
            <v>1495663900</v>
          </cell>
          <cell r="AZ65">
            <v>1494717400</v>
          </cell>
          <cell r="BA65">
            <v>1495063300</v>
          </cell>
          <cell r="BB65">
            <v>1496757500</v>
          </cell>
          <cell r="BC65">
            <v>1499704400</v>
          </cell>
          <cell r="BD65">
            <v>1503300500</v>
          </cell>
          <cell r="BE65">
            <v>1508086200</v>
          </cell>
          <cell r="BF65">
            <v>1514028100</v>
          </cell>
          <cell r="BG65">
            <v>1520818200</v>
          </cell>
          <cell r="BH65">
            <v>1528241700</v>
          </cell>
          <cell r="BI65">
            <v>1535546000</v>
          </cell>
          <cell r="BJ65">
            <v>1543028000</v>
          </cell>
          <cell r="BK65">
            <v>1550450900</v>
          </cell>
          <cell r="BL65">
            <v>1558122600</v>
          </cell>
          <cell r="BM65">
            <v>1565381500</v>
          </cell>
        </row>
        <row r="66">
          <cell r="A66" t="str">
            <v>European Union-9</v>
          </cell>
          <cell r="B66" t="str">
            <v>RenTransportShare_trvl</v>
          </cell>
          <cell r="C66" t="str">
            <v>EU</v>
          </cell>
          <cell r="D66" t="str">
            <v>%</v>
          </cell>
          <cell r="E66">
            <v>0.50307542702864205</v>
          </cell>
          <cell r="F66">
            <v>0.49320472755223099</v>
          </cell>
          <cell r="G66">
            <v>0.52069270132586498</v>
          </cell>
          <cell r="H66">
            <v>0.54353589484074805</v>
          </cell>
          <cell r="I66">
            <v>0.56532421965886004</v>
          </cell>
          <cell r="J66">
            <v>0.60279297619474304</v>
          </cell>
          <cell r="K66">
            <v>0.64951883078957395</v>
          </cell>
          <cell r="L66">
            <v>0.75462139510438297</v>
          </cell>
          <cell r="M66">
            <v>0.88940299749312901</v>
          </cell>
          <cell r="N66">
            <v>1.05447443752604</v>
          </cell>
          <cell r="O66">
            <v>1.25954428957102</v>
          </cell>
          <cell r="P66">
            <v>1.4742312222151599</v>
          </cell>
          <cell r="Q66">
            <v>1.6407386176048799</v>
          </cell>
          <cell r="R66">
            <v>1.8074238414803201</v>
          </cell>
          <cell r="S66">
            <v>1.9596466135319699</v>
          </cell>
          <cell r="T66">
            <v>2.0949659866291999</v>
          </cell>
          <cell r="U66">
            <v>2.2680154206526799</v>
          </cell>
          <cell r="V66">
            <v>2.4456645192381798</v>
          </cell>
          <cell r="W66">
            <v>2.6258648991868201</v>
          </cell>
          <cell r="X66">
            <v>2.8138530806277702</v>
          </cell>
          <cell r="Y66">
            <v>2.9838559125088202</v>
          </cell>
          <cell r="Z66">
            <v>3.1512297762703398</v>
          </cell>
          <cell r="AA66">
            <v>3.54576616648689</v>
          </cell>
          <cell r="AB66">
            <v>4.0091221057460196</v>
          </cell>
          <cell r="AC66">
            <v>4.6382491425346304</v>
          </cell>
          <cell r="AD66">
            <v>5.4180009560995996</v>
          </cell>
          <cell r="AE66">
            <v>6.2236087591612002</v>
          </cell>
          <cell r="AF66">
            <v>7.0526820635494802</v>
          </cell>
          <cell r="AG66">
            <v>7.8991498495170003</v>
          </cell>
          <cell r="AH66">
            <v>8.7577163492919592</v>
          </cell>
          <cell r="AI66">
            <v>9.5953342163002606</v>
          </cell>
          <cell r="AJ66">
            <v>10.5399210893308</v>
          </cell>
          <cell r="AK66">
            <v>11.5830989256743</v>
          </cell>
          <cell r="AL66">
            <v>12.675182518159801</v>
          </cell>
          <cell r="AM66">
            <v>13.8686768052963</v>
          </cell>
          <cell r="AN66">
            <v>15.132726271502399</v>
          </cell>
          <cell r="AO66">
            <v>16.538413360942499</v>
          </cell>
          <cell r="AP66">
            <v>17.995547275423299</v>
          </cell>
          <cell r="AQ66">
            <v>19.510013667606898</v>
          </cell>
          <cell r="AR66">
            <v>21.019822025722402</v>
          </cell>
          <cell r="AS66">
            <v>22.5786788240971</v>
          </cell>
          <cell r="AT66">
            <v>23.809044116439299</v>
          </cell>
          <cell r="AU66">
            <v>24.774298907334298</v>
          </cell>
          <cell r="AV66">
            <v>25.475420343214399</v>
          </cell>
          <cell r="AW66">
            <v>25.9637746283871</v>
          </cell>
          <cell r="AX66">
            <v>26.287645568267902</v>
          </cell>
          <cell r="AY66">
            <v>26.441440812027199</v>
          </cell>
          <cell r="AZ66">
            <v>26.4509026514752</v>
          </cell>
          <cell r="BA66">
            <v>26.320854958590601</v>
          </cell>
          <cell r="BB66">
            <v>26.094203633498498</v>
          </cell>
          <cell r="BC66">
            <v>25.7825617686666</v>
          </cell>
          <cell r="BD66">
            <v>25.395197264407599</v>
          </cell>
          <cell r="BE66">
            <v>24.9656657255852</v>
          </cell>
          <cell r="BF66">
            <v>24.536244004885798</v>
          </cell>
          <cell r="BG66">
            <v>24.1326622158921</v>
          </cell>
          <cell r="BH66">
            <v>23.763576709046699</v>
          </cell>
          <cell r="BI66">
            <v>23.412061398136402</v>
          </cell>
          <cell r="BJ66">
            <v>23.1043231098296</v>
          </cell>
          <cell r="BK66">
            <v>22.8267547778579</v>
          </cell>
          <cell r="BL66">
            <v>22.587944660075198</v>
          </cell>
          <cell r="BM66">
            <v>22.400841329253499</v>
          </cell>
        </row>
        <row r="67">
          <cell r="A67" t="str">
            <v>European Union-4b2</v>
          </cell>
          <cell r="B67" t="str">
            <v>EfficiencyFleet_new_HvyT</v>
          </cell>
          <cell r="C67" t="str">
            <v>EU</v>
          </cell>
          <cell r="D67" t="str">
            <v>MJ/tkm</v>
          </cell>
          <cell r="E67">
            <v>1.2940511997458499</v>
          </cell>
          <cell r="F67">
            <v>1.30512027189511</v>
          </cell>
          <cell r="G67">
            <v>1.3156627576309201</v>
          </cell>
          <cell r="H67">
            <v>1.3265055538869901</v>
          </cell>
          <cell r="I67">
            <v>1.3376352595077801</v>
          </cell>
          <cell r="J67">
            <v>1.3300628500732801</v>
          </cell>
          <cell r="K67">
            <v>1.32309757839568</v>
          </cell>
          <cell r="L67">
            <v>1.31588840539139</v>
          </cell>
          <cell r="M67">
            <v>1.3085682801329901</v>
          </cell>
          <cell r="N67">
            <v>1.3012825529494001</v>
          </cell>
          <cell r="O67">
            <v>1.2976607478108599</v>
          </cell>
          <cell r="P67">
            <v>1.29448720093993</v>
          </cell>
          <cell r="Q67">
            <v>1.29180535439821</v>
          </cell>
          <cell r="R67">
            <v>1.2896780372360599</v>
          </cell>
          <cell r="S67">
            <v>1.28783741760697</v>
          </cell>
          <cell r="T67">
            <v>1.2888556101170301</v>
          </cell>
          <cell r="U67">
            <v>1.2894366887530999</v>
          </cell>
          <cell r="V67">
            <v>1.28992330950081</v>
          </cell>
          <cell r="W67">
            <v>1.29105019151793</v>
          </cell>
          <cell r="X67">
            <v>1.2913270280960201</v>
          </cell>
          <cell r="Y67">
            <v>1.2924216430581701</v>
          </cell>
          <cell r="Z67">
            <v>1.29624457003086</v>
          </cell>
          <cell r="AA67">
            <v>1.2971977546960101</v>
          </cell>
          <cell r="AB67">
            <v>1.29625403632847</v>
          </cell>
          <cell r="AC67">
            <v>1.29768660186718</v>
          </cell>
          <cell r="AD67">
            <v>1.2720509214031199</v>
          </cell>
          <cell r="AE67">
            <v>1.29922088738469</v>
          </cell>
          <cell r="AF67">
            <v>1.2913133222602</v>
          </cell>
          <cell r="AG67">
            <v>1.2606746494723799</v>
          </cell>
          <cell r="AH67">
            <v>1.19756688498923</v>
          </cell>
          <cell r="AI67">
            <v>1.0993821268324599</v>
          </cell>
          <cell r="AJ67">
            <v>0.98313045270169597</v>
          </cell>
          <cell r="AK67">
            <v>0.96884343772874604</v>
          </cell>
          <cell r="AL67">
            <v>0.88911831411128495</v>
          </cell>
          <cell r="AM67">
            <v>0.83955416224312196</v>
          </cell>
          <cell r="AN67">
            <v>0.81233931261173697</v>
          </cell>
          <cell r="AO67">
            <v>0.79734267959406002</v>
          </cell>
          <cell r="AP67">
            <v>0.78930087020131501</v>
          </cell>
          <cell r="AQ67">
            <v>0.78565743622408402</v>
          </cell>
          <cell r="AR67">
            <v>0.78688490445283399</v>
          </cell>
          <cell r="AS67">
            <v>0.81400939294128805</v>
          </cell>
          <cell r="AT67">
            <v>0.81116061117451099</v>
          </cell>
          <cell r="AU67">
            <v>0.806165519611731</v>
          </cell>
          <cell r="AV67">
            <v>0.80166323688922303</v>
          </cell>
          <cell r="AW67">
            <v>0.79771319708230404</v>
          </cell>
          <cell r="AX67">
            <v>0.79358606598808501</v>
          </cell>
          <cell r="AY67">
            <v>0.78969169773300196</v>
          </cell>
          <cell r="AZ67">
            <v>0.78698714824905502</v>
          </cell>
          <cell r="BA67">
            <v>0.78420549843192899</v>
          </cell>
          <cell r="BB67">
            <v>0.78164752047507302</v>
          </cell>
          <cell r="BC67">
            <v>0.77911389726117497</v>
          </cell>
          <cell r="BD67">
            <v>0.77610608432064399</v>
          </cell>
          <cell r="BE67">
            <v>0.77396315407346905</v>
          </cell>
          <cell r="BF67">
            <v>0.77115509041362296</v>
          </cell>
          <cell r="BG67">
            <v>0.76836056607049996</v>
          </cell>
          <cell r="BH67">
            <v>0.76587495388680604</v>
          </cell>
          <cell r="BI67">
            <v>0.76551525694919798</v>
          </cell>
          <cell r="BJ67">
            <v>0.76575474900600704</v>
          </cell>
          <cell r="BK67">
            <v>0.76605743053776698</v>
          </cell>
          <cell r="BL67">
            <v>0.76764352158315696</v>
          </cell>
          <cell r="BM67">
            <v>0.76673439595974202</v>
          </cell>
        </row>
        <row r="68">
          <cell r="A68" t="str">
            <v>European Union-4b1</v>
          </cell>
          <cell r="B68" t="str">
            <v>EfficiencyFleet_new_HvyT</v>
          </cell>
          <cell r="C68" t="str">
            <v>EU</v>
          </cell>
          <cell r="D68" t="str">
            <v>MJ/tkm</v>
          </cell>
          <cell r="E68">
            <v>1.2940511997458499</v>
          </cell>
          <cell r="F68">
            <v>1.30512027189511</v>
          </cell>
          <cell r="G68">
            <v>1.3156627576309201</v>
          </cell>
          <cell r="H68">
            <v>1.3265055538869901</v>
          </cell>
          <cell r="I68">
            <v>1.3376352595077801</v>
          </cell>
          <cell r="J68">
            <v>1.3300628500732801</v>
          </cell>
          <cell r="K68">
            <v>1.32309757839568</v>
          </cell>
          <cell r="L68">
            <v>1.31588840539139</v>
          </cell>
          <cell r="M68">
            <v>1.3085682801329901</v>
          </cell>
          <cell r="N68">
            <v>1.3012825529494001</v>
          </cell>
          <cell r="O68">
            <v>1.2976607478108599</v>
          </cell>
          <cell r="P68">
            <v>1.29448720093993</v>
          </cell>
          <cell r="Q68">
            <v>1.29180535439821</v>
          </cell>
          <cell r="R68">
            <v>1.2896780372360599</v>
          </cell>
          <cell r="S68">
            <v>1.28783741760697</v>
          </cell>
          <cell r="T68">
            <v>1.2888556101170301</v>
          </cell>
          <cell r="U68">
            <v>1.2894366887530999</v>
          </cell>
          <cell r="V68">
            <v>1.28992330950081</v>
          </cell>
          <cell r="W68">
            <v>1.29105019151793</v>
          </cell>
          <cell r="X68">
            <v>1.2913270280960201</v>
          </cell>
          <cell r="Y68">
            <v>1.2924216430581701</v>
          </cell>
          <cell r="Z68">
            <v>1.29624457003086</v>
          </cell>
          <cell r="AA68">
            <v>1.2971977546960101</v>
          </cell>
          <cell r="AB68">
            <v>1.29625403632847</v>
          </cell>
          <cell r="AC68">
            <v>1.29768660186718</v>
          </cell>
          <cell r="AD68">
            <v>1.2720509214031199</v>
          </cell>
          <cell r="AE68">
            <v>1.29922088738469</v>
          </cell>
          <cell r="AF68">
            <v>1.2913133222602</v>
          </cell>
          <cell r="AG68">
            <v>1.2606746494723799</v>
          </cell>
          <cell r="AH68">
            <v>1.19756688498923</v>
          </cell>
          <cell r="AI68">
            <v>1.0993821268324599</v>
          </cell>
          <cell r="AJ68">
            <v>0.98313045270169597</v>
          </cell>
          <cell r="AK68">
            <v>0.96884343772874604</v>
          </cell>
          <cell r="AL68">
            <v>0.88911831411128495</v>
          </cell>
          <cell r="AM68">
            <v>0.83955416224312196</v>
          </cell>
          <cell r="AN68">
            <v>0.81233931261173697</v>
          </cell>
          <cell r="AO68">
            <v>0.79734267959406002</v>
          </cell>
          <cell r="AP68">
            <v>0.78930087020131501</v>
          </cell>
          <cell r="AQ68">
            <v>0.78565743622408402</v>
          </cell>
          <cell r="AR68">
            <v>0.78688490445283399</v>
          </cell>
          <cell r="AS68">
            <v>0.81400939294128805</v>
          </cell>
          <cell r="AT68">
            <v>0.81116061117451099</v>
          </cell>
          <cell r="AU68">
            <v>0.806165519611731</v>
          </cell>
          <cell r="AV68">
            <v>0.80166323688922303</v>
          </cell>
          <cell r="AW68">
            <v>0.79771319708230404</v>
          </cell>
          <cell r="AX68">
            <v>0.79358606598808501</v>
          </cell>
          <cell r="AY68">
            <v>0.78969169773300196</v>
          </cell>
          <cell r="AZ68">
            <v>0.78698714824905502</v>
          </cell>
          <cell r="BA68">
            <v>0.78420549843192899</v>
          </cell>
          <cell r="BB68">
            <v>0.78164752047507302</v>
          </cell>
          <cell r="BC68">
            <v>0.77911389726117497</v>
          </cell>
          <cell r="BD68">
            <v>0.77610608432064399</v>
          </cell>
          <cell r="BE68">
            <v>0.77396315407346905</v>
          </cell>
          <cell r="BF68">
            <v>0.77115509041362296</v>
          </cell>
          <cell r="BG68">
            <v>0.76836056607049996</v>
          </cell>
          <cell r="BH68">
            <v>0.76587495388680604</v>
          </cell>
          <cell r="BI68">
            <v>0.76551525694919798</v>
          </cell>
          <cell r="BJ68">
            <v>0.76575474900600704</v>
          </cell>
          <cell r="BK68">
            <v>0.76605743053776698</v>
          </cell>
          <cell r="BL68">
            <v>0.76764352158315696</v>
          </cell>
          <cell r="BM68">
            <v>0.76673439595974202</v>
          </cell>
        </row>
        <row r="69">
          <cell r="A69" t="str">
            <v>European Union-16</v>
          </cell>
          <cell r="B69" t="str">
            <v>EMISCO2EQ_LU_indicator</v>
          </cell>
          <cell r="C69" t="str">
            <v>EU</v>
          </cell>
          <cell r="D69" t="str">
            <v>MtCO2eq</v>
          </cell>
          <cell r="E69">
            <v>182.799383122309</v>
          </cell>
          <cell r="F69">
            <v>200.21906192485201</v>
          </cell>
          <cell r="G69">
            <v>269.50943916617098</v>
          </cell>
          <cell r="H69">
            <v>236.26398852164601</v>
          </cell>
          <cell r="I69">
            <v>205.24308555194199</v>
          </cell>
          <cell r="J69">
            <v>186.73662434123901</v>
          </cell>
          <cell r="K69">
            <v>143.58876084243201</v>
          </cell>
          <cell r="L69">
            <v>92.120595270413205</v>
          </cell>
          <cell r="M69">
            <v>76.275151229023294</v>
          </cell>
          <cell r="N69">
            <v>28.879872146250701</v>
          </cell>
          <cell r="O69">
            <v>-22.575185272548701</v>
          </cell>
          <cell r="P69">
            <v>0.34584556744830403</v>
          </cell>
          <cell r="Q69">
            <v>-43.1886766366692</v>
          </cell>
          <cell r="R69">
            <v>-48.399353825746999</v>
          </cell>
          <cell r="S69">
            <v>18.111224993949602</v>
          </cell>
          <cell r="T69">
            <v>36.751800290817698</v>
          </cell>
          <cell r="U69">
            <v>0.48370509377929899</v>
          </cell>
          <cell r="V69">
            <v>-18.188962132944201</v>
          </cell>
          <cell r="W69">
            <v>-27.0001370420851</v>
          </cell>
          <cell r="X69">
            <v>-86.237882023218603</v>
          </cell>
          <cell r="Y69">
            <v>-177.041462736786</v>
          </cell>
          <cell r="Z69">
            <v>-213.28485292205701</v>
          </cell>
          <cell r="AA69">
            <v>-181.69521927281099</v>
          </cell>
          <cell r="AB69">
            <v>-80.282072719008099</v>
          </cell>
          <cell r="AC69">
            <v>-94.788402614128302</v>
          </cell>
          <cell r="AD69">
            <v>-150.58261994780801</v>
          </cell>
          <cell r="AE69">
            <v>-139.051067706758</v>
          </cell>
          <cell r="AF69">
            <v>-53.202002824076096</v>
          </cell>
          <cell r="AG69">
            <v>-171.230555749627</v>
          </cell>
          <cell r="AH69">
            <v>-116.030322130006</v>
          </cell>
          <cell r="AI69">
            <v>-1.6128394643253099</v>
          </cell>
          <cell r="AJ69">
            <v>100.564182014973</v>
          </cell>
          <cell r="AK69">
            <v>51.528408796982703</v>
          </cell>
          <cell r="AL69">
            <v>103.443386457625</v>
          </cell>
          <cell r="AM69">
            <v>61.182633887757</v>
          </cell>
          <cell r="AN69">
            <v>18.699549010205299</v>
          </cell>
          <cell r="AO69">
            <v>-68.745183013325104</v>
          </cell>
          <cell r="AP69">
            <v>-133.73505633297299</v>
          </cell>
          <cell r="AQ69">
            <v>-179.07185400645901</v>
          </cell>
          <cell r="AR69">
            <v>-203.773658516523</v>
          </cell>
          <cell r="AS69">
            <v>-181.46827898603101</v>
          </cell>
          <cell r="AT69">
            <v>-125.642017425058</v>
          </cell>
          <cell r="AU69">
            <v>-18.353170253556499</v>
          </cell>
          <cell r="AV69">
            <v>-63.934743639940997</v>
          </cell>
          <cell r="AW69">
            <v>-84.312023920128496</v>
          </cell>
          <cell r="AX69">
            <v>-147.317780878608</v>
          </cell>
          <cell r="AY69">
            <v>-196.15193903374799</v>
          </cell>
          <cell r="AZ69">
            <v>-302.59280251836401</v>
          </cell>
          <cell r="BA69">
            <v>-247.77621761009499</v>
          </cell>
          <cell r="BB69">
            <v>-164.033682108508</v>
          </cell>
          <cell r="BC69">
            <v>-228.80133422899399</v>
          </cell>
          <cell r="BD69">
            <v>-210.87248919965401</v>
          </cell>
          <cell r="BE69">
            <v>-165.486888279928</v>
          </cell>
          <cell r="BF69">
            <v>-157.84368888472801</v>
          </cell>
          <cell r="BG69">
            <v>-199.18465894436699</v>
          </cell>
          <cell r="BH69">
            <v>-151.086323213578</v>
          </cell>
          <cell r="BI69">
            <v>-42.215863717052898</v>
          </cell>
          <cell r="BJ69">
            <v>-14.8524570042446</v>
          </cell>
          <cell r="BK69">
            <v>-37.682214947120499</v>
          </cell>
          <cell r="BL69">
            <v>-15.982690084302</v>
          </cell>
          <cell r="BM69">
            <v>-20.349529896666201</v>
          </cell>
        </row>
        <row r="70">
          <cell r="A70" t="str">
            <v>European Union-2a</v>
          </cell>
          <cell r="B70" t="str">
            <v>EMISCO2EQ_indicator</v>
          </cell>
          <cell r="C70" t="str">
            <v>EU</v>
          </cell>
          <cell r="D70" t="str">
            <v>MtCO2eq</v>
          </cell>
          <cell r="E70">
            <v>6077.9086287424398</v>
          </cell>
          <cell r="F70">
            <v>5949.6895254271303</v>
          </cell>
          <cell r="G70">
            <v>5869.5333301416904</v>
          </cell>
          <cell r="H70">
            <v>5722.7020132316202</v>
          </cell>
          <cell r="I70">
            <v>5771.5790623162502</v>
          </cell>
          <cell r="J70">
            <v>5808.6318343663497</v>
          </cell>
          <cell r="K70">
            <v>5816.5590486322199</v>
          </cell>
          <cell r="L70">
            <v>5799.7822052397396</v>
          </cell>
          <cell r="M70">
            <v>5799.7004174168196</v>
          </cell>
          <cell r="N70">
            <v>5722.72619946333</v>
          </cell>
          <cell r="O70">
            <v>5795.5901980471299</v>
          </cell>
          <cell r="P70">
            <v>5789.35292672165</v>
          </cell>
          <cell r="Q70">
            <v>5813.8755619105996</v>
          </cell>
          <cell r="R70">
            <v>5892.9065017439398</v>
          </cell>
          <cell r="S70">
            <v>5967.9199980474204</v>
          </cell>
          <cell r="T70">
            <v>6023.1395308239998</v>
          </cell>
          <cell r="U70">
            <v>6114.6118883436602</v>
          </cell>
          <cell r="V70">
            <v>6116.7277574208101</v>
          </cell>
          <cell r="W70">
            <v>5950.1444676497904</v>
          </cell>
          <cell r="X70">
            <v>5573.7694863830702</v>
          </cell>
          <cell r="Y70">
            <v>5590.2193094855202</v>
          </cell>
          <cell r="Z70">
            <v>5601.5797872963103</v>
          </cell>
          <cell r="AA70">
            <v>5528.0054240424097</v>
          </cell>
          <cell r="AB70">
            <v>5473.7039264025198</v>
          </cell>
          <cell r="AC70">
            <v>5447.1990985025204</v>
          </cell>
          <cell r="AD70">
            <v>5417.55278006555</v>
          </cell>
          <cell r="AE70">
            <v>5390.3180913279002</v>
          </cell>
          <cell r="AF70">
            <v>5343.8180742639497</v>
          </cell>
          <cell r="AG70">
            <v>5291.7111848538798</v>
          </cell>
          <cell r="AH70">
            <v>5233.5992649948203</v>
          </cell>
          <cell r="AI70">
            <v>5166.7649818214304</v>
          </cell>
          <cell r="AJ70">
            <v>5036.5978863850196</v>
          </cell>
          <cell r="AK70">
            <v>4920.2182850204499</v>
          </cell>
          <cell r="AL70">
            <v>4819.9771512234802</v>
          </cell>
          <cell r="AM70">
            <v>4748.7462011627404</v>
          </cell>
          <cell r="AN70">
            <v>4680.6241176471203</v>
          </cell>
          <cell r="AO70">
            <v>4575.5842131981899</v>
          </cell>
          <cell r="AP70">
            <v>4468.6552312075301</v>
          </cell>
          <cell r="AQ70">
            <v>4358.2819488881396</v>
          </cell>
          <cell r="AR70">
            <v>4276.1469259648102</v>
          </cell>
          <cell r="AS70">
            <v>4188.3088588847004</v>
          </cell>
          <cell r="AT70">
            <v>4111.64291093674</v>
          </cell>
          <cell r="AU70">
            <v>4079.20888777244</v>
          </cell>
          <cell r="AV70">
            <v>4049.9582262184599</v>
          </cell>
          <cell r="AW70">
            <v>4036.3549590468001</v>
          </cell>
          <cell r="AX70">
            <v>4005.49783761255</v>
          </cell>
          <cell r="AY70">
            <v>3978.3604044387898</v>
          </cell>
          <cell r="AZ70">
            <v>3941.6502213786498</v>
          </cell>
          <cell r="BA70">
            <v>3909.1756454444399</v>
          </cell>
          <cell r="BB70">
            <v>3882.4780705260901</v>
          </cell>
          <cell r="BC70">
            <v>3864.0273760582299</v>
          </cell>
          <cell r="BD70">
            <v>3860.89448358239</v>
          </cell>
          <cell r="BE70">
            <v>3870.5381449843399</v>
          </cell>
          <cell r="BF70">
            <v>3888.61995698071</v>
          </cell>
          <cell r="BG70">
            <v>3916.36705385397</v>
          </cell>
          <cell r="BH70">
            <v>3945.02419090285</v>
          </cell>
          <cell r="BI70">
            <v>3978.2255847755</v>
          </cell>
          <cell r="BJ70">
            <v>4017.9375667020599</v>
          </cell>
          <cell r="BK70">
            <v>4065.38980243786</v>
          </cell>
          <cell r="BL70">
            <v>4124.0583254012699</v>
          </cell>
          <cell r="BM70">
            <v>4199.5183267264701</v>
          </cell>
        </row>
        <row r="71">
          <cell r="A71" t="str">
            <v>European Union-25c</v>
          </cell>
          <cell r="B71" t="str">
            <v>RoadTransport_CO2</v>
          </cell>
          <cell r="C71" t="str">
            <v>EU</v>
          </cell>
          <cell r="D71" t="str">
            <v>MtCO2</v>
          </cell>
          <cell r="E71">
            <v>954.68300599999998</v>
          </cell>
          <cell r="F71">
            <v>974.985817</v>
          </cell>
          <cell r="G71">
            <v>1003.088733</v>
          </cell>
          <cell r="H71">
            <v>1027.6085407999999</v>
          </cell>
          <cell r="I71">
            <v>1072.2808321</v>
          </cell>
          <cell r="J71">
            <v>1096.8176281999999</v>
          </cell>
          <cell r="K71">
            <v>1124.3225007999999</v>
          </cell>
          <cell r="L71">
            <v>1143.6409722999999</v>
          </cell>
          <cell r="M71">
            <v>1167.2485825000001</v>
          </cell>
          <cell r="N71">
            <v>1193.3985889</v>
          </cell>
          <cell r="O71">
            <v>1214.8252009</v>
          </cell>
          <cell r="P71">
            <v>1209.9471020000001</v>
          </cell>
          <cell r="Q71">
            <v>1210.3811376000001</v>
          </cell>
          <cell r="R71">
            <v>1206.4725894000001</v>
          </cell>
          <cell r="S71">
            <v>1249.0134078000001</v>
          </cell>
          <cell r="T71">
            <v>1271.7173249</v>
          </cell>
          <cell r="U71">
            <v>1248.8996555000001</v>
          </cell>
          <cell r="V71">
            <v>1239.9501392</v>
          </cell>
          <cell r="W71">
            <v>1225.9237244000001</v>
          </cell>
          <cell r="X71">
            <v>1197.9411928</v>
          </cell>
          <cell r="Y71">
            <v>1144.2037256000001</v>
          </cell>
          <cell r="Z71">
            <v>1185.1572040999999</v>
          </cell>
          <cell r="AA71">
            <v>1149.9577495999999</v>
          </cell>
          <cell r="AB71">
            <v>1119.3940201999999</v>
          </cell>
          <cell r="AC71">
            <v>1100.5507419999999</v>
          </cell>
          <cell r="AD71">
            <v>1080.2320847000001</v>
          </cell>
          <cell r="AE71">
            <v>1072.1610516000001</v>
          </cell>
          <cell r="AF71">
            <v>1047.762461</v>
          </cell>
          <cell r="AG71">
            <v>1020.1324194</v>
          </cell>
          <cell r="AH71">
            <v>992.60536239999999</v>
          </cell>
          <cell r="AI71">
            <v>965.22762479999994</v>
          </cell>
          <cell r="AJ71">
            <v>936.21100809999996</v>
          </cell>
          <cell r="AK71">
            <v>906.39822849999996</v>
          </cell>
          <cell r="AL71">
            <v>877.25733830000001</v>
          </cell>
          <cell r="AM71">
            <v>848.5914745</v>
          </cell>
          <cell r="AN71">
            <v>820.76428920000001</v>
          </cell>
          <cell r="AO71">
            <v>794.41060460000006</v>
          </cell>
          <cell r="AP71">
            <v>769.79897625000001</v>
          </cell>
          <cell r="AQ71">
            <v>747.01273348999996</v>
          </cell>
          <cell r="AR71">
            <v>726.03424230999997</v>
          </cell>
          <cell r="AS71">
            <v>706.77130007000005</v>
          </cell>
          <cell r="AT71">
            <v>700.17882739000004</v>
          </cell>
          <cell r="AU71">
            <v>706.90710159000002</v>
          </cell>
          <cell r="AV71">
            <v>706.53055056000005</v>
          </cell>
          <cell r="AW71">
            <v>711.06097724000006</v>
          </cell>
          <cell r="AX71">
            <v>719.55373044999999</v>
          </cell>
          <cell r="AY71">
            <v>730.83357971999999</v>
          </cell>
          <cell r="AZ71">
            <v>744.69650478400001</v>
          </cell>
          <cell r="BA71">
            <v>761.01960374800001</v>
          </cell>
          <cell r="BB71">
            <v>779.34441565199995</v>
          </cell>
          <cell r="BC71">
            <v>799.35403241100005</v>
          </cell>
          <cell r="BD71">
            <v>819.66108943500001</v>
          </cell>
          <cell r="BE71">
            <v>840.52042600899995</v>
          </cell>
          <cell r="BF71">
            <v>861.43853837200004</v>
          </cell>
          <cell r="BG71">
            <v>881.34377723499995</v>
          </cell>
          <cell r="BH71">
            <v>899.33274563500004</v>
          </cell>
          <cell r="BI71">
            <v>919.16411888499999</v>
          </cell>
          <cell r="BJ71">
            <v>936.19213251799999</v>
          </cell>
          <cell r="BK71">
            <v>951.81518243999994</v>
          </cell>
          <cell r="BL71">
            <v>965.96446210299996</v>
          </cell>
          <cell r="BM71">
            <v>977.78820894800003</v>
          </cell>
        </row>
        <row r="72">
          <cell r="A72" t="str">
            <v>India-3</v>
          </cell>
          <cell r="B72" t="str">
            <v>ElecEffCoalNewPct</v>
          </cell>
          <cell r="C72" t="str">
            <v>INDIA</v>
          </cell>
          <cell r="D72" t="str">
            <v>%</v>
          </cell>
          <cell r="E72">
            <v>0.32913249999999999</v>
          </cell>
          <cell r="F72">
            <v>0.33198299999999997</v>
          </cell>
          <cell r="G72">
            <v>0.3349142</v>
          </cell>
          <cell r="H72">
            <v>0.33784599999999998</v>
          </cell>
          <cell r="I72">
            <v>0.34083089999999999</v>
          </cell>
          <cell r="J72">
            <v>0.34405790000000003</v>
          </cell>
          <cell r="K72">
            <v>0.3471803</v>
          </cell>
          <cell r="L72">
            <v>0.34989969999999998</v>
          </cell>
          <cell r="M72">
            <v>0.35286099999999998</v>
          </cell>
          <cell r="N72">
            <v>0.35591279999999997</v>
          </cell>
          <cell r="O72">
            <v>0.35871459999999999</v>
          </cell>
          <cell r="P72">
            <v>0.36193180000000003</v>
          </cell>
          <cell r="Q72">
            <v>0.36491649999999998</v>
          </cell>
          <cell r="R72">
            <v>0.36827110000000002</v>
          </cell>
          <cell r="S72">
            <v>0.3715097</v>
          </cell>
          <cell r="T72">
            <v>0.37492700000000001</v>
          </cell>
          <cell r="U72">
            <v>0.37841219999999998</v>
          </cell>
          <cell r="V72">
            <v>0.38194499999999998</v>
          </cell>
          <cell r="W72">
            <v>0.38543850000000002</v>
          </cell>
          <cell r="X72">
            <v>0.3891406</v>
          </cell>
          <cell r="Y72">
            <v>0.3924648</v>
          </cell>
          <cell r="Z72">
            <v>0.39580660000000001</v>
          </cell>
          <cell r="AA72">
            <v>0.39918320000000002</v>
          </cell>
          <cell r="AB72">
            <v>0.39974929999999997</v>
          </cell>
          <cell r="AC72">
            <v>0.40036559999999999</v>
          </cell>
          <cell r="AD72">
            <v>0.40099620000000002</v>
          </cell>
          <cell r="AE72">
            <v>0.40157569999999998</v>
          </cell>
          <cell r="AF72">
            <v>0.4021034</v>
          </cell>
          <cell r="AG72">
            <v>0.4025784</v>
          </cell>
          <cell r="AH72">
            <v>0.40299950000000001</v>
          </cell>
          <cell r="AI72">
            <v>0.40344540000000001</v>
          </cell>
          <cell r="AJ72">
            <v>0.40386450000000002</v>
          </cell>
          <cell r="AK72">
            <v>0.40428589999999998</v>
          </cell>
          <cell r="AL72">
            <v>0.40471079999999998</v>
          </cell>
          <cell r="AM72">
            <v>0.40514030000000001</v>
          </cell>
          <cell r="AN72">
            <v>0.40557539999999997</v>
          </cell>
          <cell r="AO72">
            <v>0.40598719999999999</v>
          </cell>
          <cell r="AP72">
            <v>0.40640419999999999</v>
          </cell>
          <cell r="AQ72">
            <v>0.40681990000000001</v>
          </cell>
          <cell r="AR72">
            <v>0.40723379999999998</v>
          </cell>
          <cell r="AS72">
            <v>0.4076457</v>
          </cell>
          <cell r="AT72">
            <v>0.40803450000000002</v>
          </cell>
          <cell r="AU72">
            <v>0.40842010000000001</v>
          </cell>
          <cell r="AV72">
            <v>0.40880159999999999</v>
          </cell>
          <cell r="AW72">
            <v>0.4091785</v>
          </cell>
          <cell r="AX72">
            <v>0.40955019999999998</v>
          </cell>
          <cell r="AY72">
            <v>0.41243790000000002</v>
          </cell>
          <cell r="AZ72">
            <v>0.41532360000000001</v>
          </cell>
          <cell r="BA72">
            <v>0.4182073</v>
          </cell>
          <cell r="BB72">
            <v>0.4210892</v>
          </cell>
          <cell r="BC72">
            <v>0.4239694</v>
          </cell>
          <cell r="BD72">
            <v>0.42683070000000001</v>
          </cell>
          <cell r="BE72">
            <v>0.42968909999999999</v>
          </cell>
          <cell r="BF72">
            <v>0.4325447</v>
          </cell>
          <cell r="BG72">
            <v>0.43539739999999999</v>
          </cell>
          <cell r="BH72">
            <v>0.43824730000000001</v>
          </cell>
          <cell r="BI72">
            <v>0.44106210000000001</v>
          </cell>
          <cell r="BJ72">
            <v>0.44387260000000001</v>
          </cell>
          <cell r="BK72">
            <v>0.44667899999999999</v>
          </cell>
          <cell r="BL72">
            <v>0.44948199999999999</v>
          </cell>
          <cell r="BM72">
            <v>0.45228210000000002</v>
          </cell>
        </row>
        <row r="73">
          <cell r="A73" t="str">
            <v>India-2b1</v>
          </cell>
          <cell r="B73" t="str">
            <v>FinalEnergy_industry</v>
          </cell>
          <cell r="C73" t="str">
            <v>INDIA</v>
          </cell>
          <cell r="D73" t="str">
            <v>PJ</v>
          </cell>
          <cell r="E73">
            <v>2412.1529999999998</v>
          </cell>
          <cell r="F73">
            <v>2454.71</v>
          </cell>
          <cell r="G73">
            <v>2562.5149999999999</v>
          </cell>
          <cell r="H73">
            <v>2640.3040000000001</v>
          </cell>
          <cell r="I73">
            <v>2863.8240000000001</v>
          </cell>
          <cell r="J73">
            <v>3158.8530000000001</v>
          </cell>
          <cell r="K73">
            <v>3176.4059999999999</v>
          </cell>
          <cell r="L73">
            <v>3136.8760000000002</v>
          </cell>
          <cell r="M73">
            <v>3002.4409999999998</v>
          </cell>
          <cell r="N73">
            <v>2927.9250000000002</v>
          </cell>
          <cell r="O73">
            <v>2878.3130000000001</v>
          </cell>
          <cell r="P73">
            <v>2908.9110000000001</v>
          </cell>
          <cell r="Q73">
            <v>2997.5740000000001</v>
          </cell>
          <cell r="R73">
            <v>3070.17</v>
          </cell>
          <cell r="S73">
            <v>3204.6959999999999</v>
          </cell>
          <cell r="T73">
            <v>3807.3029999999999</v>
          </cell>
          <cell r="U73">
            <v>4122.4189999999999</v>
          </cell>
          <cell r="V73">
            <v>4403.3620000000001</v>
          </cell>
          <cell r="W73">
            <v>4522.7129999999997</v>
          </cell>
          <cell r="X73">
            <v>4834.6679999999997</v>
          </cell>
          <cell r="Y73">
            <v>5141.8130000000001</v>
          </cell>
          <cell r="Z73">
            <v>5426.19</v>
          </cell>
          <cell r="AA73">
            <v>5661.4449999999997</v>
          </cell>
          <cell r="AB73">
            <v>5959.5870000000004</v>
          </cell>
          <cell r="AC73">
            <v>6300.1369999999997</v>
          </cell>
          <cell r="AD73">
            <v>6620.2830000000004</v>
          </cell>
          <cell r="AE73">
            <v>6990.7290000000003</v>
          </cell>
          <cell r="AF73">
            <v>7389.5169999999998</v>
          </cell>
          <cell r="AG73">
            <v>7811.6040000000003</v>
          </cell>
          <cell r="AH73">
            <v>8250.9599999999991</v>
          </cell>
          <cell r="AI73">
            <v>8706.9719999999998</v>
          </cell>
          <cell r="AJ73">
            <v>9126.2340000000004</v>
          </cell>
          <cell r="AK73">
            <v>9568.7389999999996</v>
          </cell>
          <cell r="AL73">
            <v>10036.620000000001</v>
          </cell>
          <cell r="AM73">
            <v>10533.6</v>
          </cell>
          <cell r="AN73">
            <v>11060.87</v>
          </cell>
          <cell r="AO73">
            <v>11511.69</v>
          </cell>
          <cell r="AP73">
            <v>11970.83</v>
          </cell>
          <cell r="AQ73">
            <v>12435.43</v>
          </cell>
          <cell r="AR73">
            <v>12908.63</v>
          </cell>
          <cell r="AS73">
            <v>13391.15</v>
          </cell>
          <cell r="AT73">
            <v>13858.42</v>
          </cell>
          <cell r="AU73">
            <v>14328.04</v>
          </cell>
          <cell r="AV73">
            <v>14799.51</v>
          </cell>
          <cell r="AW73">
            <v>15271.88</v>
          </cell>
          <cell r="AX73">
            <v>15776.04</v>
          </cell>
          <cell r="AY73">
            <v>16228.13</v>
          </cell>
          <cell r="AZ73">
            <v>16691.91</v>
          </cell>
          <cell r="BA73">
            <v>17168.919999999998</v>
          </cell>
          <cell r="BB73">
            <v>17660.47</v>
          </cell>
          <cell r="BC73">
            <v>18165.29</v>
          </cell>
          <cell r="BD73">
            <v>18610.27</v>
          </cell>
          <cell r="BE73">
            <v>19068.189999999999</v>
          </cell>
          <cell r="BF73">
            <v>19536.61</v>
          </cell>
          <cell r="BG73">
            <v>20015.12</v>
          </cell>
          <cell r="BH73">
            <v>20497.52</v>
          </cell>
          <cell r="BI73">
            <v>20910.509999999998</v>
          </cell>
          <cell r="BJ73">
            <v>21330.18</v>
          </cell>
          <cell r="BK73">
            <v>21754.79</v>
          </cell>
          <cell r="BL73">
            <v>22183.75</v>
          </cell>
          <cell r="BM73">
            <v>22614.57</v>
          </cell>
        </row>
        <row r="74">
          <cell r="A74" t="str">
            <v>India-2b2</v>
          </cell>
          <cell r="B74" t="str">
            <v>PowerSupply_consumption</v>
          </cell>
          <cell r="C74" t="str">
            <v>INDIA</v>
          </cell>
          <cell r="D74" t="str">
            <v>PJ</v>
          </cell>
          <cell r="E74">
            <v>2295.1041</v>
          </cell>
          <cell r="F74">
            <v>2548.7337000000002</v>
          </cell>
          <cell r="G74">
            <v>2740.7046999999998</v>
          </cell>
          <cell r="H74">
            <v>2974.4162999999999</v>
          </cell>
          <cell r="I74">
            <v>3076.8829000000001</v>
          </cell>
          <cell r="J74">
            <v>3428.4279999999999</v>
          </cell>
          <cell r="K74">
            <v>3765.127</v>
          </cell>
          <cell r="L74">
            <v>3943.0639999999999</v>
          </cell>
          <cell r="M74">
            <v>4159.1270000000004</v>
          </cell>
          <cell r="N74">
            <v>4551.6509999999998</v>
          </cell>
          <cell r="O74">
            <v>4809.9319999999998</v>
          </cell>
          <cell r="P74">
            <v>4990.2449999999999</v>
          </cell>
          <cell r="Q74">
            <v>5011.41</v>
          </cell>
          <cell r="R74">
            <v>5293.6409999999996</v>
          </cell>
          <cell r="S74">
            <v>5848.558</v>
          </cell>
          <cell r="T74">
            <v>6075.8969999999999</v>
          </cell>
          <cell r="U74">
            <v>6452.2870000000003</v>
          </cell>
          <cell r="V74">
            <v>7306.2030000000004</v>
          </cell>
          <cell r="W74">
            <v>7518.4740000000002</v>
          </cell>
          <cell r="X74">
            <v>8389.9660000000003</v>
          </cell>
          <cell r="Y74">
            <v>8687.5490000000009</v>
          </cell>
          <cell r="Z74">
            <v>9024.6630000000005</v>
          </cell>
          <cell r="AA74">
            <v>9673.473</v>
          </cell>
          <cell r="AB74">
            <v>10146.009</v>
          </cell>
          <cell r="AC74">
            <v>10692.584000000001</v>
          </cell>
          <cell r="AD74">
            <v>11130.058000000001</v>
          </cell>
          <cell r="AE74">
            <v>11483.228999999999</v>
          </cell>
          <cell r="AF74">
            <v>11778.865</v>
          </cell>
          <cell r="AG74">
            <v>12021.687</v>
          </cell>
          <cell r="AH74">
            <v>12207.553</v>
          </cell>
          <cell r="AI74">
            <v>12330.697</v>
          </cell>
          <cell r="AJ74">
            <v>12501.299000000001</v>
          </cell>
          <cell r="AK74">
            <v>12626.089</v>
          </cell>
          <cell r="AL74">
            <v>12685.624</v>
          </cell>
          <cell r="AM74">
            <v>12946.694</v>
          </cell>
          <cell r="AN74">
            <v>13530.843000000001</v>
          </cell>
          <cell r="AO74">
            <v>14140.141</v>
          </cell>
          <cell r="AP74">
            <v>14610.897999999999</v>
          </cell>
          <cell r="AQ74">
            <v>15008.277</v>
          </cell>
          <cell r="AR74">
            <v>15399.527</v>
          </cell>
          <cell r="AS74">
            <v>15774.133</v>
          </cell>
          <cell r="AT74">
            <v>16146.633</v>
          </cell>
          <cell r="AU74">
            <v>16559.763999999999</v>
          </cell>
          <cell r="AV74">
            <v>17057.95</v>
          </cell>
          <cell r="AW74">
            <v>17561.990000000002</v>
          </cell>
          <cell r="AX74">
            <v>18041.57</v>
          </cell>
          <cell r="AY74">
            <v>18493.38</v>
          </cell>
          <cell r="AZ74">
            <v>18877.439999999999</v>
          </cell>
          <cell r="BA74">
            <v>19169.150000000001</v>
          </cell>
          <cell r="BB74">
            <v>19518.32</v>
          </cell>
          <cell r="BC74">
            <v>19958.88</v>
          </cell>
          <cell r="BD74">
            <v>20445.009999999998</v>
          </cell>
          <cell r="BE74">
            <v>20958.47</v>
          </cell>
          <cell r="BF74">
            <v>21832.799999999999</v>
          </cell>
          <cell r="BG74">
            <v>22684.49</v>
          </cell>
          <cell r="BH74">
            <v>23478.58</v>
          </cell>
          <cell r="BI74">
            <v>24277.71</v>
          </cell>
          <cell r="BJ74">
            <v>25038.89</v>
          </cell>
          <cell r="BK74">
            <v>25763.14</v>
          </cell>
          <cell r="BL74">
            <v>26508.45</v>
          </cell>
          <cell r="BM74">
            <v>27294.69</v>
          </cell>
        </row>
        <row r="75">
          <cell r="A75" t="str">
            <v>India-7e</v>
          </cell>
          <cell r="B75" t="str">
            <v>BlendingShareBio_cars_pkm</v>
          </cell>
          <cell r="C75" t="str">
            <v>INDIA</v>
          </cell>
          <cell r="D75" t="str">
            <v>%</v>
          </cell>
          <cell r="E75">
            <v>1.5098240000000001E-9</v>
          </cell>
          <cell r="F75">
            <v>1.2610519999999999E-9</v>
          </cell>
          <cell r="G75">
            <v>1.0340699999999999E-9</v>
          </cell>
          <cell r="H75">
            <v>8.273356E-10</v>
          </cell>
          <cell r="I75">
            <v>6.3480850000000004E-10</v>
          </cell>
          <cell r="J75">
            <v>4.7584470000000003E-10</v>
          </cell>
          <cell r="K75">
            <v>3.5113540000000002E-10</v>
          </cell>
          <cell r="L75">
            <v>2.7458E-10</v>
          </cell>
          <cell r="M75">
            <v>2.1110020000000001E-10</v>
          </cell>
          <cell r="N75">
            <v>1.6894510000000001E-10</v>
          </cell>
          <cell r="O75">
            <v>1.3217240000000001E-10</v>
          </cell>
          <cell r="P75">
            <v>1.000848E-10</v>
          </cell>
          <cell r="Q75">
            <v>7.2621129999999997E-11</v>
          </cell>
          <cell r="R75">
            <v>4.961595E-11</v>
          </cell>
          <cell r="S75">
            <v>3.1063150000000003E-11</v>
          </cell>
          <cell r="T75">
            <v>1.6962500000000001E-11</v>
          </cell>
          <cell r="U75">
            <v>8.6256850000000005E-12</v>
          </cell>
          <cell r="V75">
            <v>8.5021340000000005E-11</v>
          </cell>
          <cell r="W75">
            <v>1.334747E-9</v>
          </cell>
          <cell r="X75">
            <v>4.4117809999999997E-7</v>
          </cell>
          <cell r="Y75">
            <v>4.8554640000000002E-7</v>
          </cell>
          <cell r="Z75">
            <v>7.0004860000000002E-3</v>
          </cell>
          <cell r="AA75">
            <v>1.4000490000000001E-2</v>
          </cell>
          <cell r="AB75">
            <v>2.100049E-2</v>
          </cell>
          <cell r="AC75">
            <v>2.8000710000000002E-2</v>
          </cell>
          <cell r="AD75">
            <v>3.500528E-2</v>
          </cell>
          <cell r="AE75">
            <v>4.2135029999999997E-2</v>
          </cell>
          <cell r="AF75">
            <v>4.8735340000000002E-2</v>
          </cell>
          <cell r="AG75">
            <v>5.8311269999999998E-2</v>
          </cell>
          <cell r="AH75">
            <v>7.4829320000000005E-2</v>
          </cell>
          <cell r="AI75">
            <v>9.9044989999999999E-2</v>
          </cell>
          <cell r="AJ75">
            <v>0.13217699999999999</v>
          </cell>
          <cell r="AK75">
            <v>0.17471449999999999</v>
          </cell>
          <cell r="AL75">
            <v>0.20407639999999999</v>
          </cell>
          <cell r="AM75">
            <v>0.2399191</v>
          </cell>
          <cell r="AN75">
            <v>0.27326020000000001</v>
          </cell>
          <cell r="AO75">
            <v>0.30296380000000001</v>
          </cell>
          <cell r="AP75">
            <v>0.3295862</v>
          </cell>
          <cell r="AQ75">
            <v>0.35247859999999998</v>
          </cell>
          <cell r="AR75">
            <v>0.37061040000000001</v>
          </cell>
          <cell r="AS75">
            <v>0.38295279999999998</v>
          </cell>
          <cell r="AT75">
            <v>0.38315779999999999</v>
          </cell>
          <cell r="AU75">
            <v>0.36648589999999998</v>
          </cell>
          <cell r="AV75">
            <v>0.344862</v>
          </cell>
          <cell r="AW75">
            <v>0.32002190000000003</v>
          </cell>
          <cell r="AX75">
            <v>0.29144579999999998</v>
          </cell>
          <cell r="AY75">
            <v>0.26044230000000002</v>
          </cell>
          <cell r="AZ75">
            <v>0.2290817</v>
          </cell>
          <cell r="BA75">
            <v>0.19857639999999999</v>
          </cell>
          <cell r="BB75">
            <v>0.16930619999999999</v>
          </cell>
          <cell r="BC75">
            <v>0.14160980000000001</v>
          </cell>
          <cell r="BD75">
            <v>0.1162861</v>
          </cell>
          <cell r="BE75">
            <v>9.3475119999999995E-2</v>
          </cell>
          <cell r="BF75">
            <v>7.3617299999999997E-2</v>
          </cell>
          <cell r="BG75">
            <v>5.6671050000000001E-2</v>
          </cell>
          <cell r="BH75">
            <v>4.792122E-2</v>
          </cell>
          <cell r="BI75">
            <v>3.5517769999999997E-2</v>
          </cell>
          <cell r="BJ75">
            <v>2.6228129999999999E-2</v>
          </cell>
          <cell r="BK75">
            <v>1.889385E-2</v>
          </cell>
          <cell r="BL75">
            <v>1.3225229999999999E-2</v>
          </cell>
          <cell r="BM75">
            <v>8.9664470000000007E-3</v>
          </cell>
        </row>
        <row r="76">
          <cell r="A76" t="str">
            <v>India-4a2</v>
          </cell>
          <cell r="B76" t="str">
            <v>ElectricShare_new_cars</v>
          </cell>
          <cell r="C76" t="str">
            <v>INDIA</v>
          </cell>
          <cell r="D76" t="str">
            <v>%</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v>0</v>
          </cell>
          <cell r="V76">
            <v>0</v>
          </cell>
          <cell r="W76">
            <v>0</v>
          </cell>
          <cell r="X76">
            <v>0</v>
          </cell>
          <cell r="Y76">
            <v>0</v>
          </cell>
          <cell r="Z76">
            <v>0</v>
          </cell>
          <cell r="AA76">
            <v>0</v>
          </cell>
          <cell r="AB76">
            <v>0</v>
          </cell>
          <cell r="AC76">
            <v>5.3823870000000005E-41</v>
          </cell>
          <cell r="AD76">
            <v>6.5356969999999998E-21</v>
          </cell>
          <cell r="AE76">
            <v>3.2892829999999998E-2</v>
          </cell>
          <cell r="AF76">
            <v>6.371098E-2</v>
          </cell>
          <cell r="AG76">
            <v>9.2558989999999994E-2</v>
          </cell>
          <cell r="AH76">
            <v>0.1197189</v>
          </cell>
          <cell r="AI76">
            <v>0.14530570000000001</v>
          </cell>
          <cell r="AJ76">
            <v>0.14533119999999999</v>
          </cell>
          <cell r="AK76">
            <v>0.14539360000000001</v>
          </cell>
          <cell r="AL76">
            <v>0.1453121</v>
          </cell>
          <cell r="AM76">
            <v>0.1453121</v>
          </cell>
          <cell r="AN76">
            <v>0.1453121</v>
          </cell>
          <cell r="AO76">
            <v>0.1453121</v>
          </cell>
          <cell r="AP76">
            <v>0.1453121</v>
          </cell>
          <cell r="AQ76">
            <v>0.1453121</v>
          </cell>
          <cell r="AR76">
            <v>0.1453121</v>
          </cell>
          <cell r="AS76">
            <v>0.145312</v>
          </cell>
          <cell r="AT76">
            <v>0.1453113</v>
          </cell>
          <cell r="AU76">
            <v>0.1453082</v>
          </cell>
          <cell r="AV76">
            <v>0.14529909999999999</v>
          </cell>
          <cell r="AW76">
            <v>0.14529909999999999</v>
          </cell>
          <cell r="AX76">
            <v>0.14529919999999999</v>
          </cell>
          <cell r="AY76">
            <v>0.14529909999999999</v>
          </cell>
          <cell r="AZ76">
            <v>0.14529919999999999</v>
          </cell>
          <cell r="BA76">
            <v>0.14529919999999999</v>
          </cell>
          <cell r="BB76">
            <v>0.14529919999999999</v>
          </cell>
          <cell r="BC76">
            <v>0.14529919999999999</v>
          </cell>
          <cell r="BD76">
            <v>0.14551059999999999</v>
          </cell>
          <cell r="BE76">
            <v>0.14529929999999999</v>
          </cell>
          <cell r="BF76">
            <v>0.1452994</v>
          </cell>
          <cell r="BG76">
            <v>0.1452996</v>
          </cell>
          <cell r="BH76">
            <v>0.17</v>
          </cell>
          <cell r="BI76">
            <v>0.17</v>
          </cell>
          <cell r="BJ76">
            <v>0.17</v>
          </cell>
          <cell r="BK76">
            <v>0.17</v>
          </cell>
          <cell r="BL76">
            <v>0.17</v>
          </cell>
          <cell r="BM76">
            <v>0.17</v>
          </cell>
        </row>
        <row r="77">
          <cell r="A77" t="str">
            <v>India-6b1</v>
          </cell>
          <cell r="B77" t="str">
            <v>EfficiencyFleet_new_cars</v>
          </cell>
          <cell r="C77" t="str">
            <v>INDIA</v>
          </cell>
          <cell r="D77" t="str">
            <v>MJ/pkm</v>
          </cell>
          <cell r="E77">
            <v>2.098382</v>
          </cell>
          <cell r="F77">
            <v>1.996847</v>
          </cell>
          <cell r="G77">
            <v>1.895313</v>
          </cell>
          <cell r="H77">
            <v>1.7937780000000001</v>
          </cell>
          <cell r="I77">
            <v>1.6922429999999999</v>
          </cell>
          <cell r="J77">
            <v>1.6927650000000001</v>
          </cell>
          <cell r="K77">
            <v>1.6932879999999999</v>
          </cell>
          <cell r="L77">
            <v>1.69381</v>
          </cell>
          <cell r="M77">
            <v>1.6943319999999999</v>
          </cell>
          <cell r="N77">
            <v>1.6948540000000001</v>
          </cell>
          <cell r="O77">
            <v>1.6999660000000001</v>
          </cell>
          <cell r="P77">
            <v>1.7050780000000001</v>
          </cell>
          <cell r="Q77">
            <v>1.7101900000000001</v>
          </cell>
          <cell r="R77">
            <v>1.7153020000000001</v>
          </cell>
          <cell r="S77">
            <v>1.7204140000000001</v>
          </cell>
          <cell r="T77">
            <v>1.7114849999999999</v>
          </cell>
          <cell r="U77">
            <v>1.702555</v>
          </cell>
          <cell r="V77">
            <v>1.6936260000000001</v>
          </cell>
          <cell r="W77">
            <v>1.684696</v>
          </cell>
          <cell r="X77">
            <v>1.675764</v>
          </cell>
          <cell r="Y77">
            <v>1.6668369999999999</v>
          </cell>
          <cell r="Z77">
            <v>1.6151979999999999</v>
          </cell>
          <cell r="AA77">
            <v>1.59779</v>
          </cell>
          <cell r="AB77">
            <v>1.580379</v>
          </cell>
          <cell r="AC77">
            <v>1.562902</v>
          </cell>
          <cell r="AD77">
            <v>1.5444929999999999</v>
          </cell>
          <cell r="AE77">
            <v>1.495566</v>
          </cell>
          <cell r="AF77">
            <v>1.4211149999999999</v>
          </cell>
          <cell r="AG77">
            <v>1.3126040000000001</v>
          </cell>
          <cell r="AH77">
            <v>1.2030639999999999</v>
          </cell>
          <cell r="AI77">
            <v>1.115567</v>
          </cell>
          <cell r="AJ77">
            <v>1.0475080000000001</v>
          </cell>
          <cell r="AK77">
            <v>0.99272479999999996</v>
          </cell>
          <cell r="AL77">
            <v>1.047107</v>
          </cell>
          <cell r="AM77">
            <v>1.0248740000000001</v>
          </cell>
          <cell r="AN77">
            <v>1.004694</v>
          </cell>
          <cell r="AO77">
            <v>0.98643499999999995</v>
          </cell>
          <cell r="AP77">
            <v>0.96554139999999999</v>
          </cell>
          <cell r="AQ77">
            <v>0.94905850000000003</v>
          </cell>
          <cell r="AR77">
            <v>0.93924819999999998</v>
          </cell>
          <cell r="AS77">
            <v>0.93441390000000002</v>
          </cell>
          <cell r="AT77">
            <v>0.94928210000000002</v>
          </cell>
          <cell r="AU77">
            <v>0.99179510000000004</v>
          </cell>
          <cell r="AV77">
            <v>1.0049349999999999</v>
          </cell>
          <cell r="AW77">
            <v>1.0100769999999999</v>
          </cell>
          <cell r="AX77">
            <v>1.013941</v>
          </cell>
          <cell r="AY77">
            <v>1.0165470000000001</v>
          </cell>
          <cell r="AZ77">
            <v>1.0179069999999999</v>
          </cell>
          <cell r="BA77">
            <v>1.0184800000000001</v>
          </cell>
          <cell r="BB77">
            <v>1.0183040000000001</v>
          </cell>
          <cell r="BC77">
            <v>1.017385</v>
          </cell>
          <cell r="BD77">
            <v>1.0141009999999999</v>
          </cell>
          <cell r="BE77">
            <v>1.0093939999999999</v>
          </cell>
          <cell r="BF77">
            <v>1.005403</v>
          </cell>
          <cell r="BG77">
            <v>1.0014149999999999</v>
          </cell>
          <cell r="BH77">
            <v>0.93528770000000006</v>
          </cell>
          <cell r="BI77">
            <v>0.93532340000000003</v>
          </cell>
          <cell r="BJ77">
            <v>0.93534589999999995</v>
          </cell>
          <cell r="BK77">
            <v>0.93545860000000003</v>
          </cell>
          <cell r="BL77">
            <v>0.93545009999999995</v>
          </cell>
          <cell r="BM77">
            <v>0.93541680000000005</v>
          </cell>
        </row>
        <row r="78">
          <cell r="A78" t="str">
            <v>India-10a</v>
          </cell>
          <cell r="B78" t="str">
            <v>Forest_area_total</v>
          </cell>
          <cell r="C78" t="str">
            <v>INDIA</v>
          </cell>
          <cell r="D78" t="str">
            <v>1000 km2</v>
          </cell>
          <cell r="E78">
            <v>711427.9375</v>
          </cell>
          <cell r="F78">
            <v>710417.1</v>
          </cell>
          <cell r="G78">
            <v>709406.26249999995</v>
          </cell>
          <cell r="H78">
            <v>708395.42500000005</v>
          </cell>
          <cell r="I78">
            <v>707384.58750000002</v>
          </cell>
          <cell r="J78">
            <v>706373.75</v>
          </cell>
          <cell r="K78">
            <v>706026.1</v>
          </cell>
          <cell r="L78">
            <v>705678.45</v>
          </cell>
          <cell r="M78">
            <v>705330.8</v>
          </cell>
          <cell r="N78">
            <v>704983.15</v>
          </cell>
          <cell r="O78">
            <v>704635.5</v>
          </cell>
          <cell r="P78">
            <v>706723.6875</v>
          </cell>
          <cell r="Q78">
            <v>708811.875</v>
          </cell>
          <cell r="R78">
            <v>710900.0625</v>
          </cell>
          <cell r="S78">
            <v>712988.25</v>
          </cell>
          <cell r="T78">
            <v>715076.4375</v>
          </cell>
          <cell r="U78">
            <v>708084.35</v>
          </cell>
          <cell r="V78">
            <v>701092.26249999995</v>
          </cell>
          <cell r="W78">
            <v>694100.17500000005</v>
          </cell>
          <cell r="X78">
            <v>687108.08750000002</v>
          </cell>
          <cell r="Y78">
            <v>680116</v>
          </cell>
          <cell r="Z78">
            <v>675707.21250000002</v>
          </cell>
          <cell r="AA78">
            <v>671298.42500000005</v>
          </cell>
          <cell r="AB78">
            <v>666889.63749999995</v>
          </cell>
          <cell r="AC78">
            <v>662480.85</v>
          </cell>
          <cell r="AD78">
            <v>658072.0625</v>
          </cell>
          <cell r="AE78">
            <v>655029.9</v>
          </cell>
          <cell r="AF78">
            <v>651987.73750000005</v>
          </cell>
          <cell r="AG78">
            <v>648945.57499999995</v>
          </cell>
          <cell r="AH78">
            <v>645903.41249999998</v>
          </cell>
          <cell r="AI78">
            <v>642861.25</v>
          </cell>
          <cell r="AJ78">
            <v>640973.44999999995</v>
          </cell>
          <cell r="AK78">
            <v>639085.65</v>
          </cell>
          <cell r="AL78">
            <v>637197.85</v>
          </cell>
          <cell r="AM78">
            <v>635310.05000000005</v>
          </cell>
          <cell r="AN78">
            <v>633422.25</v>
          </cell>
          <cell r="AO78">
            <v>632106.13749999995</v>
          </cell>
          <cell r="AP78">
            <v>630790.02500000002</v>
          </cell>
          <cell r="AQ78">
            <v>629473.91249999998</v>
          </cell>
          <cell r="AR78">
            <v>628157.80000000005</v>
          </cell>
          <cell r="AS78">
            <v>626841.6875</v>
          </cell>
          <cell r="AT78">
            <v>624838.77500000002</v>
          </cell>
          <cell r="AU78">
            <v>622835.86250000005</v>
          </cell>
          <cell r="AV78">
            <v>620832.94999999995</v>
          </cell>
          <cell r="AW78">
            <v>618830.03749999998</v>
          </cell>
          <cell r="AX78">
            <v>616827.125</v>
          </cell>
          <cell r="AY78">
            <v>615662.53749999998</v>
          </cell>
          <cell r="AZ78">
            <v>614497.94999999995</v>
          </cell>
          <cell r="BA78">
            <v>613333.36250000005</v>
          </cell>
          <cell r="BB78">
            <v>612168.77500000002</v>
          </cell>
          <cell r="BC78">
            <v>611004.1875</v>
          </cell>
          <cell r="BD78">
            <v>608777.9</v>
          </cell>
          <cell r="BE78">
            <v>606551.61250000005</v>
          </cell>
          <cell r="BF78">
            <v>604325.32499999995</v>
          </cell>
          <cell r="BG78">
            <v>602099.03749999998</v>
          </cell>
          <cell r="BH78">
            <v>599872.75</v>
          </cell>
          <cell r="BI78">
            <v>597768.125</v>
          </cell>
          <cell r="BJ78">
            <v>595663.5</v>
          </cell>
          <cell r="BK78">
            <v>593558.875</v>
          </cell>
          <cell r="BL78">
            <v>591454.25</v>
          </cell>
          <cell r="BM78">
            <v>589349.625</v>
          </cell>
        </row>
        <row r="79">
          <cell r="A79" t="str">
            <v>India-1c1</v>
          </cell>
          <cell r="B79" t="str">
            <v>ElecCapBioTot</v>
          </cell>
          <cell r="C79" t="str">
            <v>INDIA</v>
          </cell>
          <cell r="D79" t="str">
            <v>MW</v>
          </cell>
          <cell r="E79">
            <v>13.30681</v>
          </cell>
          <cell r="F79">
            <v>12.752359999999999</v>
          </cell>
          <cell r="G79">
            <v>12.19791</v>
          </cell>
          <cell r="H79">
            <v>11.643459999999999</v>
          </cell>
          <cell r="I79">
            <v>11.08901</v>
          </cell>
          <cell r="J79">
            <v>10.534560000000001</v>
          </cell>
          <cell r="K79">
            <v>9.9801090000000006</v>
          </cell>
          <cell r="L79">
            <v>9.4256589999999996</v>
          </cell>
          <cell r="M79">
            <v>8.8712090000000003</v>
          </cell>
          <cell r="N79">
            <v>8.3167589999999993</v>
          </cell>
          <cell r="O79">
            <v>7.7623090000000001</v>
          </cell>
          <cell r="P79">
            <v>7.207859</v>
          </cell>
          <cell r="Q79">
            <v>6.6534089999999999</v>
          </cell>
          <cell r="R79">
            <v>6.0989589999999998</v>
          </cell>
          <cell r="S79">
            <v>5.5445089999999997</v>
          </cell>
          <cell r="T79">
            <v>4.9900589999999996</v>
          </cell>
          <cell r="U79">
            <v>4.3852039999999999</v>
          </cell>
          <cell r="V79">
            <v>3.78539</v>
          </cell>
          <cell r="W79">
            <v>3.1906170030241698</v>
          </cell>
          <cell r="X79">
            <v>2.60088400925396</v>
          </cell>
          <cell r="Y79">
            <v>2.0665960568944901</v>
          </cell>
          <cell r="Z79">
            <v>1.5877521514263999</v>
          </cell>
          <cell r="AA79">
            <v>10.6780303224203</v>
          </cell>
          <cell r="AB79">
            <v>53.965370575538898</v>
          </cell>
          <cell r="AC79">
            <v>118.70580106472801</v>
          </cell>
          <cell r="AD79">
            <v>183.50170172028501</v>
          </cell>
          <cell r="AE79">
            <v>248.35300232895099</v>
          </cell>
          <cell r="AF79">
            <v>846.36650286115503</v>
          </cell>
          <cell r="AG79">
            <v>1631.01500330821</v>
          </cell>
          <cell r="AH79">
            <v>3090.9470035159902</v>
          </cell>
          <cell r="AI79">
            <v>4932.8540035159904</v>
          </cell>
          <cell r="AJ79">
            <v>8458.2660035159897</v>
          </cell>
          <cell r="AK79">
            <v>8458.2660035159897</v>
          </cell>
          <cell r="AL79">
            <v>8458.2660035159897</v>
          </cell>
          <cell r="AM79">
            <v>8458.2660035159897</v>
          </cell>
          <cell r="AN79">
            <v>8458.2660035159897</v>
          </cell>
          <cell r="AO79">
            <v>10000.000003515999</v>
          </cell>
          <cell r="AP79">
            <v>10000.000003515999</v>
          </cell>
          <cell r="AQ79">
            <v>10000.000003515999</v>
          </cell>
          <cell r="AR79">
            <v>10000.000003515999</v>
          </cell>
          <cell r="AS79">
            <v>10000.000003515999</v>
          </cell>
          <cell r="AT79">
            <v>9788.5360035159902</v>
          </cell>
          <cell r="AU79">
            <v>9207.0120035159907</v>
          </cell>
          <cell r="AV79">
            <v>8209.1680035159898</v>
          </cell>
          <cell r="AW79">
            <v>6864.3920035159899</v>
          </cell>
          <cell r="AX79">
            <v>5307.6060035159899</v>
          </cell>
          <cell r="AY79">
            <v>3962.2840035159902</v>
          </cell>
          <cell r="AZ79">
            <v>2987.0230035159898</v>
          </cell>
          <cell r="BA79">
            <v>2428.0810035159898</v>
          </cell>
          <cell r="BB79">
            <v>2216.0720035159902</v>
          </cell>
          <cell r="BC79">
            <v>2216.0720035159902</v>
          </cell>
          <cell r="BD79">
            <v>2216.0720035159902</v>
          </cell>
          <cell r="BE79">
            <v>2216.0720035159902</v>
          </cell>
          <cell r="BF79">
            <v>2216.0720035157101</v>
          </cell>
          <cell r="BG79">
            <v>2216.0720035148702</v>
          </cell>
          <cell r="BH79">
            <v>2216.0720035097002</v>
          </cell>
          <cell r="BI79">
            <v>2216.0720034959299</v>
          </cell>
          <cell r="BJ79">
            <v>2215.9830034666202</v>
          </cell>
          <cell r="BK79">
            <v>2215.4880034142998</v>
          </cell>
          <cell r="BL79">
            <v>2214.3850033175099</v>
          </cell>
          <cell r="BM79">
            <v>2212.67700316112</v>
          </cell>
        </row>
        <row r="80">
          <cell r="A80" t="str">
            <v>India-1a</v>
          </cell>
          <cell r="B80" t="str">
            <v>ElecCapSolarTot</v>
          </cell>
          <cell r="C80" t="str">
            <v>INDIA</v>
          </cell>
          <cell r="D80" t="str">
            <v>MW</v>
          </cell>
          <cell r="E80">
            <v>2.5000000000000001E-2</v>
          </cell>
          <cell r="F80">
            <v>2.5000000000000001E-2</v>
          </cell>
          <cell r="G80">
            <v>2.5000000000000001E-2</v>
          </cell>
          <cell r="H80">
            <v>2.5000000000000001E-2</v>
          </cell>
          <cell r="I80">
            <v>2.5000000000000001E-2</v>
          </cell>
          <cell r="J80">
            <v>2.5000000000000001E-2</v>
          </cell>
          <cell r="K80">
            <v>0.125</v>
          </cell>
          <cell r="L80">
            <v>0.125</v>
          </cell>
          <cell r="M80">
            <v>0.15</v>
          </cell>
          <cell r="N80">
            <v>0.36699999999999999</v>
          </cell>
          <cell r="O80">
            <v>0.36699999999999999</v>
          </cell>
          <cell r="P80">
            <v>0.36699999999999999</v>
          </cell>
          <cell r="Q80">
            <v>2</v>
          </cell>
          <cell r="R80">
            <v>3</v>
          </cell>
          <cell r="S80">
            <v>4</v>
          </cell>
          <cell r="T80">
            <v>4.3</v>
          </cell>
          <cell r="U80">
            <v>4.8</v>
          </cell>
          <cell r="V80">
            <v>4.8</v>
          </cell>
          <cell r="W80">
            <v>10.1</v>
          </cell>
          <cell r="X80">
            <v>11.5</v>
          </cell>
          <cell r="Y80">
            <v>36.799999999999997</v>
          </cell>
          <cell r="Z80">
            <v>565</v>
          </cell>
          <cell r="AA80">
            <v>926</v>
          </cell>
          <cell r="AB80">
            <v>1336.1</v>
          </cell>
          <cell r="AC80">
            <v>3518.3</v>
          </cell>
          <cell r="AD80">
            <v>5396.4</v>
          </cell>
          <cell r="AE80">
            <v>9646.6990000000005</v>
          </cell>
          <cell r="AF80">
            <v>18409.05</v>
          </cell>
          <cell r="AG80">
            <v>34557.93</v>
          </cell>
          <cell r="AH80">
            <v>55213.962699999996</v>
          </cell>
          <cell r="AI80">
            <v>73090.055500000002</v>
          </cell>
          <cell r="AJ80">
            <v>87432.878200000006</v>
          </cell>
          <cell r="AK80">
            <v>102103.70080000001</v>
          </cell>
          <cell r="AL80">
            <v>103629.7139</v>
          </cell>
          <cell r="AM80">
            <v>105615.40919999999</v>
          </cell>
          <cell r="AN80">
            <v>108303.8792</v>
          </cell>
          <cell r="AO80">
            <v>111123.9491</v>
          </cell>
          <cell r="AP80">
            <v>114581.03879999999</v>
          </cell>
          <cell r="AQ80">
            <v>118414.2887</v>
          </cell>
          <cell r="AR80">
            <v>122700.48699999999</v>
          </cell>
          <cell r="AS80">
            <v>127339.7478</v>
          </cell>
          <cell r="AT80">
            <v>132368.39000000001</v>
          </cell>
          <cell r="AU80">
            <v>137972.88800000001</v>
          </cell>
          <cell r="AV80">
            <v>144610.573</v>
          </cell>
          <cell r="AW80">
            <v>151979.47</v>
          </cell>
          <cell r="AX80">
            <v>160022.17300000001</v>
          </cell>
          <cell r="AY80">
            <v>168233.307</v>
          </cell>
          <cell r="AZ80">
            <v>176082.00599999999</v>
          </cell>
          <cell r="BA80">
            <v>182348.68400000001</v>
          </cell>
          <cell r="BB80">
            <v>186982.35399999999</v>
          </cell>
          <cell r="BC80">
            <v>190501.72500000001</v>
          </cell>
          <cell r="BD80">
            <v>193343.981</v>
          </cell>
          <cell r="BE80">
            <v>195535.698</v>
          </cell>
          <cell r="BF80">
            <v>198235.60800000001</v>
          </cell>
          <cell r="BG80">
            <v>201037.70800000001</v>
          </cell>
          <cell r="BH80">
            <v>203673.935</v>
          </cell>
          <cell r="BI80">
            <v>206198.18900000001</v>
          </cell>
          <cell r="BJ80">
            <v>208896.503</v>
          </cell>
          <cell r="BK80">
            <v>212530.85500000001</v>
          </cell>
          <cell r="BL80">
            <v>217977.52</v>
          </cell>
          <cell r="BM80">
            <v>225909.348</v>
          </cell>
        </row>
        <row r="81">
          <cell r="A81" t="str">
            <v>India-1b</v>
          </cell>
          <cell r="B81" t="str">
            <v>ElecCapWindTot</v>
          </cell>
          <cell r="C81" t="str">
            <v>INDIA</v>
          </cell>
          <cell r="D81" t="str">
            <v>MW</v>
          </cell>
          <cell r="E81">
            <v>27.715</v>
          </cell>
          <cell r="F81">
            <v>36.215000000000003</v>
          </cell>
          <cell r="G81">
            <v>37.965000000000003</v>
          </cell>
          <cell r="H81">
            <v>57.24</v>
          </cell>
          <cell r="I81">
            <v>181.715</v>
          </cell>
          <cell r="J81">
            <v>380.755</v>
          </cell>
          <cell r="K81">
            <v>543.39499999999998</v>
          </cell>
          <cell r="L81">
            <v>609.80499999999995</v>
          </cell>
          <cell r="M81">
            <v>641.34500000000003</v>
          </cell>
          <cell r="N81">
            <v>702.59500000000003</v>
          </cell>
          <cell r="O81">
            <v>1267</v>
          </cell>
          <cell r="P81">
            <v>1456</v>
          </cell>
          <cell r="Q81">
            <v>1702</v>
          </cell>
          <cell r="R81">
            <v>2125</v>
          </cell>
          <cell r="S81">
            <v>3000</v>
          </cell>
          <cell r="T81">
            <v>4430</v>
          </cell>
          <cell r="U81">
            <v>6270</v>
          </cell>
          <cell r="V81">
            <v>7845</v>
          </cell>
          <cell r="W81">
            <v>9655</v>
          </cell>
          <cell r="X81">
            <v>10926</v>
          </cell>
          <cell r="Y81">
            <v>13065</v>
          </cell>
          <cell r="Z81">
            <v>16084</v>
          </cell>
          <cell r="AA81">
            <v>18421</v>
          </cell>
          <cell r="AB81">
            <v>20150</v>
          </cell>
          <cell r="AC81">
            <v>22465</v>
          </cell>
          <cell r="AD81">
            <v>25088</v>
          </cell>
          <cell r="AE81">
            <v>28700.400000000001</v>
          </cell>
          <cell r="AF81">
            <v>32496.84</v>
          </cell>
          <cell r="AG81">
            <v>36923.63263</v>
          </cell>
          <cell r="AH81">
            <v>43679.619480000001</v>
          </cell>
          <cell r="AI81">
            <v>50130.2042</v>
          </cell>
          <cell r="AJ81">
            <v>55522.227200000001</v>
          </cell>
          <cell r="AK81">
            <v>61080.903700000003</v>
          </cell>
          <cell r="AL81">
            <v>61653.5101</v>
          </cell>
          <cell r="AM81">
            <v>62347.640399999997</v>
          </cell>
          <cell r="AN81">
            <v>63226.9954</v>
          </cell>
          <cell r="AO81">
            <v>64002.366999999998</v>
          </cell>
          <cell r="AP81">
            <v>64919.086000000003</v>
          </cell>
          <cell r="AQ81">
            <v>65826.608999999997</v>
          </cell>
          <cell r="AR81">
            <v>66799.061000000002</v>
          </cell>
          <cell r="AS81">
            <v>67697.797999999995</v>
          </cell>
          <cell r="AT81">
            <v>68489.281000000003</v>
          </cell>
          <cell r="AU81">
            <v>69221.485000000001</v>
          </cell>
          <cell r="AV81">
            <v>70128.479999999996</v>
          </cell>
          <cell r="AW81">
            <v>71118.813999999998</v>
          </cell>
          <cell r="AX81">
            <v>72170.501999999993</v>
          </cell>
          <cell r="AY81">
            <v>73150.222999999998</v>
          </cell>
          <cell r="AZ81">
            <v>74052.084000000003</v>
          </cell>
          <cell r="BA81">
            <v>74616.563999999998</v>
          </cell>
          <cell r="BB81">
            <v>74782.095000000001</v>
          </cell>
          <cell r="BC81">
            <v>74622.38</v>
          </cell>
          <cell r="BD81">
            <v>74361.03</v>
          </cell>
          <cell r="BE81">
            <v>74074.710000000006</v>
          </cell>
          <cell r="BF81">
            <v>74141.47</v>
          </cell>
          <cell r="BG81">
            <v>74357.850000000006</v>
          </cell>
          <cell r="BH81">
            <v>74621.78</v>
          </cell>
          <cell r="BI81">
            <v>74982.8</v>
          </cell>
          <cell r="BJ81">
            <v>75533.850000000006</v>
          </cell>
          <cell r="BK81">
            <v>76398.600000000006</v>
          </cell>
          <cell r="BL81">
            <v>77685.929999999993</v>
          </cell>
          <cell r="BM81">
            <v>79678.880000000005</v>
          </cell>
        </row>
        <row r="82">
          <cell r="A82" t="str">
            <v>India-1f1</v>
          </cell>
          <cell r="B82" t="str">
            <v>RenElecShare</v>
          </cell>
          <cell r="C82" t="str">
            <v>INDIA</v>
          </cell>
          <cell r="D82" t="str">
            <v>%</v>
          </cell>
          <cell r="E82">
            <v>24.489293961712399</v>
          </cell>
          <cell r="F82">
            <v>22.807402210138601</v>
          </cell>
          <cell r="G82">
            <v>20.752652136389699</v>
          </cell>
          <cell r="H82">
            <v>19.558813340908099</v>
          </cell>
          <cell r="I82">
            <v>21.219101179898001</v>
          </cell>
          <cell r="J82">
            <v>17.260543638384998</v>
          </cell>
          <cell r="K82">
            <v>15.7672939365417</v>
          </cell>
          <cell r="L82">
            <v>16.0151289255489</v>
          </cell>
          <cell r="M82">
            <v>16.701108285641102</v>
          </cell>
          <cell r="N82">
            <v>15.2580772993586</v>
          </cell>
          <cell r="O82">
            <v>13.5909467023132</v>
          </cell>
          <cell r="P82">
            <v>13.207041034921801</v>
          </cell>
          <cell r="Q82">
            <v>12.055158968419301</v>
          </cell>
          <cell r="R82">
            <v>13.4744963002766</v>
          </cell>
          <cell r="S82">
            <v>14.4927345535248</v>
          </cell>
          <cell r="T82">
            <v>16.6300568988453</v>
          </cell>
          <cell r="U82">
            <v>17.554251606086201</v>
          </cell>
          <cell r="V82">
            <v>17.889460809048199</v>
          </cell>
          <cell r="W82">
            <v>16.539894074728199</v>
          </cell>
          <cell r="X82">
            <v>15.693303030299401</v>
          </cell>
          <cell r="Y82">
            <v>16.082338863159301</v>
          </cell>
          <cell r="Z82">
            <v>17.362871554339499</v>
          </cell>
          <cell r="AA82">
            <v>15.6741803716868</v>
          </cell>
          <cell r="AB82">
            <v>15.5372031047823</v>
          </cell>
          <cell r="AC82">
            <v>15.357550729949599</v>
          </cell>
          <cell r="AD82">
            <v>15.368514427319401</v>
          </cell>
          <cell r="AE82">
            <v>15.611280005284099</v>
          </cell>
          <cell r="AF82">
            <v>16.322072285635901</v>
          </cell>
          <cell r="AG82">
            <v>18.241256687834198</v>
          </cell>
          <cell r="AH82">
            <v>21.037588582857001</v>
          </cell>
          <cell r="AI82">
            <v>23.6620678245581</v>
          </cell>
          <cell r="AJ82">
            <v>25.903297828094999</v>
          </cell>
          <cell r="AK82">
            <v>29.0717761580194</v>
          </cell>
          <cell r="AL82">
            <v>29.653430366355501</v>
          </cell>
          <cell r="AM82">
            <v>29.972748382638802</v>
          </cell>
          <cell r="AN82">
            <v>29.223870244499299</v>
          </cell>
          <cell r="AO82">
            <v>28.998226409325799</v>
          </cell>
          <cell r="AP82">
            <v>28.457607951132701</v>
          </cell>
          <cell r="AQ82">
            <v>27.8851168634895</v>
          </cell>
          <cell r="AR82">
            <v>27.249914063628498</v>
          </cell>
          <cell r="AS82">
            <v>26.678831648238798</v>
          </cell>
          <cell r="AT82">
            <v>26.182979581270601</v>
          </cell>
          <cell r="AU82">
            <v>25.805130107308099</v>
          </cell>
          <cell r="AV82">
            <v>25.437503849087499</v>
          </cell>
          <cell r="AW82">
            <v>25.0706574931144</v>
          </cell>
          <cell r="AX82">
            <v>24.7224594721418</v>
          </cell>
          <cell r="AY82">
            <v>24.499435568445499</v>
          </cell>
          <cell r="AZ82">
            <v>24.301537713761</v>
          </cell>
          <cell r="BA82">
            <v>24.092703807879801</v>
          </cell>
          <cell r="BB82">
            <v>23.777175039663099</v>
          </cell>
          <cell r="BC82">
            <v>23.358654840065</v>
          </cell>
          <cell r="BD82">
            <v>22.653547119910101</v>
          </cell>
          <cell r="BE82">
            <v>21.928942397362999</v>
          </cell>
          <cell r="BF82">
            <v>21.260061738331199</v>
          </cell>
          <cell r="BG82">
            <v>20.651514410586699</v>
          </cell>
          <cell r="BH82">
            <v>20.096327186636501</v>
          </cell>
          <cell r="BI82">
            <v>19.5920874099263</v>
          </cell>
          <cell r="BJ82">
            <v>19.1323462603475</v>
          </cell>
          <cell r="BK82">
            <v>18.7385768949698</v>
          </cell>
          <cell r="BL82">
            <v>18.412429101603401</v>
          </cell>
          <cell r="BM82">
            <v>18.185088133339601</v>
          </cell>
        </row>
        <row r="83">
          <cell r="A83" t="str">
            <v>Indonesia-4b1</v>
          </cell>
          <cell r="B83" t="str">
            <v>ElecAccTot</v>
          </cell>
          <cell r="C83" t="str">
            <v>INDO</v>
          </cell>
          <cell r="D83" t="str">
            <v>%</v>
          </cell>
          <cell r="E83">
            <v>0.30203239999999998</v>
          </cell>
          <cell r="F83">
            <v>0.31163750000000001</v>
          </cell>
          <cell r="G83">
            <v>0.32124269999999999</v>
          </cell>
          <cell r="H83">
            <v>0.33084780000000003</v>
          </cell>
          <cell r="I83">
            <v>0.34045300000000001</v>
          </cell>
          <cell r="J83">
            <v>0.3695563</v>
          </cell>
          <cell r="K83">
            <v>0.40075349999999998</v>
          </cell>
          <cell r="L83">
            <v>0.42495339999999998</v>
          </cell>
          <cell r="M83">
            <v>0.38739499999999999</v>
          </cell>
          <cell r="N83">
            <v>0.39984059999999999</v>
          </cell>
          <cell r="O83">
            <v>0.42404049999999999</v>
          </cell>
          <cell r="P83">
            <v>0.43177260000000001</v>
          </cell>
          <cell r="Q83">
            <v>0.44530530000000002</v>
          </cell>
          <cell r="R83">
            <v>0.45876139999999999</v>
          </cell>
          <cell r="S83">
            <v>0.47214119999999998</v>
          </cell>
          <cell r="T83">
            <v>0.4854444</v>
          </cell>
          <cell r="U83">
            <v>0.50475709999999996</v>
          </cell>
          <cell r="V83">
            <v>0.52393250000000002</v>
          </cell>
          <cell r="W83">
            <v>0.53725769999999995</v>
          </cell>
          <cell r="X83">
            <v>0.55049130000000002</v>
          </cell>
          <cell r="Y83">
            <v>0.56930049999999999</v>
          </cell>
          <cell r="Z83">
            <v>0.59090050000000005</v>
          </cell>
          <cell r="AA83">
            <v>0.60658140000000005</v>
          </cell>
          <cell r="AB83">
            <v>0.62201039999999996</v>
          </cell>
          <cell r="AC83">
            <v>0.63718730000000001</v>
          </cell>
          <cell r="AD83">
            <v>0.65211229999999998</v>
          </cell>
          <cell r="AE83">
            <v>0.67207439999999996</v>
          </cell>
          <cell r="AF83">
            <v>0.68643240000000005</v>
          </cell>
          <cell r="AG83">
            <v>0.69537530000000003</v>
          </cell>
          <cell r="AH83">
            <v>0.70929229999999999</v>
          </cell>
          <cell r="AI83">
            <v>0.72295739999999997</v>
          </cell>
          <cell r="AJ83">
            <v>0.73094650000000005</v>
          </cell>
          <cell r="AK83">
            <v>0.74375409999999997</v>
          </cell>
          <cell r="AL83">
            <v>0.75146999999999997</v>
          </cell>
          <cell r="AM83">
            <v>0.75907639999999998</v>
          </cell>
          <cell r="AN83">
            <v>0.76657359999999997</v>
          </cell>
          <cell r="AO83">
            <v>0.77396149999999997</v>
          </cell>
          <cell r="AP83">
            <v>0.78123989999999999</v>
          </cell>
          <cell r="AQ83">
            <v>0.78840909999999997</v>
          </cell>
          <cell r="AR83">
            <v>0.79546890000000003</v>
          </cell>
          <cell r="AS83">
            <v>0.8024194</v>
          </cell>
          <cell r="AT83">
            <v>0.80446859999999998</v>
          </cell>
          <cell r="AU83">
            <v>0.81091519999999995</v>
          </cell>
          <cell r="AV83">
            <v>0.81726860000000001</v>
          </cell>
          <cell r="AW83">
            <v>0.82352890000000001</v>
          </cell>
          <cell r="AX83">
            <v>0.82543840000000002</v>
          </cell>
          <cell r="AY83">
            <v>0.83155889999999999</v>
          </cell>
          <cell r="AZ83">
            <v>0.83758630000000001</v>
          </cell>
          <cell r="BA83">
            <v>0.83940269999999995</v>
          </cell>
          <cell r="BB83">
            <v>0.8452904</v>
          </cell>
          <cell r="BC83">
            <v>0.85108499999999998</v>
          </cell>
          <cell r="BD83">
            <v>0.85254129999999995</v>
          </cell>
          <cell r="BE83">
            <v>0.85794380000000003</v>
          </cell>
          <cell r="BF83">
            <v>0.86326740000000002</v>
          </cell>
          <cell r="BG83">
            <v>0.86464510000000006</v>
          </cell>
          <cell r="BH83">
            <v>0.86985060000000003</v>
          </cell>
          <cell r="BI83">
            <v>0.87118899999999999</v>
          </cell>
          <cell r="BJ83">
            <v>0.87627650000000001</v>
          </cell>
          <cell r="BK83">
            <v>0.88128519999999999</v>
          </cell>
          <cell r="BL83">
            <v>0.88254480000000002</v>
          </cell>
          <cell r="BM83">
            <v>0.88743559999999999</v>
          </cell>
        </row>
        <row r="84">
          <cell r="A84" t="str">
            <v>Indonesia-2c</v>
          </cell>
          <cell r="B84" t="str">
            <v>TradeGas</v>
          </cell>
          <cell r="C84" t="str">
            <v>INDO</v>
          </cell>
          <cell r="D84" t="str">
            <v>PJ</v>
          </cell>
          <cell r="E84">
            <v>229.15940000000001</v>
          </cell>
          <cell r="F84">
            <v>340.68860000000001</v>
          </cell>
          <cell r="G84">
            <v>356.97329999999999</v>
          </cell>
          <cell r="H84">
            <v>372.2079</v>
          </cell>
          <cell r="I84">
            <v>400.37369999999999</v>
          </cell>
          <cell r="J84">
            <v>422.32220000000001</v>
          </cell>
          <cell r="K84">
            <v>463.32780000000002</v>
          </cell>
          <cell r="L84">
            <v>525.55219999999997</v>
          </cell>
          <cell r="M84">
            <v>560.73929999999996</v>
          </cell>
          <cell r="N84">
            <v>635.89570000000003</v>
          </cell>
          <cell r="O84">
            <v>726.80190000000005</v>
          </cell>
          <cell r="P84">
            <v>779.72659999999996</v>
          </cell>
          <cell r="Q84">
            <v>827.97050000000002</v>
          </cell>
          <cell r="R84">
            <v>928.4434</v>
          </cell>
          <cell r="S84">
            <v>979.4067</v>
          </cell>
          <cell r="T84">
            <v>1036.086</v>
          </cell>
          <cell r="U84">
            <v>1117.7170000000001</v>
          </cell>
          <cell r="V84">
            <v>1165.2909999999999</v>
          </cell>
          <cell r="W84">
            <v>1231.7049999999999</v>
          </cell>
          <cell r="X84">
            <v>1238.1189999999999</v>
          </cell>
          <cell r="Y84">
            <v>1354.6510000000001</v>
          </cell>
          <cell r="Z84">
            <v>1515.9290000000001</v>
          </cell>
          <cell r="AA84">
            <v>1648.2380000000001</v>
          </cell>
          <cell r="AB84">
            <v>1699.7470000000001</v>
          </cell>
          <cell r="AC84">
            <v>1734.106</v>
          </cell>
          <cell r="AD84">
            <v>1807.135</v>
          </cell>
          <cell r="AE84">
            <v>1896.6610000000001</v>
          </cell>
          <cell r="AF84">
            <v>2017.087</v>
          </cell>
          <cell r="AG84">
            <v>2147.7089999999998</v>
          </cell>
          <cell r="AH84">
            <v>2332.9540000000002</v>
          </cell>
          <cell r="AI84">
            <v>2535.4319999999998</v>
          </cell>
          <cell r="AJ84">
            <v>2746.712</v>
          </cell>
          <cell r="AK84">
            <v>2937.8850000000002</v>
          </cell>
          <cell r="AL84">
            <v>3102.9929999999999</v>
          </cell>
          <cell r="AM84">
            <v>3218.7559999999999</v>
          </cell>
          <cell r="AN84">
            <v>3143.498</v>
          </cell>
          <cell r="AO84">
            <v>3064.8760000000002</v>
          </cell>
          <cell r="AP84">
            <v>2980.5</v>
          </cell>
          <cell r="AQ84">
            <v>3076.3420000000001</v>
          </cell>
          <cell r="AR84">
            <v>3150.2049999999999</v>
          </cell>
          <cell r="AS84">
            <v>3230.7139999999999</v>
          </cell>
          <cell r="AT84">
            <v>3130.6840000000002</v>
          </cell>
          <cell r="AU84">
            <v>3140.66</v>
          </cell>
          <cell r="AV84">
            <v>3105.4639999999999</v>
          </cell>
          <cell r="AW84">
            <v>2959.1590000000001</v>
          </cell>
          <cell r="AX84">
            <v>2835.9879999999998</v>
          </cell>
          <cell r="AY84">
            <v>2665.37</v>
          </cell>
          <cell r="AZ84">
            <v>2591.0830000000001</v>
          </cell>
          <cell r="BA84">
            <v>2483.748</v>
          </cell>
          <cell r="BB84">
            <v>2345.8879999999999</v>
          </cell>
          <cell r="BC84">
            <v>2180.5100000000002</v>
          </cell>
          <cell r="BD84">
            <v>1991.6179999999999</v>
          </cell>
          <cell r="BE84">
            <v>1768.1510000000001</v>
          </cell>
          <cell r="BF84">
            <v>1526.664</v>
          </cell>
          <cell r="BG84">
            <v>1269.0119999999999</v>
          </cell>
          <cell r="BH84">
            <v>993.8519</v>
          </cell>
          <cell r="BI84">
            <v>699.76980000000003</v>
          </cell>
          <cell r="BJ84">
            <v>379.96850000000001</v>
          </cell>
          <cell r="BK84">
            <v>289.39929999999998</v>
          </cell>
          <cell r="BL84">
            <v>289.87900000000002</v>
          </cell>
          <cell r="BM84">
            <v>30.1143</v>
          </cell>
        </row>
        <row r="85">
          <cell r="A85" t="str">
            <v>Indonesia-4a</v>
          </cell>
          <cell r="B85" t="str">
            <v>ElecCapHydro</v>
          </cell>
          <cell r="C85" t="str">
            <v>INDO</v>
          </cell>
          <cell r="D85" t="str">
            <v>MW</v>
          </cell>
          <cell r="E85">
            <v>3137.915</v>
          </cell>
          <cell r="F85">
            <v>3283.5149999999999</v>
          </cell>
          <cell r="G85">
            <v>3331.8969999999999</v>
          </cell>
          <cell r="H85">
            <v>3367.8969999999999</v>
          </cell>
          <cell r="I85">
            <v>3367.8969999999999</v>
          </cell>
          <cell r="J85">
            <v>3370.933</v>
          </cell>
          <cell r="K85">
            <v>3383.3530000000001</v>
          </cell>
          <cell r="L85">
            <v>3529.203</v>
          </cell>
          <cell r="M85">
            <v>4036.433</v>
          </cell>
          <cell r="N85">
            <v>4206.6980000000003</v>
          </cell>
          <cell r="O85">
            <v>4429.9989999999998</v>
          </cell>
          <cell r="P85">
            <v>4426.6229999999996</v>
          </cell>
          <cell r="Q85">
            <v>4423.2460000000001</v>
          </cell>
          <cell r="R85">
            <v>4419.87</v>
          </cell>
          <cell r="S85">
            <v>4416.4930000000004</v>
          </cell>
          <cell r="T85">
            <v>4413.1170000000002</v>
          </cell>
          <cell r="U85">
            <v>4409.74</v>
          </cell>
          <cell r="V85">
            <v>4406.3639999999996</v>
          </cell>
          <cell r="W85">
            <v>4402.9870000000001</v>
          </cell>
          <cell r="X85">
            <v>4399.6109999999999</v>
          </cell>
          <cell r="Y85">
            <v>4396.2340000000004</v>
          </cell>
          <cell r="Z85">
            <v>4392.8580000000002</v>
          </cell>
          <cell r="AA85">
            <v>4402.3990000000003</v>
          </cell>
          <cell r="AB85">
            <v>5421.5990000000002</v>
          </cell>
          <cell r="AC85">
            <v>5503.3990000000003</v>
          </cell>
          <cell r="AD85">
            <v>5535.1989999999996</v>
          </cell>
          <cell r="AE85">
            <v>5656.3990000000003</v>
          </cell>
          <cell r="AF85">
            <v>5656.4989999999998</v>
          </cell>
          <cell r="AG85">
            <v>6840.4579999999996</v>
          </cell>
          <cell r="AH85">
            <v>6837.0810000000001</v>
          </cell>
          <cell r="AI85">
            <v>9871.0290000000005</v>
          </cell>
          <cell r="AJ85">
            <v>12885.27</v>
          </cell>
          <cell r="AK85">
            <v>12885.28</v>
          </cell>
          <cell r="AL85">
            <v>12885.28</v>
          </cell>
          <cell r="AM85">
            <v>12885.28</v>
          </cell>
          <cell r="AN85">
            <v>12885.28</v>
          </cell>
          <cell r="AO85">
            <v>12885.28</v>
          </cell>
          <cell r="AP85">
            <v>12885.28</v>
          </cell>
          <cell r="AQ85">
            <v>12885.28</v>
          </cell>
          <cell r="AR85">
            <v>12885.28</v>
          </cell>
          <cell r="AS85">
            <v>12885.28</v>
          </cell>
          <cell r="AT85">
            <v>12881.9</v>
          </cell>
          <cell r="AU85">
            <v>12878.52</v>
          </cell>
          <cell r="AV85">
            <v>12875.15</v>
          </cell>
          <cell r="AW85">
            <v>12871.77</v>
          </cell>
          <cell r="AX85">
            <v>12868.4</v>
          </cell>
          <cell r="AY85">
            <v>12865.02</v>
          </cell>
          <cell r="AZ85">
            <v>12861.64</v>
          </cell>
          <cell r="BA85">
            <v>12858.27</v>
          </cell>
          <cell r="BB85">
            <v>12854.89</v>
          </cell>
          <cell r="BC85">
            <v>12851.52</v>
          </cell>
          <cell r="BD85">
            <v>12848.14</v>
          </cell>
          <cell r="BE85">
            <v>12844.76</v>
          </cell>
          <cell r="BF85">
            <v>12841.39</v>
          </cell>
          <cell r="BG85">
            <v>12838.01</v>
          </cell>
          <cell r="BH85">
            <v>12834.64</v>
          </cell>
          <cell r="BI85">
            <v>12830.95</v>
          </cell>
          <cell r="BJ85">
            <v>12827.3</v>
          </cell>
          <cell r="BK85">
            <v>12823.68</v>
          </cell>
          <cell r="BL85">
            <v>12820.09</v>
          </cell>
          <cell r="BM85">
            <v>13085.92</v>
          </cell>
        </row>
        <row r="86">
          <cell r="A86" t="str">
            <v>Indonesia-4b2</v>
          </cell>
          <cell r="B86" t="str">
            <v>ElecCapGeo</v>
          </cell>
          <cell r="C86" t="str">
            <v>INDO</v>
          </cell>
          <cell r="D86" t="str">
            <v>MW</v>
          </cell>
          <cell r="E86">
            <v>142.25</v>
          </cell>
          <cell r="F86">
            <v>142.25</v>
          </cell>
          <cell r="G86">
            <v>142.25</v>
          </cell>
          <cell r="H86">
            <v>142.25</v>
          </cell>
          <cell r="I86">
            <v>257.25</v>
          </cell>
          <cell r="J86">
            <v>317.25</v>
          </cell>
          <cell r="K86">
            <v>317.25</v>
          </cell>
          <cell r="L86">
            <v>432.25</v>
          </cell>
          <cell r="M86">
            <v>597.25</v>
          </cell>
          <cell r="N86">
            <v>667.25</v>
          </cell>
          <cell r="O86">
            <v>667.25</v>
          </cell>
          <cell r="P86">
            <v>785</v>
          </cell>
          <cell r="Q86">
            <v>785</v>
          </cell>
          <cell r="R86">
            <v>811</v>
          </cell>
          <cell r="S86">
            <v>826.00009999999997</v>
          </cell>
          <cell r="T86">
            <v>871.1</v>
          </cell>
          <cell r="U86">
            <v>871.1</v>
          </cell>
          <cell r="V86">
            <v>1032.8</v>
          </cell>
          <cell r="W86">
            <v>1104.8</v>
          </cell>
          <cell r="X86">
            <v>1241.8</v>
          </cell>
          <cell r="Y86">
            <v>1241.8</v>
          </cell>
          <cell r="Z86">
            <v>1278.8</v>
          </cell>
          <cell r="AA86">
            <v>1388.8</v>
          </cell>
          <cell r="AB86">
            <v>1396.3</v>
          </cell>
          <cell r="AC86">
            <v>1456.3</v>
          </cell>
          <cell r="AD86">
            <v>1491.3</v>
          </cell>
          <cell r="AE86">
            <v>1696.3</v>
          </cell>
          <cell r="AF86">
            <v>2002.3</v>
          </cell>
          <cell r="AG86">
            <v>1989.5730000000001</v>
          </cell>
          <cell r="AH86">
            <v>1969.1179999999999</v>
          </cell>
          <cell r="AI86">
            <v>2120.848</v>
          </cell>
          <cell r="AJ86">
            <v>2715.9540000000002</v>
          </cell>
          <cell r="AK86">
            <v>3134.7730000000001</v>
          </cell>
          <cell r="AL86">
            <v>3553.5909999999999</v>
          </cell>
          <cell r="AM86">
            <v>3972.4090000000001</v>
          </cell>
          <cell r="AN86">
            <v>4391.2280000000001</v>
          </cell>
          <cell r="AO86">
            <v>4810.0460000000003</v>
          </cell>
          <cell r="AP86">
            <v>5228.8639999999996</v>
          </cell>
          <cell r="AQ86">
            <v>5647.683</v>
          </cell>
          <cell r="AR86">
            <v>6066.5</v>
          </cell>
          <cell r="AS86">
            <v>6010.6729999999998</v>
          </cell>
          <cell r="AT86">
            <v>5960.2820000000002</v>
          </cell>
          <cell r="AU86">
            <v>5895.1719999999996</v>
          </cell>
          <cell r="AV86">
            <v>5833.7049999999999</v>
          </cell>
          <cell r="AW86">
            <v>5774.5169999999998</v>
          </cell>
          <cell r="AX86">
            <v>5721.4250000000002</v>
          </cell>
          <cell r="AY86">
            <v>5664.7039999999997</v>
          </cell>
          <cell r="AZ86">
            <v>5607.5110000000004</v>
          </cell>
          <cell r="BA86">
            <v>5571.6440000000002</v>
          </cell>
          <cell r="BB86">
            <v>5828.35</v>
          </cell>
          <cell r="BC86">
            <v>6085.0559999999996</v>
          </cell>
          <cell r="BD86">
            <v>6317.1729999999998</v>
          </cell>
          <cell r="BE86">
            <v>6549.2910000000002</v>
          </cell>
          <cell r="BF86">
            <v>6781.4080000000004</v>
          </cell>
          <cell r="BG86">
            <v>7013.5249999999996</v>
          </cell>
          <cell r="BH86">
            <v>7245.643</v>
          </cell>
          <cell r="BI86">
            <v>7477.7610000000004</v>
          </cell>
          <cell r="BJ86">
            <v>7709.8779999999997</v>
          </cell>
          <cell r="BK86">
            <v>7941.9960000000001</v>
          </cell>
          <cell r="BL86">
            <v>8174.1139999999996</v>
          </cell>
          <cell r="BM86">
            <v>8406.23</v>
          </cell>
        </row>
        <row r="87">
          <cell r="A87" t="str">
            <v>Indonesia-4c1</v>
          </cell>
          <cell r="B87" t="str">
            <v>ElecCapWindTot</v>
          </cell>
          <cell r="C87" t="str">
            <v>INDO</v>
          </cell>
          <cell r="D87" t="str">
            <v>MW</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0.1</v>
          </cell>
          <cell r="W87">
            <v>0.3</v>
          </cell>
          <cell r="X87">
            <v>1.1000000000000001</v>
          </cell>
          <cell r="Y87">
            <v>1.1000000000000001</v>
          </cell>
          <cell r="Z87">
            <v>1.1000000000000001</v>
          </cell>
          <cell r="AA87">
            <v>1.1000000000000001</v>
          </cell>
          <cell r="AB87">
            <v>1.1000000000000001</v>
          </cell>
          <cell r="AC87">
            <v>1.1000000000000001</v>
          </cell>
          <cell r="AD87">
            <v>1.1000000000000001</v>
          </cell>
          <cell r="AE87">
            <v>1.1000000000000001</v>
          </cell>
          <cell r="AF87">
            <v>132.057874</v>
          </cell>
          <cell r="AG87">
            <v>1361.9155499999999</v>
          </cell>
          <cell r="AH87">
            <v>1525.0754899999999</v>
          </cell>
          <cell r="AI87">
            <v>1882.95759</v>
          </cell>
          <cell r="AJ87">
            <v>2556.5324000000001</v>
          </cell>
          <cell r="AK87">
            <v>3510.6127000000001</v>
          </cell>
          <cell r="AL87">
            <v>4701.8013000000001</v>
          </cell>
          <cell r="AM87">
            <v>6172.9147000000003</v>
          </cell>
          <cell r="AN87">
            <v>7794.42</v>
          </cell>
          <cell r="AO87">
            <v>9467.5879999999997</v>
          </cell>
          <cell r="AP87">
            <v>11103.262000000001</v>
          </cell>
          <cell r="AQ87">
            <v>12695.966</v>
          </cell>
          <cell r="AR87">
            <v>14222.871999999999</v>
          </cell>
          <cell r="AS87">
            <v>15589.800999999999</v>
          </cell>
          <cell r="AT87">
            <v>16754.742999999999</v>
          </cell>
          <cell r="AU87">
            <v>17697.792000000001</v>
          </cell>
          <cell r="AV87">
            <v>18622.525000000001</v>
          </cell>
          <cell r="AW87">
            <v>19463.565999999999</v>
          </cell>
          <cell r="AX87">
            <v>20296.671999999999</v>
          </cell>
          <cell r="AY87">
            <v>21144.842000000001</v>
          </cell>
          <cell r="AZ87">
            <v>21988.26</v>
          </cell>
          <cell r="BA87">
            <v>22686.027999999998</v>
          </cell>
          <cell r="BB87">
            <v>23350.04</v>
          </cell>
          <cell r="BC87">
            <v>23943.58</v>
          </cell>
          <cell r="BD87">
            <v>24445.97</v>
          </cell>
          <cell r="BE87">
            <v>24855.8</v>
          </cell>
          <cell r="BF87">
            <v>25129.33</v>
          </cell>
          <cell r="BG87">
            <v>25241.200000000001</v>
          </cell>
          <cell r="BH87">
            <v>25186.32</v>
          </cell>
          <cell r="BI87">
            <v>24952.720000000001</v>
          </cell>
          <cell r="BJ87">
            <v>24558.03</v>
          </cell>
          <cell r="BK87">
            <v>24031.1</v>
          </cell>
          <cell r="BL87">
            <v>23493.862000000001</v>
          </cell>
          <cell r="BM87">
            <v>22900.072</v>
          </cell>
        </row>
        <row r="88">
          <cell r="A88" t="str">
            <v>Indonesia-4c2</v>
          </cell>
          <cell r="B88" t="str">
            <v>ElecCapSolarTot</v>
          </cell>
          <cell r="C88" t="str">
            <v>INDO</v>
          </cell>
          <cell r="D88" t="str">
            <v>MW</v>
          </cell>
          <cell r="E88">
            <v>0</v>
          </cell>
          <cell r="F88">
            <v>0</v>
          </cell>
          <cell r="G88">
            <v>0</v>
          </cell>
          <cell r="H88">
            <v>0</v>
          </cell>
          <cell r="I88">
            <v>0</v>
          </cell>
          <cell r="J88">
            <v>0</v>
          </cell>
          <cell r="K88">
            <v>0</v>
          </cell>
          <cell r="L88">
            <v>0</v>
          </cell>
          <cell r="M88">
            <v>0</v>
          </cell>
          <cell r="N88">
            <v>0</v>
          </cell>
          <cell r="O88">
            <v>0</v>
          </cell>
          <cell r="P88">
            <v>0.3</v>
          </cell>
          <cell r="Q88">
            <v>0.3</v>
          </cell>
          <cell r="R88">
            <v>0.3</v>
          </cell>
          <cell r="S88">
            <v>0.3</v>
          </cell>
          <cell r="T88">
            <v>0.3</v>
          </cell>
          <cell r="U88">
            <v>0.3</v>
          </cell>
          <cell r="V88">
            <v>0.3</v>
          </cell>
          <cell r="W88">
            <v>0.3</v>
          </cell>
          <cell r="X88">
            <v>0.3</v>
          </cell>
          <cell r="Y88">
            <v>0.5</v>
          </cell>
          <cell r="Z88">
            <v>1.5</v>
          </cell>
          <cell r="AA88">
            <v>4.4000000000000004</v>
          </cell>
          <cell r="AB88">
            <v>9.9</v>
          </cell>
          <cell r="AC88">
            <v>9.9</v>
          </cell>
          <cell r="AD88">
            <v>9.9</v>
          </cell>
          <cell r="AE88">
            <v>16.899999999999999</v>
          </cell>
          <cell r="AF88">
            <v>161.046921</v>
          </cell>
          <cell r="AG88">
            <v>838.29394000000002</v>
          </cell>
          <cell r="AH88">
            <v>1024.0238199999999</v>
          </cell>
          <cell r="AI88">
            <v>1477.6221599999999</v>
          </cell>
          <cell r="AJ88">
            <v>2389.1210999999998</v>
          </cell>
          <cell r="AK88">
            <v>3689.1280000000002</v>
          </cell>
          <cell r="AL88">
            <v>5306.8320999999996</v>
          </cell>
          <cell r="AM88">
            <v>7331.7999</v>
          </cell>
          <cell r="AN88">
            <v>9601.5514000000003</v>
          </cell>
          <cell r="AO88">
            <v>11979.6147</v>
          </cell>
          <cell r="AP88">
            <v>14432.572700000001</v>
          </cell>
          <cell r="AQ88">
            <v>16904.507000000001</v>
          </cell>
          <cell r="AR88">
            <v>19377.295999999998</v>
          </cell>
          <cell r="AS88">
            <v>22001.744999999999</v>
          </cell>
          <cell r="AT88">
            <v>24799.377</v>
          </cell>
          <cell r="AU88">
            <v>27778.183000000001</v>
          </cell>
          <cell r="AV88">
            <v>31377.022000000001</v>
          </cell>
          <cell r="AW88">
            <v>35566.044999999998</v>
          </cell>
          <cell r="AX88">
            <v>40144.273000000001</v>
          </cell>
          <cell r="AY88">
            <v>44987.353000000003</v>
          </cell>
          <cell r="AZ88">
            <v>49896.508999999998</v>
          </cell>
          <cell r="BA88">
            <v>54473.309000000001</v>
          </cell>
          <cell r="BB88">
            <v>58637.506000000001</v>
          </cell>
          <cell r="BC88">
            <v>62353.77</v>
          </cell>
          <cell r="BD88">
            <v>65681.61</v>
          </cell>
          <cell r="BE88">
            <v>68766.45</v>
          </cell>
          <cell r="BF88">
            <v>71586.134000000005</v>
          </cell>
          <cell r="BG88">
            <v>74168.186000000002</v>
          </cell>
          <cell r="BH88">
            <v>76511.558999999994</v>
          </cell>
          <cell r="BI88">
            <v>78570.542000000001</v>
          </cell>
          <cell r="BJ88">
            <v>80375.031000000003</v>
          </cell>
          <cell r="BK88">
            <v>81916.274000000005</v>
          </cell>
          <cell r="BL88">
            <v>83314.638999999996</v>
          </cell>
          <cell r="BM88">
            <v>84558.675000000003</v>
          </cell>
        </row>
        <row r="89">
          <cell r="A89" t="str">
            <v>Indonesia-6</v>
          </cell>
          <cell r="B89" t="str">
            <v>BlendingShareBio_cars_pkm</v>
          </cell>
          <cell r="C89" t="str">
            <v>INDO</v>
          </cell>
          <cell r="D89" t="str">
            <v>%</v>
          </cell>
          <cell r="E89">
            <v>1.3409440000000001E-24</v>
          </cell>
          <cell r="F89">
            <v>1.320334E-24</v>
          </cell>
          <cell r="G89">
            <v>1.281347E-24</v>
          </cell>
          <cell r="H89">
            <v>1.2186959999999999E-24</v>
          </cell>
          <cell r="I89">
            <v>1.0755739999999999E-24</v>
          </cell>
          <cell r="J89">
            <v>9.2386180000000006E-25</v>
          </cell>
          <cell r="K89">
            <v>7.6489060000000002E-25</v>
          </cell>
          <cell r="L89">
            <v>6.1480289999999998E-25</v>
          </cell>
          <cell r="M89">
            <v>4.7062060000000002E-25</v>
          </cell>
          <cell r="N89">
            <v>4.059126E-25</v>
          </cell>
          <cell r="O89">
            <v>3.890473E-25</v>
          </cell>
          <cell r="P89">
            <v>1.046408E-24</v>
          </cell>
          <cell r="Q89">
            <v>1.896649E-23</v>
          </cell>
          <cell r="R89">
            <v>4.4574639999999996E-22</v>
          </cell>
          <cell r="S89">
            <v>8.5767889999999999E-19</v>
          </cell>
          <cell r="T89">
            <v>6.9600080000000002E-16</v>
          </cell>
          <cell r="U89">
            <v>3.63177E-12</v>
          </cell>
          <cell r="V89">
            <v>3.9949409999999997E-12</v>
          </cell>
          <cell r="W89">
            <v>4.3581110000000001E-12</v>
          </cell>
          <cell r="X89">
            <v>4.7212809999999996E-12</v>
          </cell>
          <cell r="Y89">
            <v>5.0843870000000002E-12</v>
          </cell>
          <cell r="Z89">
            <v>2.35E-2</v>
          </cell>
          <cell r="AA89">
            <v>4.7000010000000002E-2</v>
          </cell>
          <cell r="AB89">
            <v>7.0500019999999997E-2</v>
          </cell>
          <cell r="AC89">
            <v>9.4000020000000004E-2</v>
          </cell>
          <cell r="AD89">
            <v>0.11749999999999999</v>
          </cell>
          <cell r="AE89">
            <v>0.13886370000000001</v>
          </cell>
          <cell r="AF89">
            <v>0.1583522</v>
          </cell>
          <cell r="AG89">
            <v>0.17510120000000001</v>
          </cell>
          <cell r="AH89">
            <v>0.1896736</v>
          </cell>
          <cell r="AI89">
            <v>0.2020701</v>
          </cell>
          <cell r="AJ89">
            <v>0.21227460000000001</v>
          </cell>
          <cell r="AK89">
            <v>0.2203541</v>
          </cell>
          <cell r="AL89">
            <v>0.2263154</v>
          </cell>
          <cell r="AM89">
            <v>0.23011719999999999</v>
          </cell>
          <cell r="AN89">
            <v>0.2323364</v>
          </cell>
          <cell r="AO89">
            <v>0.23155310000000001</v>
          </cell>
          <cell r="AP89">
            <v>0.22960359999999999</v>
          </cell>
          <cell r="AQ89">
            <v>0.2264892</v>
          </cell>
          <cell r="AR89">
            <v>0.22218969999999999</v>
          </cell>
          <cell r="AS89">
            <v>0.21669079999999999</v>
          </cell>
          <cell r="AT89">
            <v>0.21009530000000001</v>
          </cell>
          <cell r="AU89">
            <v>0.2024676</v>
          </cell>
          <cell r="AV89">
            <v>0.193991</v>
          </cell>
          <cell r="AW89">
            <v>0.18470549999999999</v>
          </cell>
          <cell r="AX89">
            <v>0.17471880000000001</v>
          </cell>
          <cell r="AY89">
            <v>0.16415379999999999</v>
          </cell>
          <cell r="AZ89">
            <v>0.1529655</v>
          </cell>
          <cell r="BA89">
            <v>0.14152500000000001</v>
          </cell>
          <cell r="BB89">
            <v>0.12981319999999999</v>
          </cell>
          <cell r="BC89">
            <v>0.1180401</v>
          </cell>
          <cell r="BD89">
            <v>0.1061091</v>
          </cell>
          <cell r="BE89">
            <v>9.4257069999999998E-2</v>
          </cell>
          <cell r="BF89">
            <v>8.2400459999999995E-2</v>
          </cell>
          <cell r="BG89">
            <v>7.0562089999999994E-2</v>
          </cell>
          <cell r="BH89">
            <v>5.8761180000000003E-2</v>
          </cell>
          <cell r="BI89">
            <v>4.8211400000000001E-2</v>
          </cell>
          <cell r="BJ89">
            <v>3.8841840000000002E-2</v>
          </cell>
          <cell r="BK89">
            <v>3.0651560000000001E-2</v>
          </cell>
          <cell r="BL89">
            <v>2.3645510000000002E-2</v>
          </cell>
          <cell r="BM89">
            <v>1.7823550000000001E-2</v>
          </cell>
        </row>
        <row r="90">
          <cell r="A90" t="str">
            <v>Indonesia-1</v>
          </cell>
          <cell r="B90" t="str">
            <v>Forest_area_total</v>
          </cell>
          <cell r="C90" t="str">
            <v>INDO</v>
          </cell>
          <cell r="D90" t="str">
            <v>1000 km2</v>
          </cell>
          <cell r="E90">
            <v>1923299.75</v>
          </cell>
          <cell r="F90">
            <v>1926113.6</v>
          </cell>
          <cell r="G90">
            <v>1928927.45</v>
          </cell>
          <cell r="H90">
            <v>1931741.3</v>
          </cell>
          <cell r="I90">
            <v>1934555.15</v>
          </cell>
          <cell r="J90">
            <v>1937369</v>
          </cell>
          <cell r="K90">
            <v>1932848.625</v>
          </cell>
          <cell r="L90">
            <v>1928328.25</v>
          </cell>
          <cell r="M90">
            <v>1923807.875</v>
          </cell>
          <cell r="N90">
            <v>1919287.5</v>
          </cell>
          <cell r="O90">
            <v>1914767.125</v>
          </cell>
          <cell r="P90">
            <v>1904853.55</v>
          </cell>
          <cell r="Q90">
            <v>1894939.9750000001</v>
          </cell>
          <cell r="R90">
            <v>1885026.4</v>
          </cell>
          <cell r="S90">
            <v>1875112.825</v>
          </cell>
          <cell r="T90">
            <v>1865199.25</v>
          </cell>
          <cell r="U90">
            <v>1860242.425</v>
          </cell>
          <cell r="V90">
            <v>1855285.6</v>
          </cell>
          <cell r="W90">
            <v>1850328.7749999999</v>
          </cell>
          <cell r="X90">
            <v>1845371.95</v>
          </cell>
          <cell r="Y90">
            <v>1840415.125</v>
          </cell>
          <cell r="Z90">
            <v>1835854.3</v>
          </cell>
          <cell r="AA90">
            <v>1831293.4750000001</v>
          </cell>
          <cell r="AB90">
            <v>1826732.65</v>
          </cell>
          <cell r="AC90">
            <v>1822171.825</v>
          </cell>
          <cell r="AD90">
            <v>1817611</v>
          </cell>
          <cell r="AE90">
            <v>1813681.75</v>
          </cell>
          <cell r="AF90">
            <v>1809752.5</v>
          </cell>
          <cell r="AG90">
            <v>1805823.25</v>
          </cell>
          <cell r="AH90">
            <v>1801894</v>
          </cell>
          <cell r="AI90">
            <v>1797964.75</v>
          </cell>
          <cell r="AJ90">
            <v>1795375.575</v>
          </cell>
          <cell r="AK90">
            <v>1792786.4</v>
          </cell>
          <cell r="AL90">
            <v>1790197.2250000001</v>
          </cell>
          <cell r="AM90">
            <v>1787608.05</v>
          </cell>
          <cell r="AN90">
            <v>1785018.875</v>
          </cell>
          <cell r="AO90">
            <v>1783674.4</v>
          </cell>
          <cell r="AP90">
            <v>1782329.925</v>
          </cell>
          <cell r="AQ90">
            <v>1780985.45</v>
          </cell>
          <cell r="AR90">
            <v>1779640.9750000001</v>
          </cell>
          <cell r="AS90">
            <v>1778296.5</v>
          </cell>
          <cell r="AT90">
            <v>1776529.5</v>
          </cell>
          <cell r="AU90">
            <v>1774762.5</v>
          </cell>
          <cell r="AV90">
            <v>1772995.5</v>
          </cell>
          <cell r="AW90">
            <v>1771228.5</v>
          </cell>
          <cell r="AX90">
            <v>1769461.5</v>
          </cell>
          <cell r="AY90">
            <v>1768905.6</v>
          </cell>
          <cell r="AZ90">
            <v>1768349.7</v>
          </cell>
          <cell r="BA90">
            <v>1767793.8</v>
          </cell>
          <cell r="BB90">
            <v>1767237.9</v>
          </cell>
          <cell r="BC90">
            <v>1766682</v>
          </cell>
          <cell r="BD90">
            <v>1765651.95</v>
          </cell>
          <cell r="BE90">
            <v>1764621.9</v>
          </cell>
          <cell r="BF90">
            <v>1763591.85</v>
          </cell>
          <cell r="BG90">
            <v>1762561.8</v>
          </cell>
          <cell r="BH90">
            <v>1761531.75</v>
          </cell>
          <cell r="BI90">
            <v>1761036.45</v>
          </cell>
          <cell r="BJ90">
            <v>1760541.15</v>
          </cell>
          <cell r="BK90">
            <v>1760045.85</v>
          </cell>
          <cell r="BL90">
            <v>1759550.55</v>
          </cell>
          <cell r="BM90">
            <v>1759055.25</v>
          </cell>
        </row>
        <row r="91">
          <cell r="A91" t="str">
            <v>Japan-12a</v>
          </cell>
          <cell r="B91" t="str">
            <v>HFC_TOT_indicator</v>
          </cell>
          <cell r="C91" t="str">
            <v>JAP</v>
          </cell>
          <cell r="D91" t="str">
            <v>MtCO2eq</v>
          </cell>
          <cell r="E91">
            <v>10.501430600028</v>
          </cell>
          <cell r="F91">
            <v>11.679623408106</v>
          </cell>
          <cell r="G91">
            <v>12.85751780431</v>
          </cell>
          <cell r="H91">
            <v>14.035195357139999</v>
          </cell>
          <cell r="I91">
            <v>15.212717580710001</v>
          </cell>
          <cell r="J91">
            <v>16.390118668340001</v>
          </cell>
          <cell r="K91">
            <v>16.477941468720001</v>
          </cell>
          <cell r="L91">
            <v>16.56602424547</v>
          </cell>
          <cell r="M91">
            <v>16.654262022249998</v>
          </cell>
          <cell r="N91">
            <v>16.742599572250001</v>
          </cell>
          <cell r="O91">
            <v>16.831006944809999</v>
          </cell>
          <cell r="P91">
            <v>17.150105098139999</v>
          </cell>
          <cell r="Q91">
            <v>17.45933209535</v>
          </cell>
          <cell r="R91">
            <v>17.76080751964</v>
          </cell>
          <cell r="S91">
            <v>18.056087044929999</v>
          </cell>
          <cell r="T91">
            <v>18.34633357473</v>
          </cell>
          <cell r="U91">
            <v>21.244976999009999</v>
          </cell>
          <cell r="V91">
            <v>24.151023431999999</v>
          </cell>
          <cell r="W91">
            <v>27.0632114213</v>
          </cell>
          <cell r="X91">
            <v>29.980551051300001</v>
          </cell>
          <cell r="Y91">
            <v>32.90223142979</v>
          </cell>
          <cell r="Z91">
            <v>36.389421229790003</v>
          </cell>
          <cell r="AA91">
            <v>39.87466742929</v>
          </cell>
          <cell r="AB91">
            <v>43.358399821580001</v>
          </cell>
          <cell r="AC91">
            <v>46.840966947479998</v>
          </cell>
          <cell r="AD91">
            <v>50.322610896379999</v>
          </cell>
          <cell r="AE91">
            <v>52.851618314790002</v>
          </cell>
          <cell r="AF91">
            <v>52.548776286189998</v>
          </cell>
          <cell r="AG91">
            <v>51.804633773900001</v>
          </cell>
          <cell r="AH91">
            <v>50.576572837699999</v>
          </cell>
          <cell r="AI91">
            <v>48.816135146199997</v>
          </cell>
          <cell r="AJ91">
            <v>44.545508220199999</v>
          </cell>
          <cell r="AK91">
            <v>43.158216165619997</v>
          </cell>
          <cell r="AL91">
            <v>41.658454774269998</v>
          </cell>
          <cell r="AM91">
            <v>40.02939812204</v>
          </cell>
          <cell r="AN91">
            <v>38.250586595080001</v>
          </cell>
          <cell r="AO91">
            <v>36.269612317239996</v>
          </cell>
          <cell r="AP91">
            <v>34.086276967540002</v>
          </cell>
          <cell r="AQ91">
            <v>31.66247403477</v>
          </cell>
          <cell r="AR91">
            <v>28.949798722739999</v>
          </cell>
          <cell r="AS91">
            <v>25.88588516255</v>
          </cell>
          <cell r="AT91">
            <v>22.376193666580001</v>
          </cell>
          <cell r="AU91">
            <v>19.403813464620001</v>
          </cell>
          <cell r="AV91">
            <v>17.031608190589999</v>
          </cell>
          <cell r="AW91">
            <v>15.33668457762</v>
          </cell>
          <cell r="AX91">
            <v>14.41506270923</v>
          </cell>
          <cell r="AY91">
            <v>14.38441373851</v>
          </cell>
          <cell r="AZ91">
            <v>14.35384617199</v>
          </cell>
          <cell r="BA91">
            <v>14.32335103734</v>
          </cell>
          <cell r="BB91">
            <v>14.292931644611</v>
          </cell>
          <cell r="BC91">
            <v>14.26257849123</v>
          </cell>
          <cell r="BD91">
            <v>14.225596481412</v>
          </cell>
          <cell r="BE91">
            <v>14.188674145793</v>
          </cell>
          <cell r="BF91">
            <v>14.151810589551999</v>
          </cell>
          <cell r="BG91">
            <v>14.115003882613999</v>
          </cell>
          <cell r="BH91">
            <v>14.078248513599</v>
          </cell>
          <cell r="BI91">
            <v>14.040367104867</v>
          </cell>
          <cell r="BJ91">
            <v>14.002536076511999</v>
          </cell>
          <cell r="BK91">
            <v>13.964745872724</v>
          </cell>
          <cell r="BL91">
            <v>13.927001193582001</v>
          </cell>
          <cell r="BM91">
            <v>13.889294610501</v>
          </cell>
        </row>
        <row r="92">
          <cell r="A92" t="str">
            <v>Japan-11b</v>
          </cell>
          <cell r="B92" t="str">
            <v>RenElecShare</v>
          </cell>
          <cell r="C92" t="str">
            <v>JAP</v>
          </cell>
          <cell r="D92" t="str">
            <v>%</v>
          </cell>
          <cell r="E92">
            <v>12.183159109242901</v>
          </cell>
          <cell r="F92">
            <v>12.7782608846684</v>
          </cell>
          <cell r="G92">
            <v>10.9948335853722</v>
          </cell>
          <cell r="H92">
            <v>12.362670832417701</v>
          </cell>
          <cell r="I92">
            <v>8.6750118041178705</v>
          </cell>
          <cell r="J92">
            <v>10.230516323008599</v>
          </cell>
          <cell r="K92">
            <v>9.9704046129669397</v>
          </cell>
          <cell r="L92">
            <v>10.817428194913299</v>
          </cell>
          <cell r="M92">
            <v>11.026724518873699</v>
          </cell>
          <cell r="N92">
            <v>10.296599659895699</v>
          </cell>
          <cell r="O92">
            <v>10.160403904095499</v>
          </cell>
          <cell r="P92">
            <v>10.0860223600009</v>
          </cell>
          <cell r="Q92">
            <v>9.8842997870267002</v>
          </cell>
          <cell r="R92">
            <v>11.3640828495819</v>
          </cell>
          <cell r="S92">
            <v>11.082541533790099</v>
          </cell>
          <cell r="T92">
            <v>9.6652934645979904</v>
          </cell>
          <cell r="U92">
            <v>10.7097087706767</v>
          </cell>
          <cell r="V92">
            <v>9.3346662802680402</v>
          </cell>
          <cell r="W92">
            <v>9.9642665204322807</v>
          </cell>
          <cell r="X92">
            <v>10.3469454615913</v>
          </cell>
          <cell r="Y92">
            <v>11.6240158101769</v>
          </cell>
          <cell r="Z92">
            <v>12.757621599227599</v>
          </cell>
          <cell r="AA92">
            <v>12.519564848532999</v>
          </cell>
          <cell r="AB92">
            <v>12.5183479418346</v>
          </cell>
          <cell r="AC92">
            <v>12.746609282332001</v>
          </cell>
          <cell r="AD92">
            <v>13.2949118867968</v>
          </cell>
          <cell r="AE92">
            <v>14.0119563076454</v>
          </cell>
          <cell r="AF92">
            <v>15.0557288550566</v>
          </cell>
          <cell r="AG92">
            <v>16.139125577279401</v>
          </cell>
          <cell r="AH92">
            <v>16.839263134274901</v>
          </cell>
          <cell r="AI92">
            <v>17.765596835120899</v>
          </cell>
          <cell r="AJ92">
            <v>18.627621979023399</v>
          </cell>
          <cell r="AK92">
            <v>19.503093878930802</v>
          </cell>
          <cell r="AL92">
            <v>19.647909998891901</v>
          </cell>
          <cell r="AM92">
            <v>19.787937893431099</v>
          </cell>
          <cell r="AN92">
            <v>19.784790338903399</v>
          </cell>
          <cell r="AO92">
            <v>19.7541249028931</v>
          </cell>
          <cell r="AP92">
            <v>19.921558861614901</v>
          </cell>
          <cell r="AQ92">
            <v>20.3890998473222</v>
          </cell>
          <cell r="AR92">
            <v>20.8826202385128</v>
          </cell>
          <cell r="AS92">
            <v>21.3782494359188</v>
          </cell>
          <cell r="AT92">
            <v>21.8901952403764</v>
          </cell>
          <cell r="AU92">
            <v>22.342505796726599</v>
          </cell>
          <cell r="AV92">
            <v>22.639787659201701</v>
          </cell>
          <cell r="AW92">
            <v>22.787767546988398</v>
          </cell>
          <cell r="AX92">
            <v>22.819872797595899</v>
          </cell>
          <cell r="AY92">
            <v>22.493183948361398</v>
          </cell>
          <cell r="AZ92">
            <v>22.529444732445501</v>
          </cell>
          <cell r="BA92">
            <v>22.241728831381199</v>
          </cell>
          <cell r="BB92">
            <v>22.162117731317</v>
          </cell>
          <cell r="BC92">
            <v>22.342691767339101</v>
          </cell>
          <cell r="BD92">
            <v>22.269534031944701</v>
          </cell>
          <cell r="BE92">
            <v>22.165817029686401</v>
          </cell>
          <cell r="BF92">
            <v>22.037178079058702</v>
          </cell>
          <cell r="BG92">
            <v>21.926166731089801</v>
          </cell>
          <cell r="BH92">
            <v>21.813108094632</v>
          </cell>
          <cell r="BI92">
            <v>21.749437615073401</v>
          </cell>
          <cell r="BJ92">
            <v>21.720846112913399</v>
          </cell>
          <cell r="BK92">
            <v>21.627911353564201</v>
          </cell>
          <cell r="BL92">
            <v>21.455323817827399</v>
          </cell>
          <cell r="BM92">
            <v>21.195788029742499</v>
          </cell>
        </row>
        <row r="93">
          <cell r="A93" t="str">
            <v>Japan-13a</v>
          </cell>
          <cell r="B93" t="str">
            <v>EMIS_buildings</v>
          </cell>
          <cell r="C93" t="str">
            <v>JAP</v>
          </cell>
          <cell r="D93" t="str">
            <v>MtCO2eq</v>
          </cell>
          <cell r="E93">
            <v>153.47511644534299</v>
          </cell>
          <cell r="F93">
            <v>160.06279793947601</v>
          </cell>
          <cell r="G93">
            <v>165.80310234105701</v>
          </cell>
          <cell r="H93">
            <v>171.37530920470499</v>
          </cell>
          <cell r="I93">
            <v>178.086388336857</v>
          </cell>
          <cell r="J93">
            <v>184.75885063179001</v>
          </cell>
          <cell r="K93">
            <v>191.38982780727599</v>
          </cell>
          <cell r="L93">
            <v>196.273274709524</v>
          </cell>
          <cell r="M93">
            <v>198.28990141470501</v>
          </cell>
          <cell r="N93">
            <v>202.13226769830499</v>
          </cell>
          <cell r="O93">
            <v>208.563844596514</v>
          </cell>
          <cell r="P93">
            <v>211.499467155476</v>
          </cell>
          <cell r="Q93">
            <v>213.428118379962</v>
          </cell>
          <cell r="R93">
            <v>215.33479188051399</v>
          </cell>
          <cell r="S93">
            <v>218.86906735239</v>
          </cell>
          <cell r="T93">
            <v>220.13028676654301</v>
          </cell>
          <cell r="U93">
            <v>219.18325721318101</v>
          </cell>
          <cell r="V93">
            <v>211.371915998981</v>
          </cell>
          <cell r="W93">
            <v>208.50043107638101</v>
          </cell>
          <cell r="X93">
            <v>202.5762300918</v>
          </cell>
          <cell r="Y93">
            <v>201.392471814076</v>
          </cell>
          <cell r="Z93">
            <v>197.51213308201901</v>
          </cell>
          <cell r="AA93">
            <v>195.148316183248</v>
          </cell>
          <cell r="AB93">
            <v>192.43852187375199</v>
          </cell>
          <cell r="AC93">
            <v>188.58760057410501</v>
          </cell>
          <cell r="AD93">
            <v>185.710246417467</v>
          </cell>
          <cell r="AE93">
            <v>183.52196638617099</v>
          </cell>
          <cell r="AF93">
            <v>181.15862365421901</v>
          </cell>
          <cell r="AG93">
            <v>178.35853893250501</v>
          </cell>
          <cell r="AH93">
            <v>175.58410504330499</v>
          </cell>
          <cell r="AI93">
            <v>174.811472433343</v>
          </cell>
          <cell r="AJ93">
            <v>173.004389334352</v>
          </cell>
          <cell r="AK93">
            <v>171.23704278623799</v>
          </cell>
          <cell r="AL93">
            <v>172.53837577888601</v>
          </cell>
          <cell r="AM93">
            <v>171.07298635613299</v>
          </cell>
          <cell r="AN93">
            <v>169.108624029076</v>
          </cell>
          <cell r="AO93">
            <v>166.68304094202901</v>
          </cell>
          <cell r="AP93">
            <v>166.927852764943</v>
          </cell>
          <cell r="AQ93">
            <v>166.60551782042899</v>
          </cell>
          <cell r="AR93">
            <v>165.49489168646701</v>
          </cell>
          <cell r="AS93">
            <v>162.48011803977101</v>
          </cell>
          <cell r="AT93">
            <v>159.54429963797099</v>
          </cell>
          <cell r="AU93">
            <v>156.48325916300001</v>
          </cell>
          <cell r="AV93">
            <v>152.952057895857</v>
          </cell>
          <cell r="AW93">
            <v>150.089328266905</v>
          </cell>
          <cell r="AX93">
            <v>147.90386013377099</v>
          </cell>
          <cell r="AY93">
            <v>145.77356010489501</v>
          </cell>
          <cell r="AZ93">
            <v>143.66007661275199</v>
          </cell>
          <cell r="BA93">
            <v>141.81824712863801</v>
          </cell>
          <cell r="BB93">
            <v>140.17628899882899</v>
          </cell>
          <cell r="BC93">
            <v>138.32004100629501</v>
          </cell>
          <cell r="BD93">
            <v>136.44207546910499</v>
          </cell>
          <cell r="BE93">
            <v>134.33353147602901</v>
          </cell>
          <cell r="BF93">
            <v>132.116050744067</v>
          </cell>
          <cell r="BG93">
            <v>129.799748995133</v>
          </cell>
          <cell r="BH93">
            <v>127.64782681219</v>
          </cell>
          <cell r="BI93">
            <v>125.64113276179999</v>
          </cell>
          <cell r="BJ93">
            <v>123.72010221898999</v>
          </cell>
          <cell r="BK93">
            <v>121.641642033457</v>
          </cell>
          <cell r="BL93">
            <v>119.433521644457</v>
          </cell>
          <cell r="BM93">
            <v>117.08712310521</v>
          </cell>
        </row>
        <row r="94">
          <cell r="A94" t="str">
            <v>Japan-2b</v>
          </cell>
          <cell r="B94" t="str">
            <v>EfficiencyFleet_new_cars</v>
          </cell>
          <cell r="C94" t="str">
            <v>JAP</v>
          </cell>
          <cell r="D94" t="str">
            <v>MJ/pkm</v>
          </cell>
          <cell r="E94">
            <v>1.3245690000000001</v>
          </cell>
          <cell r="F94">
            <v>1.3744069999999999</v>
          </cell>
          <cell r="G94">
            <v>1.424245</v>
          </cell>
          <cell r="H94">
            <v>1.4740839999999999</v>
          </cell>
          <cell r="I94">
            <v>1.523922</v>
          </cell>
          <cell r="J94">
            <v>1.5575859999999999</v>
          </cell>
          <cell r="K94">
            <v>1.5912500000000001</v>
          </cell>
          <cell r="L94">
            <v>1.6249130000000001</v>
          </cell>
          <cell r="M94">
            <v>1.6585760000000001</v>
          </cell>
          <cell r="N94">
            <v>1.6922379999999999</v>
          </cell>
          <cell r="O94">
            <v>1.715273</v>
          </cell>
          <cell r="P94">
            <v>1.7383</v>
          </cell>
          <cell r="Q94">
            <v>1.761315</v>
          </cell>
          <cell r="R94">
            <v>1.7843180000000001</v>
          </cell>
          <cell r="S94">
            <v>1.807121</v>
          </cell>
          <cell r="T94">
            <v>1.7972919999999999</v>
          </cell>
          <cell r="U94">
            <v>1.7860119999999999</v>
          </cell>
          <cell r="V94">
            <v>1.774243</v>
          </cell>
          <cell r="W94">
            <v>1.76271</v>
          </cell>
          <cell r="X94">
            <v>1.744197</v>
          </cell>
          <cell r="Y94">
            <v>1.7452669999999999</v>
          </cell>
          <cell r="Z94">
            <v>1.717868</v>
          </cell>
          <cell r="AA94">
            <v>1.6847289999999999</v>
          </cell>
          <cell r="AB94">
            <v>1.6386579999999999</v>
          </cell>
          <cell r="AC94">
            <v>1.5445530000000001</v>
          </cell>
          <cell r="AD94">
            <v>1.422631</v>
          </cell>
          <cell r="AE94">
            <v>1.391729</v>
          </cell>
          <cell r="AF94">
            <v>1.3493470000000001</v>
          </cell>
          <cell r="AG94">
            <v>1.307517</v>
          </cell>
          <cell r="AH94">
            <v>1.2654989999999999</v>
          </cell>
          <cell r="AI94">
            <v>1.224072</v>
          </cell>
          <cell r="AJ94">
            <v>1.181462</v>
          </cell>
          <cell r="AK94">
            <v>1.1276999999999999</v>
          </cell>
          <cell r="AL94">
            <v>1.081199</v>
          </cell>
          <cell r="AM94">
            <v>1.0405549999999999</v>
          </cell>
          <cell r="AN94">
            <v>1.006443</v>
          </cell>
          <cell r="AO94">
            <v>0.97894389999999998</v>
          </cell>
          <cell r="AP94">
            <v>0.95003119999999996</v>
          </cell>
          <cell r="AQ94">
            <v>0.92071550000000002</v>
          </cell>
          <cell r="AR94">
            <v>0.89423509999999995</v>
          </cell>
          <cell r="AS94">
            <v>0.86731029999999998</v>
          </cell>
          <cell r="AT94">
            <v>0.92448370000000002</v>
          </cell>
          <cell r="AU94">
            <v>0.92561760000000004</v>
          </cell>
          <cell r="AV94">
            <v>0.92755860000000001</v>
          </cell>
          <cell r="AW94">
            <v>0.92927930000000003</v>
          </cell>
          <cell r="AX94">
            <v>0.929728</v>
          </cell>
          <cell r="AY94">
            <v>0.93082949999999998</v>
          </cell>
          <cell r="AZ94">
            <v>0.93237380000000003</v>
          </cell>
          <cell r="BA94">
            <v>0.9321258</v>
          </cell>
          <cell r="BB94">
            <v>0.93137150000000002</v>
          </cell>
          <cell r="BC94">
            <v>0.92944170000000004</v>
          </cell>
          <cell r="BD94">
            <v>0.92842219999999998</v>
          </cell>
          <cell r="BE94">
            <v>0.92165850000000005</v>
          </cell>
          <cell r="BF94">
            <v>0.91572019999999998</v>
          </cell>
          <cell r="BG94">
            <v>0.90845699999999996</v>
          </cell>
          <cell r="BH94">
            <v>0.89946380000000004</v>
          </cell>
          <cell r="BI94">
            <v>0.89817469999999999</v>
          </cell>
          <cell r="BJ94">
            <v>0.89621870000000003</v>
          </cell>
          <cell r="BK94">
            <v>0.8961133</v>
          </cell>
          <cell r="BL94">
            <v>0.89271590000000001</v>
          </cell>
          <cell r="BM94">
            <v>0.88914000000000004</v>
          </cell>
        </row>
        <row r="95">
          <cell r="A95" t="str">
            <v>Japan-5a</v>
          </cell>
          <cell r="B95" t="str">
            <v>Forest_area_total</v>
          </cell>
          <cell r="C95" t="str">
            <v>JAP</v>
          </cell>
          <cell r="D95" t="str">
            <v>1000 km2</v>
          </cell>
          <cell r="E95">
            <v>340572.46875</v>
          </cell>
          <cell r="F95">
            <v>340864.375</v>
          </cell>
          <cell r="G95">
            <v>341156.28125</v>
          </cell>
          <cell r="H95">
            <v>341448.1875</v>
          </cell>
          <cell r="I95">
            <v>341740.09375</v>
          </cell>
          <cell r="J95">
            <v>342032</v>
          </cell>
          <cell r="K95">
            <v>342457.92499999999</v>
          </cell>
          <cell r="L95">
            <v>342883.85</v>
          </cell>
          <cell r="M95">
            <v>343309.77500000002</v>
          </cell>
          <cell r="N95">
            <v>343735.7</v>
          </cell>
          <cell r="O95">
            <v>344161.625</v>
          </cell>
          <cell r="P95">
            <v>344376.6875</v>
          </cell>
          <cell r="Q95">
            <v>344591.75</v>
          </cell>
          <cell r="R95">
            <v>344806.8125</v>
          </cell>
          <cell r="S95">
            <v>345021.875</v>
          </cell>
          <cell r="T95">
            <v>345236.9375</v>
          </cell>
          <cell r="U95">
            <v>345615.48125000001</v>
          </cell>
          <cell r="V95">
            <v>345994.02500000002</v>
          </cell>
          <cell r="W95">
            <v>346372.56874999998</v>
          </cell>
          <cell r="X95">
            <v>346751.11249999999</v>
          </cell>
          <cell r="Y95">
            <v>347129.65625</v>
          </cell>
          <cell r="Z95">
            <v>346823.25624999998</v>
          </cell>
          <cell r="AA95">
            <v>346516.85625000001</v>
          </cell>
          <cell r="AB95">
            <v>346210.45624999999</v>
          </cell>
          <cell r="AC95">
            <v>345904.05625000002</v>
          </cell>
          <cell r="AD95">
            <v>345597.65625</v>
          </cell>
          <cell r="AE95">
            <v>345365.65625</v>
          </cell>
          <cell r="AF95">
            <v>345133.65625</v>
          </cell>
          <cell r="AG95">
            <v>344901.65625</v>
          </cell>
          <cell r="AH95">
            <v>344669.65625</v>
          </cell>
          <cell r="AI95">
            <v>344437.65625</v>
          </cell>
          <cell r="AJ95">
            <v>344221.81874999998</v>
          </cell>
          <cell r="AK95">
            <v>344005.98125000001</v>
          </cell>
          <cell r="AL95">
            <v>343790.14374999999</v>
          </cell>
          <cell r="AM95">
            <v>343574.30625000002</v>
          </cell>
          <cell r="AN95">
            <v>343358.46875</v>
          </cell>
          <cell r="AO95">
            <v>343500.26874999999</v>
          </cell>
          <cell r="AP95">
            <v>343642.06874999998</v>
          </cell>
          <cell r="AQ95">
            <v>343783.86875000002</v>
          </cell>
          <cell r="AR95">
            <v>343925.66875000001</v>
          </cell>
          <cell r="AS95">
            <v>344067.46875</v>
          </cell>
          <cell r="AT95">
            <v>344062.66875000001</v>
          </cell>
          <cell r="AU95">
            <v>344057.86875000002</v>
          </cell>
          <cell r="AV95">
            <v>344053.06874999998</v>
          </cell>
          <cell r="AW95">
            <v>344048.26874999999</v>
          </cell>
          <cell r="AX95">
            <v>344043.46875</v>
          </cell>
          <cell r="AY95">
            <v>344196.07500000001</v>
          </cell>
          <cell r="AZ95">
            <v>344348.68125000002</v>
          </cell>
          <cell r="BA95">
            <v>344501.28749999998</v>
          </cell>
          <cell r="BB95">
            <v>344653.89374999999</v>
          </cell>
          <cell r="BC95">
            <v>344806.5</v>
          </cell>
          <cell r="BD95">
            <v>344289.5625</v>
          </cell>
          <cell r="BE95">
            <v>343772.625</v>
          </cell>
          <cell r="BF95">
            <v>343255.6875</v>
          </cell>
          <cell r="BG95">
            <v>342738.75</v>
          </cell>
          <cell r="BH95">
            <v>342221.8125</v>
          </cell>
          <cell r="BI95">
            <v>342358.95</v>
          </cell>
          <cell r="BJ95">
            <v>342496.08750000002</v>
          </cell>
          <cell r="BK95">
            <v>342633.22499999998</v>
          </cell>
          <cell r="BL95">
            <v>342770.36249999999</v>
          </cell>
          <cell r="BM95">
            <v>342907.5</v>
          </cell>
        </row>
        <row r="96">
          <cell r="A96" t="str">
            <v>Japan-9a</v>
          </cell>
          <cell r="B96" t="str">
            <v>FinalEnergy_total</v>
          </cell>
          <cell r="C96" t="str">
            <v>JAP</v>
          </cell>
          <cell r="D96" t="str">
            <v>PJ</v>
          </cell>
          <cell r="E96">
            <v>11000.78</v>
          </cell>
          <cell r="F96">
            <v>11371.87</v>
          </cell>
          <cell r="G96">
            <v>11427.01</v>
          </cell>
          <cell r="H96">
            <v>11578.41</v>
          </cell>
          <cell r="I96">
            <v>11800.27</v>
          </cell>
          <cell r="J96">
            <v>12189.55</v>
          </cell>
          <cell r="K96">
            <v>12612.88</v>
          </cell>
          <cell r="L96">
            <v>12896.88</v>
          </cell>
          <cell r="M96">
            <v>12650.62</v>
          </cell>
          <cell r="N96">
            <v>12725.83</v>
          </cell>
          <cell r="O96">
            <v>13187.96</v>
          </cell>
          <cell r="P96">
            <v>13067.69</v>
          </cell>
          <cell r="Q96">
            <v>13067.29</v>
          </cell>
          <cell r="R96">
            <v>13102.4</v>
          </cell>
          <cell r="S96">
            <v>13250.01</v>
          </cell>
          <cell r="T96">
            <v>13413.54</v>
          </cell>
          <cell r="U96">
            <v>13299.68</v>
          </cell>
          <cell r="V96">
            <v>13267.68</v>
          </cell>
          <cell r="W96">
            <v>12846.11</v>
          </cell>
          <cell r="X96">
            <v>11922.12</v>
          </cell>
          <cell r="Y96">
            <v>12295.5</v>
          </cell>
          <cell r="Z96">
            <v>12102.9</v>
          </cell>
          <cell r="AA96">
            <v>11944.99</v>
          </cell>
          <cell r="AB96">
            <v>11951.83</v>
          </cell>
          <cell r="AC96">
            <v>11858.28</v>
          </cell>
          <cell r="AD96">
            <v>11867.92</v>
          </cell>
          <cell r="AE96">
            <v>11893.75</v>
          </cell>
          <cell r="AF96">
            <v>11881.26</v>
          </cell>
          <cell r="AG96">
            <v>11853.19</v>
          </cell>
          <cell r="AH96">
            <v>11820.13</v>
          </cell>
          <cell r="AI96">
            <v>11792.11</v>
          </cell>
          <cell r="AJ96">
            <v>11751.5</v>
          </cell>
          <cell r="AK96">
            <v>11721.03</v>
          </cell>
          <cell r="AL96">
            <v>11705.62</v>
          </cell>
          <cell r="AM96">
            <v>11674.47</v>
          </cell>
          <cell r="AN96">
            <v>11650.05</v>
          </cell>
          <cell r="AO96">
            <v>11613.58</v>
          </cell>
          <cell r="AP96">
            <v>11595.8</v>
          </cell>
          <cell r="AQ96">
            <v>11574.66</v>
          </cell>
          <cell r="AR96">
            <v>11546.93</v>
          </cell>
          <cell r="AS96">
            <v>11505.18</v>
          </cell>
          <cell r="AT96">
            <v>11471.86</v>
          </cell>
          <cell r="AU96">
            <v>11476.16</v>
          </cell>
          <cell r="AV96">
            <v>11450.96</v>
          </cell>
          <cell r="AW96">
            <v>11423.81</v>
          </cell>
          <cell r="AX96">
            <v>11403.53</v>
          </cell>
          <cell r="AY96">
            <v>11374.77</v>
          </cell>
          <cell r="AZ96">
            <v>11337.22</v>
          </cell>
          <cell r="BA96">
            <v>11303.28</v>
          </cell>
          <cell r="BB96">
            <v>11264.49</v>
          </cell>
          <cell r="BC96">
            <v>11227.99</v>
          </cell>
          <cell r="BD96">
            <v>11188.4</v>
          </cell>
          <cell r="BE96">
            <v>11145.06</v>
          </cell>
          <cell r="BF96">
            <v>11104.11</v>
          </cell>
          <cell r="BG96">
            <v>11058.03</v>
          </cell>
          <cell r="BH96">
            <v>11010.96</v>
          </cell>
          <cell r="BI96">
            <v>10962.46</v>
          </cell>
          <cell r="BJ96">
            <v>10907.07</v>
          </cell>
          <cell r="BK96">
            <v>10848.29</v>
          </cell>
          <cell r="BL96">
            <v>10785.72</v>
          </cell>
          <cell r="BM96">
            <v>10718.33</v>
          </cell>
        </row>
        <row r="97">
          <cell r="A97" t="str">
            <v>Republic of Korea-3c</v>
          </cell>
          <cell r="B97" t="str">
            <v>ElecCapHydro</v>
          </cell>
          <cell r="C97" t="str">
            <v>KOR</v>
          </cell>
          <cell r="D97" t="str">
            <v>MW</v>
          </cell>
          <cell r="E97">
            <v>6666.808</v>
          </cell>
          <cell r="F97">
            <v>6791.308</v>
          </cell>
          <cell r="G97">
            <v>6843.308</v>
          </cell>
          <cell r="H97">
            <v>6846.308</v>
          </cell>
          <cell r="I97">
            <v>6846.308</v>
          </cell>
          <cell r="J97">
            <v>7147.1080000000002</v>
          </cell>
          <cell r="K97">
            <v>7447.1080000000002</v>
          </cell>
          <cell r="L97">
            <v>7450.1080000000002</v>
          </cell>
          <cell r="M97">
            <v>7450.6379999999999</v>
          </cell>
          <cell r="N97">
            <v>7512.3379999999997</v>
          </cell>
          <cell r="O97">
            <v>7480.6989999999996</v>
          </cell>
          <cell r="P97">
            <v>7449.0609999999997</v>
          </cell>
          <cell r="Q97">
            <v>7417.4219999999996</v>
          </cell>
          <cell r="R97">
            <v>7385.7830000000004</v>
          </cell>
          <cell r="S97">
            <v>7354.1450000000004</v>
          </cell>
          <cell r="T97">
            <v>7322.5060000000003</v>
          </cell>
          <cell r="U97">
            <v>7290.8670000000002</v>
          </cell>
          <cell r="V97">
            <v>7259.2290000000003</v>
          </cell>
          <cell r="W97">
            <v>7227.59</v>
          </cell>
          <cell r="X97">
            <v>7195.951</v>
          </cell>
          <cell r="Y97">
            <v>7164.3130000000001</v>
          </cell>
          <cell r="Z97">
            <v>7132.674</v>
          </cell>
          <cell r="AA97">
            <v>7515</v>
          </cell>
          <cell r="AB97">
            <v>7522</v>
          </cell>
          <cell r="AC97">
            <v>7526.6</v>
          </cell>
          <cell r="AD97">
            <v>7529.7</v>
          </cell>
          <cell r="AE97">
            <v>7498.0609999999997</v>
          </cell>
          <cell r="AF97">
            <v>7466.4219999999996</v>
          </cell>
          <cell r="AG97">
            <v>7434.7839999999997</v>
          </cell>
          <cell r="AH97">
            <v>7403.1450000000004</v>
          </cell>
          <cell r="AI97">
            <v>7371.5060000000003</v>
          </cell>
          <cell r="AJ97">
            <v>7339.8680000000004</v>
          </cell>
          <cell r="AK97">
            <v>9683.8340000000007</v>
          </cell>
          <cell r="AL97">
            <v>12234</v>
          </cell>
          <cell r="AM97">
            <v>12234</v>
          </cell>
          <cell r="AN97">
            <v>12234</v>
          </cell>
          <cell r="AO97">
            <v>12234</v>
          </cell>
          <cell r="AP97">
            <v>12234</v>
          </cell>
          <cell r="AQ97">
            <v>12234</v>
          </cell>
          <cell r="AR97">
            <v>12234</v>
          </cell>
          <cell r="AS97">
            <v>12234</v>
          </cell>
          <cell r="AT97">
            <v>12234</v>
          </cell>
          <cell r="AU97">
            <v>12234</v>
          </cell>
          <cell r="AV97">
            <v>12234</v>
          </cell>
          <cell r="AW97">
            <v>12234</v>
          </cell>
          <cell r="AX97">
            <v>12234</v>
          </cell>
          <cell r="AY97">
            <v>12234</v>
          </cell>
          <cell r="AZ97">
            <v>12234</v>
          </cell>
          <cell r="BA97">
            <v>12234</v>
          </cell>
          <cell r="BB97">
            <v>12234</v>
          </cell>
          <cell r="BC97">
            <v>12234</v>
          </cell>
          <cell r="BD97">
            <v>12234</v>
          </cell>
          <cell r="BE97">
            <v>12234</v>
          </cell>
          <cell r="BF97">
            <v>12234</v>
          </cell>
          <cell r="BG97">
            <v>12234</v>
          </cell>
          <cell r="BH97">
            <v>12234</v>
          </cell>
          <cell r="BI97">
            <v>12234</v>
          </cell>
          <cell r="BJ97">
            <v>12234</v>
          </cell>
          <cell r="BK97">
            <v>12234</v>
          </cell>
          <cell r="BL97">
            <v>12234</v>
          </cell>
          <cell r="BM97">
            <v>12234</v>
          </cell>
        </row>
        <row r="98">
          <cell r="A98" t="str">
            <v>Republic of Korea-3d</v>
          </cell>
          <cell r="B98" t="str">
            <v>ElecCapWindOn</v>
          </cell>
          <cell r="C98" t="str">
            <v>KOR</v>
          </cell>
          <cell r="D98" t="str">
            <v>MW</v>
          </cell>
          <cell r="E98">
            <v>0</v>
          </cell>
          <cell r="F98">
            <v>0</v>
          </cell>
          <cell r="G98">
            <v>0</v>
          </cell>
          <cell r="H98">
            <v>0</v>
          </cell>
          <cell r="I98">
            <v>0</v>
          </cell>
          <cell r="J98">
            <v>0.18</v>
          </cell>
          <cell r="K98">
            <v>0.18</v>
          </cell>
          <cell r="L98">
            <v>0.18</v>
          </cell>
          <cell r="M98">
            <v>1.38</v>
          </cell>
          <cell r="N98">
            <v>5.7869999999999999</v>
          </cell>
          <cell r="O98">
            <v>6</v>
          </cell>
          <cell r="P98">
            <v>8</v>
          </cell>
          <cell r="Q98">
            <v>13</v>
          </cell>
          <cell r="R98">
            <v>18</v>
          </cell>
          <cell r="S98">
            <v>68</v>
          </cell>
          <cell r="T98">
            <v>99</v>
          </cell>
          <cell r="U98">
            <v>183.6</v>
          </cell>
          <cell r="V98">
            <v>196</v>
          </cell>
          <cell r="W98">
            <v>304.2</v>
          </cell>
          <cell r="X98">
            <v>351.2</v>
          </cell>
          <cell r="Y98">
            <v>382.2</v>
          </cell>
          <cell r="Z98">
            <v>425.2</v>
          </cell>
          <cell r="AA98">
            <v>483.2</v>
          </cell>
          <cell r="AB98">
            <v>555.20000000000005</v>
          </cell>
          <cell r="AC98">
            <v>601.5</v>
          </cell>
          <cell r="AD98">
            <v>859</v>
          </cell>
          <cell r="AE98">
            <v>993.7</v>
          </cell>
          <cell r="AF98">
            <v>1169.9000000000001</v>
          </cell>
          <cell r="AG98">
            <v>1169.7750000000001</v>
          </cell>
          <cell r="AH98">
            <v>1169.248</v>
          </cell>
          <cell r="AI98">
            <v>1168.703</v>
          </cell>
          <cell r="AJ98">
            <v>1181.384</v>
          </cell>
          <cell r="AK98">
            <v>1275.9929999999999</v>
          </cell>
          <cell r="AL98">
            <v>1469.5809999999999</v>
          </cell>
          <cell r="AM98">
            <v>1754.713</v>
          </cell>
          <cell r="AN98">
            <v>2050.953</v>
          </cell>
          <cell r="AO98">
            <v>2393.5659999999998</v>
          </cell>
          <cell r="AP98">
            <v>2725.5880000000002</v>
          </cell>
          <cell r="AQ98">
            <v>3107.5929999999998</v>
          </cell>
          <cell r="AR98">
            <v>3479.7530000000002</v>
          </cell>
          <cell r="AS98">
            <v>3929.125</v>
          </cell>
          <cell r="AT98">
            <v>4414.9080000000004</v>
          </cell>
          <cell r="AU98">
            <v>4937.8500000000004</v>
          </cell>
          <cell r="AV98">
            <v>5421.5240000000003</v>
          </cell>
          <cell r="AW98">
            <v>5935.2950000000001</v>
          </cell>
          <cell r="AX98">
            <v>6454.2370000000001</v>
          </cell>
          <cell r="AY98">
            <v>6968.8810000000003</v>
          </cell>
          <cell r="AZ98">
            <v>7466.5420000000004</v>
          </cell>
          <cell r="BA98">
            <v>7934.5249999999996</v>
          </cell>
          <cell r="BB98">
            <v>8387.6299999999992</v>
          </cell>
          <cell r="BC98">
            <v>8820.5110000000004</v>
          </cell>
          <cell r="BD98">
            <v>9236.6970000000001</v>
          </cell>
          <cell r="BE98">
            <v>9632.8889999999992</v>
          </cell>
          <cell r="BF98">
            <v>9988.7289999999994</v>
          </cell>
          <cell r="BG98">
            <v>10290.5</v>
          </cell>
          <cell r="BH98">
            <v>10549.69</v>
          </cell>
          <cell r="BI98">
            <v>10790.94</v>
          </cell>
          <cell r="BJ98">
            <v>11020.36</v>
          </cell>
          <cell r="BK98">
            <v>11255.46</v>
          </cell>
          <cell r="BL98">
            <v>11488.2</v>
          </cell>
          <cell r="BM98">
            <v>11703.77</v>
          </cell>
        </row>
        <row r="99">
          <cell r="A99" t="str">
            <v>Republic of Korea-3e</v>
          </cell>
          <cell r="B99" t="str">
            <v>ElecCapWindOff</v>
          </cell>
          <cell r="C99" t="str">
            <v>KOR</v>
          </cell>
          <cell r="D99" t="str">
            <v>MW</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v>0</v>
          </cell>
          <cell r="V99">
            <v>0</v>
          </cell>
          <cell r="W99">
            <v>0</v>
          </cell>
          <cell r="X99">
            <v>0</v>
          </cell>
          <cell r="Y99">
            <v>0</v>
          </cell>
          <cell r="Z99">
            <v>0</v>
          </cell>
          <cell r="AA99">
            <v>5</v>
          </cell>
          <cell r="AB99">
            <v>5</v>
          </cell>
          <cell r="AC99">
            <v>10.5</v>
          </cell>
          <cell r="AD99">
            <v>10.5</v>
          </cell>
          <cell r="AE99">
            <v>40.5</v>
          </cell>
          <cell r="AF99">
            <v>45.5</v>
          </cell>
          <cell r="AG99">
            <v>45.5</v>
          </cell>
          <cell r="AH99">
            <v>45.5</v>
          </cell>
          <cell r="AI99">
            <v>45.5</v>
          </cell>
          <cell r="AJ99">
            <v>46.831870000000002</v>
          </cell>
          <cell r="AK99">
            <v>67.013530000000003</v>
          </cell>
          <cell r="AL99">
            <v>110.7251</v>
          </cell>
          <cell r="AM99">
            <v>178.49080000000001</v>
          </cell>
          <cell r="AN99">
            <v>249.78039999999999</v>
          </cell>
          <cell r="AO99">
            <v>319.73809999999997</v>
          </cell>
          <cell r="AP99">
            <v>370.846</v>
          </cell>
          <cell r="AQ99">
            <v>788.22050000000002</v>
          </cell>
          <cell r="AR99">
            <v>1099.3240000000001</v>
          </cell>
          <cell r="AS99">
            <v>1180.6579999999999</v>
          </cell>
          <cell r="AT99">
            <v>1281.3019999999999</v>
          </cell>
          <cell r="AU99">
            <v>1399.2940000000001</v>
          </cell>
          <cell r="AV99">
            <v>1497.3030000000001</v>
          </cell>
          <cell r="AW99">
            <v>1591.8889999999999</v>
          </cell>
          <cell r="AX99">
            <v>1681.7349999999999</v>
          </cell>
          <cell r="AY99">
            <v>1764.672</v>
          </cell>
          <cell r="AZ99">
            <v>1843.1420000000001</v>
          </cell>
          <cell r="BA99">
            <v>1914.472</v>
          </cell>
          <cell r="BB99">
            <v>1979.88</v>
          </cell>
          <cell r="BC99">
            <v>2040.0930000000001</v>
          </cell>
          <cell r="BD99">
            <v>2096.8879999999999</v>
          </cell>
          <cell r="BE99">
            <v>2150.2190000000001</v>
          </cell>
          <cell r="BF99">
            <v>2196.6080000000002</v>
          </cell>
          <cell r="BG99">
            <v>2233.451</v>
          </cell>
          <cell r="BH99">
            <v>2263.63</v>
          </cell>
          <cell r="BI99">
            <v>2288.1669999999999</v>
          </cell>
          <cell r="BJ99">
            <v>2312.9409999999998</v>
          </cell>
          <cell r="BK99">
            <v>2305.1329999999998</v>
          </cell>
          <cell r="BL99">
            <v>2274.3270000000002</v>
          </cell>
          <cell r="BM99">
            <v>2239.8429999999998</v>
          </cell>
        </row>
        <row r="100">
          <cell r="A100" t="str">
            <v>Republic of Korea-3f</v>
          </cell>
          <cell r="B100" t="str">
            <v>ElecCapSolarTot</v>
          </cell>
          <cell r="C100" t="str">
            <v>KOR</v>
          </cell>
          <cell r="D100" t="str">
            <v>MW</v>
          </cell>
          <cell r="E100">
            <v>0</v>
          </cell>
          <cell r="F100">
            <v>0</v>
          </cell>
          <cell r="G100">
            <v>0</v>
          </cell>
          <cell r="H100">
            <v>0</v>
          </cell>
          <cell r="I100">
            <v>0</v>
          </cell>
          <cell r="J100">
            <v>0</v>
          </cell>
          <cell r="K100">
            <v>0</v>
          </cell>
          <cell r="L100">
            <v>0</v>
          </cell>
          <cell r="M100">
            <v>0</v>
          </cell>
          <cell r="N100">
            <v>0</v>
          </cell>
          <cell r="O100">
            <v>4</v>
          </cell>
          <cell r="P100">
            <v>5</v>
          </cell>
          <cell r="Q100">
            <v>5</v>
          </cell>
          <cell r="R100">
            <v>6.3</v>
          </cell>
          <cell r="S100">
            <v>9.3000000000000007</v>
          </cell>
          <cell r="T100">
            <v>14.4</v>
          </cell>
          <cell r="U100">
            <v>36.4</v>
          </cell>
          <cell r="V100">
            <v>81.5</v>
          </cell>
          <cell r="W100">
            <v>357.5</v>
          </cell>
          <cell r="X100">
            <v>524.70000000000005</v>
          </cell>
          <cell r="Y100">
            <v>651</v>
          </cell>
          <cell r="Z100">
            <v>732.2</v>
          </cell>
          <cell r="AA100">
            <v>961.8</v>
          </cell>
          <cell r="AB100">
            <v>1471.1</v>
          </cell>
          <cell r="AC100">
            <v>2486.6</v>
          </cell>
          <cell r="AD100">
            <v>3623.6</v>
          </cell>
          <cell r="AE100">
            <v>4512.2</v>
          </cell>
          <cell r="AF100">
            <v>5613.3</v>
          </cell>
          <cell r="AG100">
            <v>5613.3</v>
          </cell>
          <cell r="AH100">
            <v>5613.3</v>
          </cell>
          <cell r="AI100">
            <v>5612.9359999999997</v>
          </cell>
          <cell r="AJ100">
            <v>5622.2389999999996</v>
          </cell>
          <cell r="AK100">
            <v>5689.6379999999999</v>
          </cell>
          <cell r="AL100">
            <v>5827.7874780000002</v>
          </cell>
          <cell r="AM100">
            <v>6033.9050450000004</v>
          </cell>
          <cell r="AN100">
            <v>6239.7980930000003</v>
          </cell>
          <cell r="AO100">
            <v>6435.1673899999996</v>
          </cell>
          <cell r="AP100">
            <v>9838.3955299999998</v>
          </cell>
          <cell r="AQ100">
            <v>13400.336719999999</v>
          </cell>
          <cell r="AR100">
            <v>16971.168829999999</v>
          </cell>
          <cell r="AS100">
            <v>17206.186900000001</v>
          </cell>
          <cell r="AT100">
            <v>17527.020570000001</v>
          </cell>
          <cell r="AU100">
            <v>17926.985939999999</v>
          </cell>
          <cell r="AV100">
            <v>18259.172620000001</v>
          </cell>
          <cell r="AW100">
            <v>18534.604899999998</v>
          </cell>
          <cell r="AX100">
            <v>18734.536100000001</v>
          </cell>
          <cell r="AY100">
            <v>18865.5802</v>
          </cell>
          <cell r="AZ100">
            <v>18898.718000000001</v>
          </cell>
          <cell r="BA100">
            <v>18916.569899999999</v>
          </cell>
          <cell r="BB100">
            <v>18945.516800000001</v>
          </cell>
          <cell r="BC100">
            <v>18974.8783</v>
          </cell>
          <cell r="BD100">
            <v>19011.272400000002</v>
          </cell>
          <cell r="BE100">
            <v>19055.593499999999</v>
          </cell>
          <cell r="BF100">
            <v>19102.569</v>
          </cell>
          <cell r="BG100">
            <v>19174.4349</v>
          </cell>
          <cell r="BH100">
            <v>19346.5105</v>
          </cell>
          <cell r="BI100">
            <v>19652.100900000001</v>
          </cell>
          <cell r="BJ100">
            <v>19798.438699999999</v>
          </cell>
          <cell r="BK100">
            <v>19805.472000000002</v>
          </cell>
          <cell r="BL100">
            <v>19578.4571</v>
          </cell>
          <cell r="BM100">
            <v>19403.510399999999</v>
          </cell>
        </row>
        <row r="101">
          <cell r="A101" t="str">
            <v>Republic of Korea-3g</v>
          </cell>
          <cell r="B101" t="str">
            <v>ElecCapBioTot</v>
          </cell>
          <cell r="C101" t="str">
            <v>KOR</v>
          </cell>
          <cell r="D101" t="str">
            <v>MW</v>
          </cell>
          <cell r="E101">
            <v>5.988836</v>
          </cell>
          <cell r="F101">
            <v>5.988836</v>
          </cell>
          <cell r="G101">
            <v>5.988836</v>
          </cell>
          <cell r="H101">
            <v>5.988836</v>
          </cell>
          <cell r="I101">
            <v>5.988836</v>
          </cell>
          <cell r="J101">
            <v>5.9888433915589996</v>
          </cell>
          <cell r="K101">
            <v>6.0554413699999996</v>
          </cell>
          <cell r="L101">
            <v>6.4408384999999999</v>
          </cell>
          <cell r="M101">
            <v>6.8262356000000004</v>
          </cell>
          <cell r="N101">
            <v>7.211633</v>
          </cell>
          <cell r="O101">
            <v>9.2143200000000007</v>
          </cell>
          <cell r="P101">
            <v>12.965954</v>
          </cell>
          <cell r="Q101">
            <v>21.369195999999999</v>
          </cell>
          <cell r="R101">
            <v>29.772445999999999</v>
          </cell>
          <cell r="S101">
            <v>38.175685999999999</v>
          </cell>
          <cell r="T101">
            <v>44.961635999999999</v>
          </cell>
          <cell r="U101">
            <v>49.932046</v>
          </cell>
          <cell r="V101">
            <v>49.932046</v>
          </cell>
          <cell r="W101">
            <v>49.932046</v>
          </cell>
          <cell r="X101">
            <v>49.932046</v>
          </cell>
          <cell r="Y101">
            <v>49.870193999999998</v>
          </cell>
          <cell r="Z101">
            <v>114.52548</v>
          </cell>
          <cell r="AA101">
            <v>268.17724299999998</v>
          </cell>
          <cell r="AB101">
            <v>421.72011900000001</v>
          </cell>
          <cell r="AC101">
            <v>575.15410599999996</v>
          </cell>
          <cell r="AD101">
            <v>729.87365699999998</v>
          </cell>
          <cell r="AE101">
            <v>821.52947300000005</v>
          </cell>
          <cell r="AF101">
            <v>825.13033299999995</v>
          </cell>
          <cell r="AG101">
            <v>831.700694</v>
          </cell>
          <cell r="AH101">
            <v>842.77055399999995</v>
          </cell>
          <cell r="AI101">
            <v>859.77811499999996</v>
          </cell>
          <cell r="AJ101">
            <v>883.15212699999995</v>
          </cell>
          <cell r="AK101">
            <v>913.25159110000004</v>
          </cell>
          <cell r="AL101">
            <v>948.87388829999998</v>
          </cell>
          <cell r="AM101">
            <v>986.23957329999996</v>
          </cell>
          <cell r="AN101">
            <v>1022.4671463</v>
          </cell>
          <cell r="AO101">
            <v>1155.02</v>
          </cell>
          <cell r="AP101">
            <v>1282.498</v>
          </cell>
          <cell r="AQ101">
            <v>1402.394</v>
          </cell>
          <cell r="AR101">
            <v>1516.1559999999999</v>
          </cell>
          <cell r="AS101">
            <v>1523.895</v>
          </cell>
          <cell r="AT101">
            <v>1527.7719999999999</v>
          </cell>
          <cell r="AU101">
            <v>1530.712</v>
          </cell>
          <cell r="AV101">
            <v>1537.306</v>
          </cell>
          <cell r="AW101">
            <v>1548.9290000000001</v>
          </cell>
          <cell r="AX101">
            <v>1566.6489999999999</v>
          </cell>
          <cell r="AY101">
            <v>1590.296</v>
          </cell>
          <cell r="AZ101">
            <v>1619.789</v>
          </cell>
          <cell r="BA101">
            <v>1651.2529999999999</v>
          </cell>
          <cell r="BB101">
            <v>1689.1189999999999</v>
          </cell>
          <cell r="BC101">
            <v>1735.7329999999999</v>
          </cell>
          <cell r="BD101">
            <v>1794.124</v>
          </cell>
          <cell r="BE101">
            <v>1864.8440000000001</v>
          </cell>
          <cell r="BF101">
            <v>1946.75</v>
          </cell>
          <cell r="BG101">
            <v>2036.73</v>
          </cell>
          <cell r="BH101">
            <v>2134.9949999999999</v>
          </cell>
          <cell r="BI101">
            <v>2235.9949999999999</v>
          </cell>
          <cell r="BJ101">
            <v>2333.4319999999998</v>
          </cell>
          <cell r="BK101">
            <v>2415.2199999999998</v>
          </cell>
          <cell r="BL101">
            <v>2469.779</v>
          </cell>
          <cell r="BM101">
            <v>2487.1010000000001</v>
          </cell>
        </row>
        <row r="102">
          <cell r="A102" t="str">
            <v>Republic of Korea-3h</v>
          </cell>
          <cell r="B102" t="str">
            <v>ElecCapWaste</v>
          </cell>
          <cell r="C102" t="str">
            <v>KOR</v>
          </cell>
          <cell r="D102" t="str">
            <v>MW</v>
          </cell>
          <cell r="E102">
            <v>5.988836</v>
          </cell>
          <cell r="F102">
            <v>5.988836</v>
          </cell>
          <cell r="G102">
            <v>5.988836</v>
          </cell>
          <cell r="H102">
            <v>5.988836</v>
          </cell>
          <cell r="I102">
            <v>5.988836</v>
          </cell>
          <cell r="J102">
            <v>5.988836</v>
          </cell>
          <cell r="K102">
            <v>5.988836</v>
          </cell>
          <cell r="L102">
            <v>5.988836</v>
          </cell>
          <cell r="M102">
            <v>5.988836</v>
          </cell>
          <cell r="N102">
            <v>5.988836</v>
          </cell>
          <cell r="O102">
            <v>5.988836</v>
          </cell>
          <cell r="P102">
            <v>5.988836</v>
          </cell>
          <cell r="Q102">
            <v>5.988836</v>
          </cell>
          <cell r="R102">
            <v>5.988836</v>
          </cell>
          <cell r="S102">
            <v>5.988836</v>
          </cell>
          <cell r="T102">
            <v>5.988836</v>
          </cell>
          <cell r="U102">
            <v>5.988836</v>
          </cell>
          <cell r="V102">
            <v>5.988836</v>
          </cell>
          <cell r="W102">
            <v>5.988836</v>
          </cell>
          <cell r="X102">
            <v>5.988836</v>
          </cell>
          <cell r="Y102">
            <v>5.926984</v>
          </cell>
          <cell r="Z102">
            <v>5.80328</v>
          </cell>
          <cell r="AA102">
            <v>5.6132429999999998</v>
          </cell>
          <cell r="AB102">
            <v>5.3143190000000002</v>
          </cell>
          <cell r="AC102">
            <v>4.9065060000000003</v>
          </cell>
          <cell r="AD102">
            <v>4.451657</v>
          </cell>
          <cell r="AE102">
            <v>3.949773</v>
          </cell>
          <cell r="AF102">
            <v>3.4053330000000002</v>
          </cell>
          <cell r="AG102">
            <v>2.860894</v>
          </cell>
          <cell r="AH102">
            <v>2.3164539999999998</v>
          </cell>
          <cell r="AI102">
            <v>1.7720149999999999</v>
          </cell>
          <cell r="AJ102">
            <v>1.2894270000000001</v>
          </cell>
          <cell r="AK102">
            <v>0.86869110000000005</v>
          </cell>
          <cell r="AL102">
            <v>0.51428830000000003</v>
          </cell>
          <cell r="AM102">
            <v>0.26877329999999999</v>
          </cell>
          <cell r="AN102">
            <v>0.13214629999999999</v>
          </cell>
          <cell r="AO102">
            <v>100</v>
          </cell>
          <cell r="AP102">
            <v>200</v>
          </cell>
          <cell r="AQ102">
            <v>300</v>
          </cell>
          <cell r="AR102">
            <v>400</v>
          </cell>
          <cell r="AS102">
            <v>400</v>
          </cell>
          <cell r="AT102">
            <v>400</v>
          </cell>
          <cell r="AU102">
            <v>400</v>
          </cell>
          <cell r="AV102">
            <v>400</v>
          </cell>
          <cell r="AW102">
            <v>400</v>
          </cell>
          <cell r="AX102">
            <v>400</v>
          </cell>
          <cell r="AY102">
            <v>400</v>
          </cell>
          <cell r="AZ102">
            <v>400</v>
          </cell>
          <cell r="BA102">
            <v>400</v>
          </cell>
          <cell r="BB102">
            <v>400</v>
          </cell>
          <cell r="BC102">
            <v>400</v>
          </cell>
          <cell r="BD102">
            <v>400</v>
          </cell>
          <cell r="BE102">
            <v>400</v>
          </cell>
          <cell r="BF102">
            <v>400</v>
          </cell>
          <cell r="BG102">
            <v>400</v>
          </cell>
          <cell r="BH102">
            <v>400</v>
          </cell>
          <cell r="BI102">
            <v>400</v>
          </cell>
          <cell r="BJ102">
            <v>400</v>
          </cell>
          <cell r="BK102">
            <v>400</v>
          </cell>
          <cell r="BL102">
            <v>400</v>
          </cell>
          <cell r="BM102">
            <v>400</v>
          </cell>
        </row>
        <row r="103">
          <cell r="A103" t="str">
            <v>Republic of Korea-9b</v>
          </cell>
          <cell r="B103" t="str">
            <v>BlendingShareBio_cars_pkm</v>
          </cell>
          <cell r="C103" t="str">
            <v>KOR</v>
          </cell>
          <cell r="D103" t="str">
            <v>%</v>
          </cell>
          <cell r="E103">
            <v>1.4995640000000001E-16</v>
          </cell>
          <cell r="F103">
            <v>1.4870349999999999E-16</v>
          </cell>
          <cell r="G103">
            <v>1.469885E-16</v>
          </cell>
          <cell r="H103">
            <v>1.4559219999999999E-16</v>
          </cell>
          <cell r="I103">
            <v>1.3692299999999999E-16</v>
          </cell>
          <cell r="J103">
            <v>1.3637449999999999E-16</v>
          </cell>
          <cell r="K103">
            <v>1.513773E-16</v>
          </cell>
          <cell r="L103">
            <v>1.847761E-16</v>
          </cell>
          <cell r="M103">
            <v>1.9475049999999999E-16</v>
          </cell>
          <cell r="N103">
            <v>2.431887E-16</v>
          </cell>
          <cell r="O103">
            <v>3.5356610000000001E-16</v>
          </cell>
          <cell r="P103">
            <v>8.0190599999999998E-16</v>
          </cell>
          <cell r="Q103">
            <v>3.02828E-15</v>
          </cell>
          <cell r="R103">
            <v>1.026407E-14</v>
          </cell>
          <cell r="S103">
            <v>1.122524E-14</v>
          </cell>
          <cell r="T103">
            <v>1.217573E-14</v>
          </cell>
          <cell r="U103">
            <v>1.3083769999999999E-14</v>
          </cell>
          <cell r="V103">
            <v>1.378591E-14</v>
          </cell>
          <cell r="W103">
            <v>1.3824979999999999E-14</v>
          </cell>
          <cell r="X103">
            <v>1.37738E-14</v>
          </cell>
          <cell r="Y103">
            <v>1.362906E-14</v>
          </cell>
          <cell r="Z103">
            <v>1.3000010000000001E-3</v>
          </cell>
          <cell r="AA103">
            <v>2.6000009999999998E-3</v>
          </cell>
          <cell r="AB103">
            <v>3.900012E-3</v>
          </cell>
          <cell r="AC103">
            <v>5.1872819999999997E-3</v>
          </cell>
          <cell r="AD103">
            <v>6.4508389999999999E-3</v>
          </cell>
          <cell r="AE103">
            <v>7.5983789999999997E-3</v>
          </cell>
          <cell r="AF103">
            <v>8.6450350000000006E-3</v>
          </cell>
          <cell r="AG103">
            <v>9.6155770000000002E-3</v>
          </cell>
          <cell r="AH103">
            <v>1.0588800000000001E-2</v>
          </cell>
          <cell r="AI103">
            <v>1.1746329999999999E-2</v>
          </cell>
          <cell r="AJ103">
            <v>1.162998E-2</v>
          </cell>
          <cell r="AK103">
            <v>1.2065920000000001E-2</v>
          </cell>
          <cell r="AL103">
            <v>1.2383669999999999E-2</v>
          </cell>
          <cell r="AM103">
            <v>1.2583250000000001E-2</v>
          </cell>
          <cell r="AN103">
            <v>1.266462E-2</v>
          </cell>
          <cell r="AO103">
            <v>1.256644E-2</v>
          </cell>
          <cell r="AP103">
            <v>1.2406449999999999E-2</v>
          </cell>
          <cell r="AQ103">
            <v>1.2184230000000001E-2</v>
          </cell>
          <cell r="AR103">
            <v>1.189552E-2</v>
          </cell>
          <cell r="AS103">
            <v>1.152882E-2</v>
          </cell>
          <cell r="AT103">
            <v>1.10689E-2</v>
          </cell>
          <cell r="AU103">
            <v>1.063334E-2</v>
          </cell>
          <cell r="AV103">
            <v>1.015484E-2</v>
          </cell>
          <cell r="AW103">
            <v>9.6387109999999995E-3</v>
          </cell>
          <cell r="AX103">
            <v>9.0914129999999996E-3</v>
          </cell>
          <cell r="AY103">
            <v>8.5184500000000003E-3</v>
          </cell>
          <cell r="AZ103">
            <v>7.9257219999999996E-3</v>
          </cell>
          <cell r="BA103">
            <v>7.3188690000000004E-3</v>
          </cell>
          <cell r="BB103">
            <v>6.7034690000000001E-3</v>
          </cell>
          <cell r="BC103">
            <v>6.0854180000000004E-3</v>
          </cell>
          <cell r="BD103">
            <v>5.470173E-3</v>
          </cell>
          <cell r="BE103">
            <v>4.8562859999999996E-3</v>
          </cell>
          <cell r="BF103">
            <v>4.2455430000000001E-3</v>
          </cell>
          <cell r="BG103">
            <v>3.6373550000000001E-3</v>
          </cell>
          <cell r="BH103">
            <v>3.0315749999999999E-3</v>
          </cell>
          <cell r="BI103">
            <v>2.4863649999999999E-3</v>
          </cell>
          <cell r="BJ103">
            <v>2.0021050000000001E-3</v>
          </cell>
          <cell r="BK103">
            <v>1.5775089999999999E-3</v>
          </cell>
          <cell r="BL103">
            <v>1.2146539999999999E-3</v>
          </cell>
          <cell r="BM103">
            <v>9.1215779999999998E-4</v>
          </cell>
        </row>
        <row r="104">
          <cell r="A104" t="str">
            <v>Republic of Korea-6a</v>
          </cell>
          <cell r="B104" t="str">
            <v>EfficiencyFleet_new_cars</v>
          </cell>
          <cell r="C104" t="str">
            <v>KOR</v>
          </cell>
          <cell r="D104" t="str">
            <v>MJ/pkm</v>
          </cell>
          <cell r="E104">
            <v>2.1829399999999999</v>
          </cell>
          <cell r="F104">
            <v>2.1871839999999998</v>
          </cell>
          <cell r="G104">
            <v>2.1914280000000002</v>
          </cell>
          <cell r="H104">
            <v>2.1956720000000001</v>
          </cell>
          <cell r="I104">
            <v>2.199916</v>
          </cell>
          <cell r="J104">
            <v>2.199916</v>
          </cell>
          <cell r="K104">
            <v>2.199916</v>
          </cell>
          <cell r="L104">
            <v>2.199916</v>
          </cell>
          <cell r="M104">
            <v>2.199916</v>
          </cell>
          <cell r="N104">
            <v>2.199916</v>
          </cell>
          <cell r="O104">
            <v>2.199916</v>
          </cell>
          <cell r="P104">
            <v>2.199916</v>
          </cell>
          <cell r="Q104">
            <v>2.199916</v>
          </cell>
          <cell r="R104">
            <v>2.199916</v>
          </cell>
          <cell r="S104">
            <v>2.199916</v>
          </cell>
          <cell r="T104">
            <v>2.1884980000000001</v>
          </cell>
          <cell r="U104">
            <v>2.1770749999999999</v>
          </cell>
          <cell r="V104">
            <v>2.1656260000000001</v>
          </cell>
          <cell r="W104">
            <v>2.154128</v>
          </cell>
          <cell r="X104">
            <v>2.1415039999999999</v>
          </cell>
          <cell r="Y104">
            <v>2.1312530000000001</v>
          </cell>
          <cell r="Z104">
            <v>2.0955620000000001</v>
          </cell>
          <cell r="AA104">
            <v>2.0671309999999998</v>
          </cell>
          <cell r="AB104">
            <v>2.0377450000000001</v>
          </cell>
          <cell r="AC104">
            <v>1.996022</v>
          </cell>
          <cell r="AD104">
            <v>1.9257310000000001</v>
          </cell>
          <cell r="AE104">
            <v>1.7947820000000001</v>
          </cell>
          <cell r="AF104">
            <v>1.644053</v>
          </cell>
          <cell r="AG104">
            <v>1.5210440000000001</v>
          </cell>
          <cell r="AH104">
            <v>1.4197759999999999</v>
          </cell>
          <cell r="AI104">
            <v>1.3307720000000001</v>
          </cell>
          <cell r="AJ104">
            <v>1.6084590000000001</v>
          </cell>
          <cell r="AK104">
            <v>1.5772630000000001</v>
          </cell>
          <cell r="AL104">
            <v>1.545882</v>
          </cell>
          <cell r="AM104">
            <v>1.5151760000000001</v>
          </cell>
          <cell r="AN104">
            <v>1.4860610000000001</v>
          </cell>
          <cell r="AO104">
            <v>1.461989</v>
          </cell>
          <cell r="AP104">
            <v>1.4462189999999999</v>
          </cell>
          <cell r="AQ104">
            <v>1.439921</v>
          </cell>
          <cell r="AR104">
            <v>1.4407049999999999</v>
          </cell>
          <cell r="AS104">
            <v>1.4440230000000001</v>
          </cell>
          <cell r="AT104">
            <v>1.459058</v>
          </cell>
          <cell r="AU104">
            <v>1.4439360000000001</v>
          </cell>
          <cell r="AV104">
            <v>1.428266</v>
          </cell>
          <cell r="AW104">
            <v>1.413548</v>
          </cell>
          <cell r="AX104">
            <v>1.3971979999999999</v>
          </cell>
          <cell r="AY104">
            <v>1.380447</v>
          </cell>
          <cell r="AZ104">
            <v>1.3630199999999999</v>
          </cell>
          <cell r="BA104">
            <v>1.3449500000000001</v>
          </cell>
          <cell r="BB104">
            <v>1.326452</v>
          </cell>
          <cell r="BC104">
            <v>1.306913</v>
          </cell>
          <cell r="BD104">
            <v>1.286953</v>
          </cell>
          <cell r="BE104">
            <v>1.270805</v>
          </cell>
          <cell r="BF104">
            <v>1.253736</v>
          </cell>
          <cell r="BG104">
            <v>1.2366779999999999</v>
          </cell>
          <cell r="BH104">
            <v>1.219441</v>
          </cell>
          <cell r="BI104">
            <v>1.2098800000000001</v>
          </cell>
          <cell r="BJ104">
            <v>1.200361</v>
          </cell>
          <cell r="BK104">
            <v>1.19414</v>
          </cell>
          <cell r="BL104">
            <v>1.1847799999999999</v>
          </cell>
          <cell r="BM104">
            <v>1.175473</v>
          </cell>
        </row>
        <row r="105">
          <cell r="A105" t="str">
            <v>Mexico-3a</v>
          </cell>
          <cell r="B105" t="str">
            <v>TPES_intensity</v>
          </cell>
          <cell r="C105" t="str">
            <v>MEX</v>
          </cell>
          <cell r="D105" t="str">
            <v>MJ/US$(2005)</v>
          </cell>
          <cell r="E105">
            <v>8.3923373559807395</v>
          </cell>
          <cell r="F105">
            <v>8.2705988914330408</v>
          </cell>
          <cell r="G105">
            <v>8.2349568984536106</v>
          </cell>
          <cell r="H105">
            <v>8.4254495381139805</v>
          </cell>
          <cell r="I105">
            <v>8.3620200378110692</v>
          </cell>
          <cell r="J105">
            <v>8.6526220720942497</v>
          </cell>
          <cell r="K105">
            <v>8.2910296739874099</v>
          </cell>
          <cell r="L105">
            <v>8.1589482974706904</v>
          </cell>
          <cell r="M105">
            <v>8.1816539168455602</v>
          </cell>
          <cell r="N105">
            <v>8.3118902916840902</v>
          </cell>
          <cell r="O105">
            <v>7.6808776892798099</v>
          </cell>
          <cell r="P105">
            <v>7.9250328396071197</v>
          </cell>
          <cell r="Q105">
            <v>7.7944099342183497</v>
          </cell>
          <cell r="R105">
            <v>8.1848971894300107</v>
          </cell>
          <cell r="S105">
            <v>8.0851354698754694</v>
          </cell>
          <cell r="T105">
            <v>8.0786248050005796</v>
          </cell>
          <cell r="U105">
            <v>7.73148745428559</v>
          </cell>
          <cell r="V105">
            <v>7.5350175083464102</v>
          </cell>
          <cell r="W105">
            <v>7.5809448650349402</v>
          </cell>
          <cell r="X105">
            <v>7.6712886767798301</v>
          </cell>
          <cell r="Y105">
            <v>7.2744681726446698</v>
          </cell>
          <cell r="Z105">
            <v>7.3281715972255403</v>
          </cell>
          <cell r="AA105">
            <v>7.2219784789830603</v>
          </cell>
          <cell r="AB105">
            <v>7.1481743456209603</v>
          </cell>
          <cell r="AC105">
            <v>7.0278302387670299</v>
          </cell>
          <cell r="AD105">
            <v>6.8526914253477003</v>
          </cell>
          <cell r="AE105">
            <v>6.6603789938426301</v>
          </cell>
          <cell r="AF105">
            <v>6.4066561830514503</v>
          </cell>
          <cell r="AG105">
            <v>6.1742620643986399</v>
          </cell>
          <cell r="AH105">
            <v>5.9910779073287701</v>
          </cell>
          <cell r="AI105">
            <v>5.9073449471519099</v>
          </cell>
          <cell r="AJ105">
            <v>5.6884184962259496</v>
          </cell>
          <cell r="AK105">
            <v>5.5797830344008599</v>
          </cell>
          <cell r="AL105">
            <v>5.5091787385405997</v>
          </cell>
          <cell r="AM105">
            <v>5.4281718291206902</v>
          </cell>
          <cell r="AN105">
            <v>5.2888553416187802</v>
          </cell>
          <cell r="AO105">
            <v>5.1732981136007901</v>
          </cell>
          <cell r="AP105">
            <v>5.0588039515566399</v>
          </cell>
          <cell r="AQ105">
            <v>4.9627255198967397</v>
          </cell>
          <cell r="AR105">
            <v>4.86414054668837</v>
          </cell>
          <cell r="AS105">
            <v>4.7600746572902004</v>
          </cell>
          <cell r="AT105">
            <v>4.6806190266543402</v>
          </cell>
          <cell r="AU105">
            <v>4.6116842908948099</v>
          </cell>
          <cell r="AV105">
            <v>4.5591616531686201</v>
          </cell>
          <cell r="AW105">
            <v>4.5073610089228797</v>
          </cell>
          <cell r="AX105">
            <v>4.4527360944569399</v>
          </cell>
          <cell r="AY105">
            <v>4.39659661326644</v>
          </cell>
          <cell r="AZ105">
            <v>4.3381908178495303</v>
          </cell>
          <cell r="BA105">
            <v>4.2764542768484697</v>
          </cell>
          <cell r="BB105">
            <v>4.2153091235816298</v>
          </cell>
          <cell r="BC105">
            <v>4.1621335215774398</v>
          </cell>
          <cell r="BD105">
            <v>4.1145331584899498</v>
          </cell>
          <cell r="BE105">
            <v>4.0685310441362201</v>
          </cell>
          <cell r="BF105">
            <v>4.0285223243429504</v>
          </cell>
          <cell r="BG105">
            <v>3.9891494212037801</v>
          </cell>
          <cell r="BH105">
            <v>3.9437533393419</v>
          </cell>
          <cell r="BI105">
            <v>3.9006759468100798</v>
          </cell>
          <cell r="BJ105">
            <v>3.8643154949816001</v>
          </cell>
          <cell r="BK105">
            <v>3.8190947293767699</v>
          </cell>
          <cell r="BL105">
            <v>3.7728283587898499</v>
          </cell>
          <cell r="BM105">
            <v>3.7273023550253201</v>
          </cell>
        </row>
        <row r="106">
          <cell r="A106" t="str">
            <v>Mexico-10c</v>
          </cell>
          <cell r="B106" t="str">
            <v>RenElecShare</v>
          </cell>
          <cell r="C106" t="str">
            <v>MEX</v>
          </cell>
          <cell r="D106" t="str">
            <v>%</v>
          </cell>
          <cell r="E106">
            <v>24.693319060403802</v>
          </cell>
          <cell r="F106">
            <v>22.3885820953566</v>
          </cell>
          <cell r="G106">
            <v>25.655557562620402</v>
          </cell>
          <cell r="H106">
            <v>25.396357418204101</v>
          </cell>
          <cell r="I106">
            <v>19.021824088737201</v>
          </cell>
          <cell r="J106">
            <v>23.6502285744312</v>
          </cell>
          <cell r="K106">
            <v>23.983917813118602</v>
          </cell>
          <cell r="L106">
            <v>19.521467949915898</v>
          </cell>
          <cell r="M106">
            <v>17.704847420562601</v>
          </cell>
          <cell r="N106">
            <v>21.076457428609</v>
          </cell>
          <cell r="O106">
            <v>19.949357665163099</v>
          </cell>
          <cell r="P106">
            <v>17.275245767791301</v>
          </cell>
          <cell r="Q106">
            <v>15.2193852026163</v>
          </cell>
          <cell r="R106">
            <v>13.4016132654589</v>
          </cell>
          <cell r="S106">
            <v>14.755162394044101</v>
          </cell>
          <cell r="T106">
            <v>15.609684074102899</v>
          </cell>
          <cell r="U106">
            <v>15.823393612928101</v>
          </cell>
          <cell r="V106">
            <v>14.502532132627</v>
          </cell>
          <cell r="W106">
            <v>18.701272917478001</v>
          </cell>
          <cell r="X106">
            <v>14.0891417188607</v>
          </cell>
          <cell r="Y106">
            <v>17.597491237779</v>
          </cell>
          <cell r="Z106">
            <v>15.874958169532499</v>
          </cell>
          <cell r="AA106">
            <v>15.0329066024188</v>
          </cell>
          <cell r="AB106">
            <v>15.2425567553717</v>
          </cell>
          <cell r="AC106">
            <v>15.209445925896301</v>
          </cell>
          <cell r="AD106">
            <v>15.1614372809562</v>
          </cell>
          <cell r="AE106">
            <v>16.976502237091001</v>
          </cell>
          <cell r="AF106">
            <v>19.295984093019701</v>
          </cell>
          <cell r="AG106">
            <v>22.098328531792301</v>
          </cell>
          <cell r="AH106">
            <v>28.425417550589799</v>
          </cell>
          <cell r="AI106">
            <v>31.759122685242598</v>
          </cell>
          <cell r="AJ106">
            <v>35.124602708271702</v>
          </cell>
          <cell r="AK106">
            <v>36.819060980376499</v>
          </cell>
          <cell r="AL106">
            <v>36.847053414772198</v>
          </cell>
          <cell r="AM106">
            <v>37.558943808983301</v>
          </cell>
          <cell r="AN106">
            <v>39.5756308825273</v>
          </cell>
          <cell r="AO106">
            <v>40.0844382359032</v>
          </cell>
          <cell r="AP106">
            <v>40.676352045479099</v>
          </cell>
          <cell r="AQ106">
            <v>41.077054359725103</v>
          </cell>
          <cell r="AR106">
            <v>41.3559504848496</v>
          </cell>
          <cell r="AS106">
            <v>41.252222306308198</v>
          </cell>
          <cell r="AT106">
            <v>41.050239943011</v>
          </cell>
          <cell r="AU106">
            <v>40.892602965572301</v>
          </cell>
          <cell r="AV106">
            <v>41.022155367679197</v>
          </cell>
          <cell r="AW106">
            <v>41.1855034634387</v>
          </cell>
          <cell r="AX106">
            <v>41.3768748405164</v>
          </cell>
          <cell r="AY106">
            <v>41.6075594774194</v>
          </cell>
          <cell r="AZ106">
            <v>41.909424684484499</v>
          </cell>
          <cell r="BA106">
            <v>42.293469148927798</v>
          </cell>
          <cell r="BB106">
            <v>42.343939048638099</v>
          </cell>
          <cell r="BC106">
            <v>42.338293009452698</v>
          </cell>
          <cell r="BD106">
            <v>42.247423831777297</v>
          </cell>
          <cell r="BE106">
            <v>42.106639484078201</v>
          </cell>
          <cell r="BF106">
            <v>41.974876876652203</v>
          </cell>
          <cell r="BG106">
            <v>41.7715131076529</v>
          </cell>
          <cell r="BH106">
            <v>41.732439830192199</v>
          </cell>
          <cell r="BI106">
            <v>41.650555649966201</v>
          </cell>
          <cell r="BJ106">
            <v>41.341643706327403</v>
          </cell>
          <cell r="BK106">
            <v>41.2033603452482</v>
          </cell>
          <cell r="BL106">
            <v>41.0599831515948</v>
          </cell>
          <cell r="BM106">
            <v>41.191194581258898</v>
          </cell>
        </row>
        <row r="107">
          <cell r="A107" t="str">
            <v>Mexico-6b</v>
          </cell>
          <cell r="B107" t="str">
            <v>OilGas_GHG_total_indicator</v>
          </cell>
          <cell r="C107" t="str">
            <v>MEX</v>
          </cell>
          <cell r="D107" t="str">
            <v>MtCO2eq</v>
          </cell>
          <cell r="E107">
            <v>27.198404199999999</v>
          </cell>
          <cell r="F107">
            <v>26.8728913333333</v>
          </cell>
          <cell r="G107">
            <v>27.708166266666701</v>
          </cell>
          <cell r="H107">
            <v>30.847041933333301</v>
          </cell>
          <cell r="I107">
            <v>32.611378899999998</v>
          </cell>
          <cell r="J107">
            <v>31.9508479666667</v>
          </cell>
          <cell r="K107">
            <v>32.919061833333302</v>
          </cell>
          <cell r="L107">
            <v>34.103797033333301</v>
          </cell>
          <cell r="M107">
            <v>36.243068833333297</v>
          </cell>
          <cell r="N107">
            <v>37.246503599999997</v>
          </cell>
          <cell r="O107">
            <v>38.139352600000002</v>
          </cell>
          <cell r="P107">
            <v>38.720595433333301</v>
          </cell>
          <cell r="Q107">
            <v>39.617533033333302</v>
          </cell>
          <cell r="R107">
            <v>42.6935297666667</v>
          </cell>
          <cell r="S107">
            <v>44.674961633333297</v>
          </cell>
          <cell r="T107">
            <v>44.777061500000002</v>
          </cell>
          <cell r="U107">
            <v>46.8618807</v>
          </cell>
          <cell r="V107">
            <v>48.104627399999998</v>
          </cell>
          <cell r="W107">
            <v>49.177944733333298</v>
          </cell>
          <cell r="X107">
            <v>47.258260800000002</v>
          </cell>
          <cell r="Y107">
            <v>49.751641999999997</v>
          </cell>
          <cell r="Z107">
            <v>51.344114333333302</v>
          </cell>
          <cell r="AA107">
            <v>51.734757500000001</v>
          </cell>
          <cell r="AB107">
            <v>50.519814166666698</v>
          </cell>
          <cell r="AC107">
            <v>49.041541666666703</v>
          </cell>
          <cell r="AD107">
            <v>47.414108266666702</v>
          </cell>
          <cell r="AE107">
            <v>4.5315684999999997</v>
          </cell>
          <cell r="AF107">
            <v>0.42820867000000001</v>
          </cell>
          <cell r="AG107">
            <v>4.0310775666666701E-2</v>
          </cell>
          <cell r="AH107">
            <v>3.8384460000000001E-3</v>
          </cell>
          <cell r="AI107">
            <v>3.6967924333333301E-4</v>
          </cell>
          <cell r="AJ107">
            <v>3.5322931500000003E-5</v>
          </cell>
          <cell r="AK107">
            <v>3.44649096666667E-6</v>
          </cell>
          <cell r="AL107">
            <v>3.4447932500000001E-7</v>
          </cell>
          <cell r="AM107">
            <v>3.4289536499999998E-8</v>
          </cell>
          <cell r="AN107">
            <v>3.3981557166666699E-9</v>
          </cell>
          <cell r="AO107">
            <v>3.37421935E-10</v>
          </cell>
          <cell r="AP107">
            <v>3.3466223366666702E-11</v>
          </cell>
          <cell r="AQ107">
            <v>3.40092141333333E-12</v>
          </cell>
          <cell r="AR107">
            <v>3.3608740366666699E-13</v>
          </cell>
          <cell r="AS107">
            <v>3.3122301366666699E-14</v>
          </cell>
          <cell r="AT107">
            <v>3.28269280333333E-14</v>
          </cell>
          <cell r="AU107">
            <v>3.2927359366666702E-14</v>
          </cell>
          <cell r="AV107">
            <v>3.2750130200000001E-14</v>
          </cell>
          <cell r="AW107">
            <v>3.2445948200000001E-14</v>
          </cell>
          <cell r="AX107">
            <v>3.2232890533333298E-14</v>
          </cell>
          <cell r="AY107">
            <v>3.1988004966666699E-14</v>
          </cell>
          <cell r="AZ107">
            <v>3.18630186333333E-14</v>
          </cell>
          <cell r="BA107">
            <v>3.1928938166666699E-14</v>
          </cell>
          <cell r="BB107">
            <v>3.2363998666666698E-14</v>
          </cell>
          <cell r="BC107">
            <v>3.2707786733333303E-14</v>
          </cell>
          <cell r="BD107">
            <v>2.3378192449999999E-14</v>
          </cell>
          <cell r="BE107">
            <v>1.6871636249999999E-14</v>
          </cell>
          <cell r="BF107">
            <v>1.7359968343333301E-14</v>
          </cell>
          <cell r="BG107">
            <v>1.7955748636666702E-14</v>
          </cell>
          <cell r="BH107">
            <v>1.8748933816666701E-14</v>
          </cell>
          <cell r="BI107">
            <v>1.95748428933333E-14</v>
          </cell>
          <cell r="BJ107">
            <v>2.03998051566667E-14</v>
          </cell>
          <cell r="BK107">
            <v>2.080109915E-14</v>
          </cell>
          <cell r="BL107">
            <v>2.3132666366666699E-14</v>
          </cell>
          <cell r="BM107">
            <v>2.30965103333333E-14</v>
          </cell>
        </row>
        <row r="108">
          <cell r="A108" t="str">
            <v>Mexico-1</v>
          </cell>
          <cell r="B108" t="str">
            <v>EfficiencyFleet_new_cars</v>
          </cell>
          <cell r="C108" t="str">
            <v>MEX</v>
          </cell>
          <cell r="D108" t="str">
            <v>MJ/pkm</v>
          </cell>
          <cell r="E108">
            <v>2.199916</v>
          </cell>
          <cell r="F108">
            <v>2.199916</v>
          </cell>
          <cell r="G108">
            <v>2.199916</v>
          </cell>
          <cell r="H108">
            <v>2.199916</v>
          </cell>
          <cell r="I108">
            <v>2.199916</v>
          </cell>
          <cell r="J108">
            <v>2.199916</v>
          </cell>
          <cell r="K108">
            <v>2.199916</v>
          </cell>
          <cell r="L108">
            <v>2.199916</v>
          </cell>
          <cell r="M108">
            <v>2.199916</v>
          </cell>
          <cell r="N108">
            <v>2.199916</v>
          </cell>
          <cell r="O108">
            <v>2.199916</v>
          </cell>
          <cell r="P108">
            <v>2.199916</v>
          </cell>
          <cell r="Q108">
            <v>2.199916</v>
          </cell>
          <cell r="R108">
            <v>2.199916</v>
          </cell>
          <cell r="S108">
            <v>2.199916</v>
          </cell>
          <cell r="T108">
            <v>2.1884980000000001</v>
          </cell>
          <cell r="U108">
            <v>2.1529099999999999</v>
          </cell>
          <cell r="V108">
            <v>2.1218859999999999</v>
          </cell>
          <cell r="W108">
            <v>2.0954169999999999</v>
          </cell>
          <cell r="X108">
            <v>2.0730620000000002</v>
          </cell>
          <cell r="Y108">
            <v>2.0563020000000001</v>
          </cell>
          <cell r="Z108">
            <v>2.1035089999999999</v>
          </cell>
          <cell r="AA108">
            <v>2.0747110000000002</v>
          </cell>
          <cell r="AB108">
            <v>2.0459640000000001</v>
          </cell>
          <cell r="AC108">
            <v>2.0110030000000001</v>
          </cell>
          <cell r="AD108">
            <v>1.9591989999999999</v>
          </cell>
          <cell r="AE108">
            <v>1.7535879999999999</v>
          </cell>
          <cell r="AF108">
            <v>1.5735269999999999</v>
          </cell>
          <cell r="AG108">
            <v>1.4665589999999999</v>
          </cell>
          <cell r="AH108">
            <v>1.6361060000000001</v>
          </cell>
          <cell r="AI108">
            <v>1.61808</v>
          </cell>
          <cell r="AJ108">
            <v>1.601326</v>
          </cell>
          <cell r="AK108">
            <v>1.5874200000000001</v>
          </cell>
          <cell r="AL108">
            <v>1.5752930000000001</v>
          </cell>
          <cell r="AM108">
            <v>1.56426</v>
          </cell>
          <cell r="AN108">
            <v>1.548656</v>
          </cell>
          <cell r="AO108">
            <v>1.5300039999999999</v>
          </cell>
          <cell r="AP108">
            <v>1.52135</v>
          </cell>
          <cell r="AQ108">
            <v>1.5234970000000001</v>
          </cell>
          <cell r="AR108">
            <v>1.5288660000000001</v>
          </cell>
          <cell r="AS108">
            <v>1.513663</v>
          </cell>
          <cell r="AT108">
            <v>1.5088459999999999</v>
          </cell>
          <cell r="AU108">
            <v>1.5017480000000001</v>
          </cell>
          <cell r="AV108">
            <v>1.4926919999999999</v>
          </cell>
          <cell r="AW108">
            <v>1.481352</v>
          </cell>
          <cell r="AX108">
            <v>1.467903</v>
          </cell>
          <cell r="AY108">
            <v>1.453074</v>
          </cell>
          <cell r="AZ108">
            <v>1.4373199999999999</v>
          </cell>
          <cell r="BA108">
            <v>1.421786</v>
          </cell>
          <cell r="BB108">
            <v>1.4061330000000001</v>
          </cell>
          <cell r="BC108">
            <v>1.3903099999999999</v>
          </cell>
          <cell r="BD108">
            <v>1.3744620000000001</v>
          </cell>
          <cell r="BE108">
            <v>1.3598049999999999</v>
          </cell>
          <cell r="BF108">
            <v>1.3455999999999999</v>
          </cell>
          <cell r="BG108">
            <v>1.331742</v>
          </cell>
          <cell r="BH108">
            <v>1.3180480000000001</v>
          </cell>
          <cell r="BI108">
            <v>1.311393</v>
          </cell>
          <cell r="BJ108">
            <v>1.3045059999999999</v>
          </cell>
          <cell r="BK108">
            <v>1.299615</v>
          </cell>
          <cell r="BL108">
            <v>1.292977</v>
          </cell>
          <cell r="BM108">
            <v>1.2862420000000001</v>
          </cell>
        </row>
        <row r="109">
          <cell r="A109" t="str">
            <v>Mexico-8g</v>
          </cell>
          <cell r="B109" t="str">
            <v>EMISCO2EQ_LU_indicator</v>
          </cell>
          <cell r="C109" t="str">
            <v>MEX</v>
          </cell>
          <cell r="D109" t="str">
            <v>MtCO2eq</v>
          </cell>
          <cell r="E109">
            <v>230.253105108119</v>
          </cell>
          <cell r="F109">
            <v>214.06821694343699</v>
          </cell>
          <cell r="G109">
            <v>206.982833001632</v>
          </cell>
          <cell r="H109">
            <v>205.01139900399301</v>
          </cell>
          <cell r="I109">
            <v>206.00961511028899</v>
          </cell>
          <cell r="J109">
            <v>205.71017682156</v>
          </cell>
          <cell r="K109">
            <v>192.980557725804</v>
          </cell>
          <cell r="L109">
            <v>195.73849554438101</v>
          </cell>
          <cell r="M109">
            <v>199.63010782031401</v>
          </cell>
          <cell r="N109">
            <v>199.82717362792701</v>
          </cell>
          <cell r="O109">
            <v>201.41299657644501</v>
          </cell>
          <cell r="P109">
            <v>215.55943757051699</v>
          </cell>
          <cell r="Q109">
            <v>225.051146810592</v>
          </cell>
          <cell r="R109">
            <v>226.78703370904299</v>
          </cell>
          <cell r="S109">
            <v>228.85870720129</v>
          </cell>
          <cell r="T109">
            <v>226.331679861738</v>
          </cell>
          <cell r="U109">
            <v>157.396663714971</v>
          </cell>
          <cell r="V109">
            <v>153.96807577642801</v>
          </cell>
          <cell r="W109">
            <v>150.51699459091</v>
          </cell>
          <cell r="X109">
            <v>151.11087829313101</v>
          </cell>
          <cell r="Y109">
            <v>150.15066822782299</v>
          </cell>
          <cell r="Z109">
            <v>132.00500614023099</v>
          </cell>
          <cell r="AA109">
            <v>127.894777621054</v>
          </cell>
          <cell r="AB109">
            <v>133.348702073607</v>
          </cell>
          <cell r="AC109">
            <v>128.401487118853</v>
          </cell>
          <cell r="AD109">
            <v>126.918317786861</v>
          </cell>
          <cell r="AE109">
            <v>77.013149960842398</v>
          </cell>
          <cell r="AF109">
            <v>75.124079493096204</v>
          </cell>
          <cell r="AG109">
            <v>66.965451578642899</v>
          </cell>
          <cell r="AH109">
            <v>73.330634972585003</v>
          </cell>
          <cell r="AI109">
            <v>67.565385613268901</v>
          </cell>
          <cell r="AJ109">
            <v>57.060260602256399</v>
          </cell>
          <cell r="AK109">
            <v>56.106128999774903</v>
          </cell>
          <cell r="AL109">
            <v>59.292909440468101</v>
          </cell>
          <cell r="AM109">
            <v>53.9095847955683</v>
          </cell>
          <cell r="AN109">
            <v>54.907980211711099</v>
          </cell>
          <cell r="AO109">
            <v>67.513376018098995</v>
          </cell>
          <cell r="AP109">
            <v>67.904248678380398</v>
          </cell>
          <cell r="AQ109">
            <v>64.424206925788894</v>
          </cell>
          <cell r="AR109">
            <v>65.050123972895904</v>
          </cell>
          <cell r="AS109">
            <v>68.315117657129207</v>
          </cell>
          <cell r="AT109">
            <v>104.487818396473</v>
          </cell>
          <cell r="AU109">
            <v>97.264884101412605</v>
          </cell>
          <cell r="AV109">
            <v>97.269895839887397</v>
          </cell>
          <cell r="AW109">
            <v>98.155532878723804</v>
          </cell>
          <cell r="AX109">
            <v>94.867416093270094</v>
          </cell>
          <cell r="AY109">
            <v>74.7723110375006</v>
          </cell>
          <cell r="AZ109">
            <v>85.294306951519602</v>
          </cell>
          <cell r="BA109">
            <v>83.582964218094105</v>
          </cell>
          <cell r="BB109">
            <v>80.157788094620997</v>
          </cell>
          <cell r="BC109">
            <v>90.646464940881202</v>
          </cell>
          <cell r="BD109">
            <v>77.463421973233494</v>
          </cell>
          <cell r="BE109">
            <v>72.684372525967106</v>
          </cell>
          <cell r="BF109">
            <v>69.287242276111698</v>
          </cell>
          <cell r="BG109">
            <v>65.494586430933495</v>
          </cell>
          <cell r="BH109">
            <v>58.084587976342</v>
          </cell>
          <cell r="BI109">
            <v>59.068849823892201</v>
          </cell>
          <cell r="BJ109">
            <v>60.517533741974503</v>
          </cell>
          <cell r="BK109">
            <v>64.443023491002194</v>
          </cell>
          <cell r="BL109">
            <v>64.711955871089302</v>
          </cell>
          <cell r="BM109">
            <v>63.108744351414998</v>
          </cell>
        </row>
        <row r="110">
          <cell r="A110" t="str">
            <v>Russian Federation-6b</v>
          </cell>
          <cell r="B110" t="str">
            <v>ElecCapWindTot</v>
          </cell>
          <cell r="C110" t="str">
            <v>RUS</v>
          </cell>
          <cell r="D110" t="str">
            <v>MW</v>
          </cell>
          <cell r="E110">
            <v>0</v>
          </cell>
          <cell r="F110">
            <v>0</v>
          </cell>
          <cell r="G110">
            <v>10.9</v>
          </cell>
          <cell r="H110">
            <v>10.9</v>
          </cell>
          <cell r="I110">
            <v>10.936999999999999</v>
          </cell>
          <cell r="J110">
            <v>18.811</v>
          </cell>
          <cell r="K110">
            <v>19.111000000000001</v>
          </cell>
          <cell r="L110">
            <v>19.861000000000001</v>
          </cell>
          <cell r="M110">
            <v>37.561</v>
          </cell>
          <cell r="N110">
            <v>37.561</v>
          </cell>
          <cell r="O110">
            <v>37.561</v>
          </cell>
          <cell r="P110">
            <v>37.561</v>
          </cell>
          <cell r="Q110">
            <v>37.561</v>
          </cell>
          <cell r="R110">
            <v>37.561</v>
          </cell>
          <cell r="S110">
            <v>37.561</v>
          </cell>
          <cell r="T110">
            <v>37.561</v>
          </cell>
          <cell r="U110">
            <v>37.561</v>
          </cell>
          <cell r="V110">
            <v>37.561</v>
          </cell>
          <cell r="W110">
            <v>37.561</v>
          </cell>
          <cell r="X110">
            <v>37.561</v>
          </cell>
          <cell r="Y110">
            <v>37.561</v>
          </cell>
          <cell r="Z110">
            <v>37.561</v>
          </cell>
          <cell r="AA110">
            <v>36.57009</v>
          </cell>
          <cell r="AB110">
            <v>35.579180000000001</v>
          </cell>
          <cell r="AC110">
            <v>34.584910000000001</v>
          </cell>
          <cell r="AD110">
            <v>32.87482</v>
          </cell>
          <cell r="AE110">
            <v>31.137450000000001</v>
          </cell>
          <cell r="AF110">
            <v>73.185040000000001</v>
          </cell>
          <cell r="AG110">
            <v>237.57149999999999</v>
          </cell>
          <cell r="AH110">
            <v>300.3152</v>
          </cell>
          <cell r="AI110">
            <v>3635.9090000000001</v>
          </cell>
          <cell r="AJ110">
            <v>3746.779</v>
          </cell>
          <cell r="AK110">
            <v>3825.5140000000001</v>
          </cell>
          <cell r="AL110">
            <v>3933.0250219999998</v>
          </cell>
          <cell r="AM110">
            <v>4021.7572129999999</v>
          </cell>
          <cell r="AN110">
            <v>4156.8223099999996</v>
          </cell>
          <cell r="AO110">
            <v>4265.9885000000004</v>
          </cell>
          <cell r="AP110">
            <v>4440.3848600000001</v>
          </cell>
          <cell r="AQ110">
            <v>4596.62925</v>
          </cell>
          <cell r="AR110">
            <v>4830.00468</v>
          </cell>
          <cell r="AS110">
            <v>5041.27322</v>
          </cell>
          <cell r="AT110">
            <v>5269.7231000000002</v>
          </cell>
          <cell r="AU110">
            <v>5457.2824000000001</v>
          </cell>
          <cell r="AV110">
            <v>5647.5820000000003</v>
          </cell>
          <cell r="AW110">
            <v>5776.4162999999999</v>
          </cell>
          <cell r="AX110">
            <v>5921.2377999999999</v>
          </cell>
          <cell r="AY110">
            <v>6083.9714999999997</v>
          </cell>
          <cell r="AZ110">
            <v>6287.4056</v>
          </cell>
          <cell r="BA110">
            <v>6522.5253000000002</v>
          </cell>
          <cell r="BB110">
            <v>6786.1788999999999</v>
          </cell>
          <cell r="BC110">
            <v>6767.1813000000002</v>
          </cell>
          <cell r="BD110">
            <v>6764.1175000000003</v>
          </cell>
          <cell r="BE110">
            <v>6767.7828</v>
          </cell>
          <cell r="BF110">
            <v>6735.1819999999998</v>
          </cell>
          <cell r="BG110">
            <v>6692.2903999999999</v>
          </cell>
          <cell r="BH110">
            <v>6658.7593999999999</v>
          </cell>
          <cell r="BI110">
            <v>6631.5024000000003</v>
          </cell>
          <cell r="BJ110">
            <v>6620.6130000000003</v>
          </cell>
          <cell r="BK110">
            <v>6658.5437000000002</v>
          </cell>
          <cell r="BL110">
            <v>6702.4467000000004</v>
          </cell>
          <cell r="BM110">
            <v>6726.866</v>
          </cell>
        </row>
        <row r="111">
          <cell r="A111" t="str">
            <v>Russian Federation-6c</v>
          </cell>
          <cell r="B111" t="str">
            <v>ElecCapSolarTot</v>
          </cell>
          <cell r="C111" t="str">
            <v>RUS</v>
          </cell>
          <cell r="D111" t="str">
            <v>MW</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v>0.1</v>
          </cell>
          <cell r="V111">
            <v>0.2</v>
          </cell>
          <cell r="W111">
            <v>0.2</v>
          </cell>
          <cell r="X111">
            <v>0.2</v>
          </cell>
          <cell r="Y111">
            <v>0.4</v>
          </cell>
          <cell r="Z111">
            <v>1.1000000000000001</v>
          </cell>
          <cell r="AA111">
            <v>1.2</v>
          </cell>
          <cell r="AB111">
            <v>4.5</v>
          </cell>
          <cell r="AC111">
            <v>11.6</v>
          </cell>
          <cell r="AD111">
            <v>87.7</v>
          </cell>
          <cell r="AE111">
            <v>87.7</v>
          </cell>
          <cell r="AF111">
            <v>124.0552</v>
          </cell>
          <cell r="AG111">
            <v>431.55380000000002</v>
          </cell>
          <cell r="AH111">
            <v>457.67020000000002</v>
          </cell>
          <cell r="AI111">
            <v>1541.1020000000001</v>
          </cell>
          <cell r="AJ111">
            <v>1595.0940000000001</v>
          </cell>
          <cell r="AK111">
            <v>1638.7090000000001</v>
          </cell>
          <cell r="AL111">
            <v>1696.848</v>
          </cell>
          <cell r="AM111">
            <v>1746.9949999999999</v>
          </cell>
          <cell r="AN111">
            <v>1819.559</v>
          </cell>
          <cell r="AO111">
            <v>1874.296</v>
          </cell>
          <cell r="AP111">
            <v>1957.9</v>
          </cell>
          <cell r="AQ111">
            <v>2031</v>
          </cell>
          <cell r="AR111">
            <v>2137.299</v>
          </cell>
          <cell r="AS111">
            <v>2232.3020000000001</v>
          </cell>
          <cell r="AT111">
            <v>2334.348</v>
          </cell>
          <cell r="AU111">
            <v>2418.0140000000001</v>
          </cell>
          <cell r="AV111">
            <v>2502.5884435299999</v>
          </cell>
          <cell r="AW111">
            <v>2557.5971444000002</v>
          </cell>
          <cell r="AX111">
            <v>2610.6276919000002</v>
          </cell>
          <cell r="AY111">
            <v>2668.5782199999999</v>
          </cell>
          <cell r="AZ111">
            <v>2738.622433</v>
          </cell>
          <cell r="BA111">
            <v>2797.4472169999999</v>
          </cell>
          <cell r="BB111">
            <v>2867.3357900000001</v>
          </cell>
          <cell r="BC111">
            <v>2847.7968900000001</v>
          </cell>
          <cell r="BD111">
            <v>2835.4310700000001</v>
          </cell>
          <cell r="BE111">
            <v>2827.4972600000001</v>
          </cell>
          <cell r="BF111">
            <v>2806.03296</v>
          </cell>
          <cell r="BG111">
            <v>2779.9328700000001</v>
          </cell>
          <cell r="BH111">
            <v>2755.1398899999999</v>
          </cell>
          <cell r="BI111">
            <v>2735.5671699999998</v>
          </cell>
          <cell r="BJ111">
            <v>2716.0007000000001</v>
          </cell>
          <cell r="BK111">
            <v>2715.00522</v>
          </cell>
          <cell r="BL111">
            <v>2736.16329</v>
          </cell>
          <cell r="BM111">
            <v>2750.5513000000001</v>
          </cell>
        </row>
        <row r="112">
          <cell r="A112" t="str">
            <v>Russian Federation-3a</v>
          </cell>
          <cell r="B112" t="str">
            <v>TPES_intensity</v>
          </cell>
          <cell r="C112" t="str">
            <v>RUS</v>
          </cell>
          <cell r="D112" t="str">
            <v>MJ/US$(2005)</v>
          </cell>
          <cell r="E112">
            <v>42.945611982692</v>
          </cell>
          <cell r="F112">
            <v>44.526053309071102</v>
          </cell>
          <cell r="G112">
            <v>47.597972148213898</v>
          </cell>
          <cell r="H112">
            <v>48.289183084491597</v>
          </cell>
          <cell r="I112">
            <v>49.445567888626698</v>
          </cell>
          <cell r="J112">
            <v>48.561653179543399</v>
          </cell>
          <cell r="K112">
            <v>49.284867805080701</v>
          </cell>
          <cell r="L112">
            <v>47.148897574237701</v>
          </cell>
          <cell r="M112">
            <v>47.446635474184198</v>
          </cell>
          <cell r="N112">
            <v>45.4028920252509</v>
          </cell>
          <cell r="O112">
            <v>42.123827125122197</v>
          </cell>
          <cell r="P112">
            <v>40.996772374796699</v>
          </cell>
          <cell r="Q112">
            <v>38.8803314082638</v>
          </cell>
          <cell r="R112">
            <v>36.768657653631102</v>
          </cell>
          <cell r="S112">
            <v>34.511191053056002</v>
          </cell>
          <cell r="T112">
            <v>33.5116826625569</v>
          </cell>
          <cell r="U112">
            <v>31.578009796807802</v>
          </cell>
          <cell r="V112">
            <v>28.8532072503283</v>
          </cell>
          <cell r="W112">
            <v>27.460054848470399</v>
          </cell>
          <cell r="X112">
            <v>27.531153690885802</v>
          </cell>
          <cell r="Y112">
            <v>28.561180474258101</v>
          </cell>
          <cell r="Z112">
            <v>28.4412323352473</v>
          </cell>
          <cell r="AA112">
            <v>28.073900672775899</v>
          </cell>
          <cell r="AB112">
            <v>27.120559857180101</v>
          </cell>
          <cell r="AC112">
            <v>26.409192118873701</v>
          </cell>
          <cell r="AD112">
            <v>25.240652207934801</v>
          </cell>
          <cell r="AE112">
            <v>24.161739000446801</v>
          </cell>
          <cell r="AF112">
            <v>23.144958895078801</v>
          </cell>
          <cell r="AG112">
            <v>22.1876540577992</v>
          </cell>
          <cell r="AH112">
            <v>21.249786368061301</v>
          </cell>
          <cell r="AI112">
            <v>20.368146833472899</v>
          </cell>
          <cell r="AJ112">
            <v>19.733816058150001</v>
          </cell>
          <cell r="AK112">
            <v>19.105350317102602</v>
          </cell>
          <cell r="AL112">
            <v>18.563421149356301</v>
          </cell>
          <cell r="AM112">
            <v>18.058591384888999</v>
          </cell>
          <cell r="AN112">
            <v>17.580376906826</v>
          </cell>
          <cell r="AO112">
            <v>17.1155103742826</v>
          </cell>
          <cell r="AP112">
            <v>16.6502246532526</v>
          </cell>
          <cell r="AQ112">
            <v>16.199624204364198</v>
          </cell>
          <cell r="AR112">
            <v>15.764330191355899</v>
          </cell>
          <cell r="AS112">
            <v>15.3292671613865</v>
          </cell>
          <cell r="AT112">
            <v>14.972890168226799</v>
          </cell>
          <cell r="AU112">
            <v>14.6267176314682</v>
          </cell>
          <cell r="AV112">
            <v>14.280439884158699</v>
          </cell>
          <cell r="AW112">
            <v>13.9254207745619</v>
          </cell>
          <cell r="AX112">
            <v>13.5699849886238</v>
          </cell>
          <cell r="AY112">
            <v>13.269685316053</v>
          </cell>
          <cell r="AZ112">
            <v>12.979717340760001</v>
          </cell>
          <cell r="BA112">
            <v>12.7034155536964</v>
          </cell>
          <cell r="BB112">
            <v>12.4266807669178</v>
          </cell>
          <cell r="BC112">
            <v>12.1560999860425</v>
          </cell>
          <cell r="BD112">
            <v>11.9454950604561</v>
          </cell>
          <cell r="BE112">
            <v>11.7252582191638</v>
          </cell>
          <cell r="BF112">
            <v>11.533652686048301</v>
          </cell>
          <cell r="BG112">
            <v>11.3534782438407</v>
          </cell>
          <cell r="BH112">
            <v>11.185835161165899</v>
          </cell>
          <cell r="BI112">
            <v>11.057217680009201</v>
          </cell>
          <cell r="BJ112">
            <v>10.920524672430201</v>
          </cell>
          <cell r="BK112">
            <v>10.774802273837899</v>
          </cell>
          <cell r="BL112">
            <v>10.6181798199807</v>
          </cell>
          <cell r="BM112">
            <v>10.4513368083333</v>
          </cell>
        </row>
        <row r="113">
          <cell r="A113" t="str">
            <v>Russian Federation-2a</v>
          </cell>
          <cell r="B113" t="str">
            <v>GasFlaringCO2</v>
          </cell>
          <cell r="C113" t="str">
            <v>RUS</v>
          </cell>
          <cell r="D113" t="str">
            <v>MtCO2eq</v>
          </cell>
          <cell r="E113">
            <v>23.368777666666698</v>
          </cell>
          <cell r="F113">
            <v>24.053348</v>
          </cell>
          <cell r="G113">
            <v>19.311688</v>
          </cell>
          <cell r="H113">
            <v>16.615111333333299</v>
          </cell>
          <cell r="I113">
            <v>13.8918083333333</v>
          </cell>
          <cell r="J113">
            <v>15.387760666666701</v>
          </cell>
          <cell r="K113">
            <v>15.359871999999999</v>
          </cell>
          <cell r="L113">
            <v>15.400154000000001</v>
          </cell>
          <cell r="M113">
            <v>15.246997333333301</v>
          </cell>
          <cell r="N113">
            <v>15.507008000000001</v>
          </cell>
          <cell r="O113">
            <v>15.945149000000001</v>
          </cell>
          <cell r="P113">
            <v>16.4458946666667</v>
          </cell>
          <cell r="Q113">
            <v>16.6046026666667</v>
          </cell>
          <cell r="R113">
            <v>17.002252666666699</v>
          </cell>
          <cell r="S113">
            <v>17.755228333333299</v>
          </cell>
          <cell r="T113">
            <v>17.302523333333301</v>
          </cell>
          <cell r="U113">
            <v>16.456839666666699</v>
          </cell>
          <cell r="V113">
            <v>16.032147999999999</v>
          </cell>
          <cell r="W113">
            <v>15.667707</v>
          </cell>
          <cell r="X113">
            <v>14.958731333333301</v>
          </cell>
          <cell r="Y113">
            <v>15.131427666666699</v>
          </cell>
          <cell r="Z113">
            <v>15.957285666666699</v>
          </cell>
          <cell r="AA113">
            <v>16.111630333333299</v>
          </cell>
          <cell r="AB113">
            <v>15.8825113333333</v>
          </cell>
          <cell r="AC113">
            <v>15.673617666666701</v>
          </cell>
          <cell r="AD113">
            <v>15.745004</v>
          </cell>
          <cell r="AE113">
            <v>15.770982333333301</v>
          </cell>
          <cell r="AF113">
            <v>15.6739</v>
          </cell>
          <cell r="AG113">
            <v>15.509930333333299</v>
          </cell>
          <cell r="AH113">
            <v>15.3083993333333</v>
          </cell>
          <cell r="AI113">
            <v>15.154821</v>
          </cell>
          <cell r="AJ113">
            <v>15.0300333333333</v>
          </cell>
          <cell r="AK113">
            <v>15.02567</v>
          </cell>
          <cell r="AL113">
            <v>15.102846</v>
          </cell>
          <cell r="AM113">
            <v>15.255936666666701</v>
          </cell>
          <cell r="AN113">
            <v>15.408473666666699</v>
          </cell>
          <cell r="AO113">
            <v>15.5157016666667</v>
          </cell>
          <cell r="AP113">
            <v>15.6088166666667</v>
          </cell>
          <cell r="AQ113">
            <v>16.074263333333299</v>
          </cell>
          <cell r="AR113">
            <v>16.231093999999999</v>
          </cell>
          <cell r="AS113">
            <v>16.279537999999999</v>
          </cell>
          <cell r="AT113">
            <v>16.405146999999999</v>
          </cell>
          <cell r="AU113">
            <v>16.733449333333301</v>
          </cell>
          <cell r="AV113">
            <v>16.9413676666667</v>
          </cell>
          <cell r="AW113">
            <v>17.039986333333299</v>
          </cell>
          <cell r="AX113">
            <v>17.1323643333333</v>
          </cell>
          <cell r="AY113">
            <v>17.243226</v>
          </cell>
          <cell r="AZ113">
            <v>17.422056666666698</v>
          </cell>
          <cell r="BA113">
            <v>17.6779166666667</v>
          </cell>
          <cell r="BB113">
            <v>17.939723999999998</v>
          </cell>
          <cell r="BC113">
            <v>18.315663666666701</v>
          </cell>
          <cell r="BD113">
            <v>18.809446333333302</v>
          </cell>
          <cell r="BE113">
            <v>19.270907333333302</v>
          </cell>
          <cell r="BF113">
            <v>19.6623606666667</v>
          </cell>
          <cell r="BG113">
            <v>20.177094666666701</v>
          </cell>
          <cell r="BH113">
            <v>20.702352000000001</v>
          </cell>
          <cell r="BI113">
            <v>21.316020000000002</v>
          </cell>
          <cell r="BJ113">
            <v>22.818616333333299</v>
          </cell>
          <cell r="BK113">
            <v>23.456924333333301</v>
          </cell>
          <cell r="BL113">
            <v>24.159762000000001</v>
          </cell>
          <cell r="BM113">
            <v>25.025458333333301</v>
          </cell>
        </row>
        <row r="114">
          <cell r="A114" t="str">
            <v>South Africa-1c</v>
          </cell>
          <cell r="B114" t="str">
            <v>ElecCapWindTot</v>
          </cell>
          <cell r="C114" t="str">
            <v>SAF</v>
          </cell>
          <cell r="D114" t="str">
            <v>MW</v>
          </cell>
          <cell r="E114">
            <v>0</v>
          </cell>
          <cell r="F114">
            <v>0</v>
          </cell>
          <cell r="G114">
            <v>0</v>
          </cell>
          <cell r="H114">
            <v>0</v>
          </cell>
          <cell r="I114">
            <v>0</v>
          </cell>
          <cell r="J114">
            <v>0</v>
          </cell>
          <cell r="K114">
            <v>0</v>
          </cell>
          <cell r="L114">
            <v>0</v>
          </cell>
          <cell r="M114">
            <v>0</v>
          </cell>
          <cell r="N114">
            <v>0</v>
          </cell>
          <cell r="O114">
            <v>0</v>
          </cell>
          <cell r="P114">
            <v>0</v>
          </cell>
          <cell r="Q114">
            <v>3.2</v>
          </cell>
          <cell r="R114">
            <v>3.2</v>
          </cell>
          <cell r="S114">
            <v>3.2</v>
          </cell>
          <cell r="T114">
            <v>3.2</v>
          </cell>
          <cell r="U114">
            <v>3.2</v>
          </cell>
          <cell r="V114">
            <v>3.2</v>
          </cell>
          <cell r="W114">
            <v>8.4</v>
          </cell>
          <cell r="X114">
            <v>8.4</v>
          </cell>
          <cell r="Y114">
            <v>10.199999999999999</v>
          </cell>
          <cell r="Z114">
            <v>10.199999999999999</v>
          </cell>
          <cell r="AA114">
            <v>10.199999999999999</v>
          </cell>
          <cell r="AB114">
            <v>257</v>
          </cell>
          <cell r="AC114">
            <v>569</v>
          </cell>
          <cell r="AD114">
            <v>1079</v>
          </cell>
          <cell r="AE114">
            <v>1079</v>
          </cell>
          <cell r="AF114">
            <v>1674.811123</v>
          </cell>
          <cell r="AG114">
            <v>3236.82863</v>
          </cell>
          <cell r="AH114">
            <v>5568.8299299999999</v>
          </cell>
          <cell r="AI114">
            <v>6733.6606000000002</v>
          </cell>
          <cell r="AJ114">
            <v>7913.9161999999997</v>
          </cell>
          <cell r="AK114">
            <v>9116.1304999999993</v>
          </cell>
          <cell r="AL114">
            <v>10330.827300000001</v>
          </cell>
          <cell r="AM114">
            <v>11570.661</v>
          </cell>
          <cell r="AN114">
            <v>12843.1558</v>
          </cell>
          <cell r="AO114">
            <v>14160.343800000001</v>
          </cell>
          <cell r="AP114">
            <v>15519.503000000001</v>
          </cell>
          <cell r="AQ114">
            <v>16911.757000000001</v>
          </cell>
          <cell r="AR114">
            <v>18491.566999999999</v>
          </cell>
          <cell r="AS114">
            <v>20216.027999999998</v>
          </cell>
          <cell r="AT114">
            <v>20935.285</v>
          </cell>
          <cell r="AU114">
            <v>21731.51</v>
          </cell>
          <cell r="AV114">
            <v>22565.141</v>
          </cell>
          <cell r="AW114">
            <v>23263.587</v>
          </cell>
          <cell r="AX114">
            <v>23837.331999999999</v>
          </cell>
          <cell r="AY114">
            <v>24356.955999999998</v>
          </cell>
          <cell r="AZ114">
            <v>24795.006000000001</v>
          </cell>
          <cell r="BA114">
            <v>25088.917000000001</v>
          </cell>
          <cell r="BB114">
            <v>25179.898000000001</v>
          </cell>
          <cell r="BC114">
            <v>25180.681</v>
          </cell>
          <cell r="BD114">
            <v>25094.01</v>
          </cell>
          <cell r="BE114">
            <v>24913.317999999999</v>
          </cell>
          <cell r="BF114">
            <v>24610.870999999999</v>
          </cell>
          <cell r="BG114">
            <v>24188.377</v>
          </cell>
          <cell r="BH114">
            <v>23634.016</v>
          </cell>
          <cell r="BI114">
            <v>22941.86</v>
          </cell>
          <cell r="BJ114">
            <v>22037.686000000002</v>
          </cell>
          <cell r="BK114">
            <v>20979.627</v>
          </cell>
          <cell r="BL114">
            <v>19843.739000000001</v>
          </cell>
          <cell r="BM114">
            <v>18700.076000000001</v>
          </cell>
        </row>
        <row r="115">
          <cell r="A115" t="str">
            <v>South Africa-1d</v>
          </cell>
          <cell r="B115" t="str">
            <v>ElecCapSolarCSP</v>
          </cell>
          <cell r="C115" t="str">
            <v>SAF</v>
          </cell>
          <cell r="D115" t="str">
            <v>MW</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v>0</v>
          </cell>
          <cell r="V115">
            <v>0</v>
          </cell>
          <cell r="W115">
            <v>0</v>
          </cell>
          <cell r="X115">
            <v>0</v>
          </cell>
          <cell r="Y115">
            <v>0.1</v>
          </cell>
          <cell r="Z115">
            <v>0.1</v>
          </cell>
          <cell r="AA115">
            <v>0.1</v>
          </cell>
          <cell r="AB115">
            <v>0.2</v>
          </cell>
          <cell r="AC115">
            <v>100</v>
          </cell>
          <cell r="AD115">
            <v>100</v>
          </cell>
          <cell r="AE115">
            <v>100</v>
          </cell>
          <cell r="AF115">
            <v>216.25120000000001</v>
          </cell>
          <cell r="AG115">
            <v>239.0934</v>
          </cell>
          <cell r="AH115">
            <v>294.23509999999999</v>
          </cell>
          <cell r="AI115">
            <v>314.51609999999999</v>
          </cell>
          <cell r="AJ115">
            <v>339.834</v>
          </cell>
          <cell r="AK115">
            <v>371.13639999999998</v>
          </cell>
          <cell r="AL115">
            <v>400.7747</v>
          </cell>
          <cell r="AM115">
            <v>435.20499999999998</v>
          </cell>
          <cell r="AN115">
            <v>477.9572</v>
          </cell>
          <cell r="AO115">
            <v>534.15440000000001</v>
          </cell>
          <cell r="AP115">
            <v>607.89890000000003</v>
          </cell>
          <cell r="AQ115">
            <v>699.1961</v>
          </cell>
          <cell r="AR115">
            <v>805.83540000000005</v>
          </cell>
          <cell r="AS115">
            <v>921.31960000000004</v>
          </cell>
          <cell r="AT115">
            <v>1038.5029999999999</v>
          </cell>
          <cell r="AU115">
            <v>1151.721</v>
          </cell>
          <cell r="AV115">
            <v>1257.2550000000001</v>
          </cell>
          <cell r="AW115">
            <v>1345.636</v>
          </cell>
          <cell r="AX115">
            <v>1428.4549999999999</v>
          </cell>
          <cell r="AY115">
            <v>1509.0039999999999</v>
          </cell>
          <cell r="AZ115">
            <v>1579.066</v>
          </cell>
          <cell r="BA115">
            <v>1650.329</v>
          </cell>
          <cell r="BB115">
            <v>1724.31</v>
          </cell>
          <cell r="BC115">
            <v>1808.105</v>
          </cell>
          <cell r="BD115">
            <v>1904.146</v>
          </cell>
          <cell r="BE115">
            <v>2011.701</v>
          </cell>
          <cell r="BF115">
            <v>2124.056</v>
          </cell>
          <cell r="BG115">
            <v>2233.826</v>
          </cell>
          <cell r="BH115">
            <v>2342.2460000000001</v>
          </cell>
          <cell r="BI115">
            <v>2431.2060000000001</v>
          </cell>
          <cell r="BJ115">
            <v>2492.9450000000002</v>
          </cell>
          <cell r="BK115">
            <v>2537.748</v>
          </cell>
          <cell r="BL115">
            <v>2556.7449999999999</v>
          </cell>
          <cell r="BM115">
            <v>2556.0439999999999</v>
          </cell>
        </row>
        <row r="116">
          <cell r="A116" t="str">
            <v>South Africa-1e</v>
          </cell>
          <cell r="B116" t="str">
            <v>ElecCapSolarPV</v>
          </cell>
          <cell r="C116" t="str">
            <v>SAF</v>
          </cell>
          <cell r="D116" t="str">
            <v>MW</v>
          </cell>
          <cell r="E116">
            <v>0</v>
          </cell>
          <cell r="F116">
            <v>0</v>
          </cell>
          <cell r="G116">
            <v>0</v>
          </cell>
          <cell r="H116">
            <v>0</v>
          </cell>
          <cell r="I116">
            <v>0</v>
          </cell>
          <cell r="J116">
            <v>0</v>
          </cell>
          <cell r="K116">
            <v>0</v>
          </cell>
          <cell r="L116">
            <v>0</v>
          </cell>
          <cell r="M116">
            <v>0</v>
          </cell>
          <cell r="N116">
            <v>0</v>
          </cell>
          <cell r="O116">
            <v>7.8</v>
          </cell>
          <cell r="P116">
            <v>9.1</v>
          </cell>
          <cell r="Q116">
            <v>10.4</v>
          </cell>
          <cell r="R116">
            <v>11.7</v>
          </cell>
          <cell r="S116">
            <v>13</v>
          </cell>
          <cell r="T116">
            <v>14.3</v>
          </cell>
          <cell r="U116">
            <v>15.6</v>
          </cell>
          <cell r="V116">
            <v>16.899999999999999</v>
          </cell>
          <cell r="W116">
            <v>18.2</v>
          </cell>
          <cell r="X116">
            <v>19.600000000000001</v>
          </cell>
          <cell r="Y116">
            <v>23.2</v>
          </cell>
          <cell r="Z116">
            <v>67.400000000000006</v>
          </cell>
          <cell r="AA116">
            <v>72.19999</v>
          </cell>
          <cell r="AB116">
            <v>280</v>
          </cell>
          <cell r="AC116">
            <v>1034</v>
          </cell>
          <cell r="AD116">
            <v>1039</v>
          </cell>
          <cell r="AE116">
            <v>1039</v>
          </cell>
          <cell r="AF116">
            <v>1431.348</v>
          </cell>
          <cell r="AG116">
            <v>2337.2049999999999</v>
          </cell>
          <cell r="AH116">
            <v>3638.0230000000001</v>
          </cell>
          <cell r="AI116">
            <v>4031.0790000000002</v>
          </cell>
          <cell r="AJ116">
            <v>4553.8389999999999</v>
          </cell>
          <cell r="AK116">
            <v>5190.3509999999997</v>
          </cell>
          <cell r="AL116">
            <v>5792.9</v>
          </cell>
          <cell r="AM116">
            <v>6468.1559999999999</v>
          </cell>
          <cell r="AN116">
            <v>7268.433</v>
          </cell>
          <cell r="AO116">
            <v>8290.7039999999997</v>
          </cell>
          <cell r="AP116">
            <v>9665.8960000000006</v>
          </cell>
          <cell r="AQ116">
            <v>11410.85</v>
          </cell>
          <cell r="AR116">
            <v>13523.3</v>
          </cell>
          <cell r="AS116">
            <v>15927.16</v>
          </cell>
          <cell r="AT116">
            <v>18514.39</v>
          </cell>
          <cell r="AU116">
            <v>21175.55</v>
          </cell>
          <cell r="AV116">
            <v>23838</v>
          </cell>
          <cell r="AW116">
            <v>26443.74</v>
          </cell>
          <cell r="AX116">
            <v>29094.44</v>
          </cell>
          <cell r="AY116">
            <v>31853.61</v>
          </cell>
          <cell r="AZ116">
            <v>34774.29</v>
          </cell>
          <cell r="BA116">
            <v>37905.33</v>
          </cell>
          <cell r="BB116">
            <v>41351.89</v>
          </cell>
          <cell r="BC116">
            <v>45349.79</v>
          </cell>
          <cell r="BD116">
            <v>50006.68</v>
          </cell>
          <cell r="BE116">
            <v>55371.32</v>
          </cell>
          <cell r="BF116">
            <v>61190.46</v>
          </cell>
          <cell r="BG116">
            <v>67244.070000000007</v>
          </cell>
          <cell r="BH116">
            <v>73253.47</v>
          </cell>
          <cell r="BI116">
            <v>78761.73</v>
          </cell>
          <cell r="BJ116">
            <v>83242.98</v>
          </cell>
          <cell r="BK116">
            <v>86618.04</v>
          </cell>
          <cell r="BL116">
            <v>88864.28</v>
          </cell>
          <cell r="BM116">
            <v>90121.84</v>
          </cell>
        </row>
        <row r="117">
          <cell r="A117" t="str">
            <v>South Africa-1f</v>
          </cell>
          <cell r="B117" t="str">
            <v>ElecCapNuclear</v>
          </cell>
          <cell r="C117" t="str">
            <v>SAF</v>
          </cell>
          <cell r="D117" t="str">
            <v>MW</v>
          </cell>
          <cell r="E117">
            <v>1930</v>
          </cell>
          <cell r="F117">
            <v>1930</v>
          </cell>
          <cell r="G117">
            <v>1930</v>
          </cell>
          <cell r="H117">
            <v>1930</v>
          </cell>
          <cell r="I117">
            <v>1930</v>
          </cell>
          <cell r="J117">
            <v>1930</v>
          </cell>
          <cell r="K117">
            <v>1930</v>
          </cell>
          <cell r="L117">
            <v>1930</v>
          </cell>
          <cell r="M117">
            <v>1930</v>
          </cell>
          <cell r="N117">
            <v>1930</v>
          </cell>
          <cell r="O117">
            <v>1930</v>
          </cell>
          <cell r="P117">
            <v>1930</v>
          </cell>
          <cell r="Q117">
            <v>1930</v>
          </cell>
          <cell r="R117">
            <v>1930</v>
          </cell>
          <cell r="S117">
            <v>1930</v>
          </cell>
          <cell r="T117">
            <v>1930</v>
          </cell>
          <cell r="U117">
            <v>1930</v>
          </cell>
          <cell r="V117">
            <v>1930</v>
          </cell>
          <cell r="W117">
            <v>1930</v>
          </cell>
          <cell r="X117">
            <v>1930</v>
          </cell>
          <cell r="Y117">
            <v>1930</v>
          </cell>
          <cell r="Z117">
            <v>1930</v>
          </cell>
          <cell r="AA117">
            <v>1930</v>
          </cell>
          <cell r="AB117">
            <v>1930</v>
          </cell>
          <cell r="AC117">
            <v>1930</v>
          </cell>
          <cell r="AD117">
            <v>1930</v>
          </cell>
          <cell r="AE117">
            <v>1930</v>
          </cell>
          <cell r="AF117">
            <v>1957.075</v>
          </cell>
          <cell r="AG117">
            <v>2044.9839999999999</v>
          </cell>
          <cell r="AH117">
            <v>2163.9580000000001</v>
          </cell>
          <cell r="AI117">
            <v>2313.654</v>
          </cell>
          <cell r="AJ117">
            <v>2490.2910000000002</v>
          </cell>
          <cell r="AK117">
            <v>2661.0880000000002</v>
          </cell>
          <cell r="AL117">
            <v>2793.1410000000001</v>
          </cell>
          <cell r="AM117">
            <v>2922.8159999999998</v>
          </cell>
          <cell r="AN117">
            <v>3059.1750000000002</v>
          </cell>
          <cell r="AO117">
            <v>3216.4720000000002</v>
          </cell>
          <cell r="AP117">
            <v>3410.2739999999999</v>
          </cell>
          <cell r="AQ117">
            <v>3637.4679999999998</v>
          </cell>
          <cell r="AR117">
            <v>3891.502</v>
          </cell>
          <cell r="AS117">
            <v>4158.817</v>
          </cell>
          <cell r="AT117">
            <v>4424.1719999999996</v>
          </cell>
          <cell r="AU117">
            <v>4674.3370000000004</v>
          </cell>
          <cell r="AV117">
            <v>4906.6769999999997</v>
          </cell>
          <cell r="AW117">
            <v>5120.6030000000001</v>
          </cell>
          <cell r="AX117">
            <v>5320.924</v>
          </cell>
          <cell r="AY117">
            <v>5512.6040000000003</v>
          </cell>
          <cell r="AZ117">
            <v>5700.6729999999998</v>
          </cell>
          <cell r="BA117">
            <v>5890.3869999999997</v>
          </cell>
          <cell r="BB117">
            <v>5998.982</v>
          </cell>
          <cell r="BC117">
            <v>6028.8810000000003</v>
          </cell>
          <cell r="BD117">
            <v>6068.9489999999996</v>
          </cell>
          <cell r="BE117">
            <v>6116.5330000000004</v>
          </cell>
          <cell r="BF117">
            <v>6160.9830000000002</v>
          </cell>
          <cell r="BG117">
            <v>6191.9960000000001</v>
          </cell>
          <cell r="BH117">
            <v>6201.1819999999998</v>
          </cell>
          <cell r="BI117">
            <v>6180.7669999999998</v>
          </cell>
          <cell r="BJ117">
            <v>6125.25</v>
          </cell>
          <cell r="BK117">
            <v>6040.1350000000002</v>
          </cell>
          <cell r="BL117">
            <v>5929.7160000000003</v>
          </cell>
          <cell r="BM117">
            <v>5887.6019999999999</v>
          </cell>
        </row>
        <row r="118">
          <cell r="A118" t="str">
            <v>South Africa-1b</v>
          </cell>
          <cell r="B118" t="str">
            <v>ElecCapHydro</v>
          </cell>
          <cell r="C118" t="str">
            <v>SAF</v>
          </cell>
          <cell r="D118" t="str">
            <v>MW</v>
          </cell>
          <cell r="E118">
            <v>2243.2040000000002</v>
          </cell>
          <cell r="F118">
            <v>2243.2040000000002</v>
          </cell>
          <cell r="G118">
            <v>2243.2040000000002</v>
          </cell>
          <cell r="H118">
            <v>2243.2040000000002</v>
          </cell>
          <cell r="I118">
            <v>2243.2040000000002</v>
          </cell>
          <cell r="J118">
            <v>2243.2040000000002</v>
          </cell>
          <cell r="K118">
            <v>2243.2040000000002</v>
          </cell>
          <cell r="L118">
            <v>2243.2040000000002</v>
          </cell>
          <cell r="M118">
            <v>2243.2040000000002</v>
          </cell>
          <cell r="N118">
            <v>2243.2040000000002</v>
          </cell>
          <cell r="O118">
            <v>2243.183</v>
          </cell>
          <cell r="P118">
            <v>2243.1619999999998</v>
          </cell>
          <cell r="Q118">
            <v>2243.1419999999998</v>
          </cell>
          <cell r="R118">
            <v>2243.1210000000001</v>
          </cell>
          <cell r="S118">
            <v>2243.1</v>
          </cell>
          <cell r="T118">
            <v>2243.0790000000002</v>
          </cell>
          <cell r="U118">
            <v>2243.0590000000002</v>
          </cell>
          <cell r="V118">
            <v>2243.038</v>
          </cell>
          <cell r="W118">
            <v>2243.0169999999998</v>
          </cell>
          <cell r="X118">
            <v>2242.9960000000001</v>
          </cell>
          <cell r="Y118">
            <v>2242.9760000000001</v>
          </cell>
          <cell r="Z118">
            <v>2242.9549999999999</v>
          </cell>
          <cell r="AA118">
            <v>2242.9340000000002</v>
          </cell>
          <cell r="AB118">
            <v>2242.913</v>
          </cell>
          <cell r="AC118">
            <v>2242.893</v>
          </cell>
          <cell r="AD118">
            <v>2242.8719999999998</v>
          </cell>
          <cell r="AE118">
            <v>2242.8510000000001</v>
          </cell>
          <cell r="AF118">
            <v>2242.83</v>
          </cell>
          <cell r="AG118">
            <v>3293.3919999999998</v>
          </cell>
          <cell r="AH118">
            <v>4350.4960000000001</v>
          </cell>
          <cell r="AI118">
            <v>4373.1779999999999</v>
          </cell>
          <cell r="AJ118">
            <v>4395.8599999999997</v>
          </cell>
          <cell r="AK118">
            <v>4418.5429999999997</v>
          </cell>
          <cell r="AL118">
            <v>4441.2259999999997</v>
          </cell>
          <cell r="AM118">
            <v>4463.9080000000004</v>
          </cell>
          <cell r="AN118">
            <v>4486.59</v>
          </cell>
          <cell r="AO118">
            <v>4509.2719999999999</v>
          </cell>
          <cell r="AP118">
            <v>4531.9539999999997</v>
          </cell>
          <cell r="AQ118">
            <v>4554.6360000000004</v>
          </cell>
          <cell r="AR118">
            <v>4577.3180000000002</v>
          </cell>
          <cell r="AS118">
            <v>4600</v>
          </cell>
          <cell r="AT118">
            <v>4600</v>
          </cell>
          <cell r="AU118">
            <v>4600</v>
          </cell>
          <cell r="AV118">
            <v>4600</v>
          </cell>
          <cell r="AW118">
            <v>4600</v>
          </cell>
          <cell r="AX118">
            <v>4600</v>
          </cell>
          <cell r="AY118">
            <v>4600</v>
          </cell>
          <cell r="AZ118">
            <v>4600</v>
          </cell>
          <cell r="BA118">
            <v>4600</v>
          </cell>
          <cell r="BB118">
            <v>4600</v>
          </cell>
          <cell r="BC118">
            <v>4600</v>
          </cell>
          <cell r="BD118">
            <v>4600</v>
          </cell>
          <cell r="BE118">
            <v>4600</v>
          </cell>
          <cell r="BF118">
            <v>4600</v>
          </cell>
          <cell r="BG118">
            <v>4600</v>
          </cell>
          <cell r="BH118">
            <v>4600</v>
          </cell>
          <cell r="BI118">
            <v>4600</v>
          </cell>
          <cell r="BJ118">
            <v>4600</v>
          </cell>
          <cell r="BK118">
            <v>4600</v>
          </cell>
          <cell r="BL118">
            <v>4600</v>
          </cell>
          <cell r="BM118">
            <v>4600</v>
          </cell>
        </row>
        <row r="119">
          <cell r="A119" t="str">
            <v>South Africa-1g</v>
          </cell>
          <cell r="B119" t="str">
            <v>ElecCapCoalTrad</v>
          </cell>
          <cell r="C119" t="str">
            <v>SAF</v>
          </cell>
          <cell r="D119" t="str">
            <v>MW</v>
          </cell>
          <cell r="E119">
            <v>23557.19</v>
          </cell>
          <cell r="F119">
            <v>23485.83</v>
          </cell>
          <cell r="G119">
            <v>23301.59</v>
          </cell>
          <cell r="H119">
            <v>23625.85</v>
          </cell>
          <cell r="I119">
            <v>24104.79</v>
          </cell>
          <cell r="J119">
            <v>25397.72</v>
          </cell>
          <cell r="K119">
            <v>26690.65</v>
          </cell>
          <cell r="L119">
            <v>27983.59</v>
          </cell>
          <cell r="M119">
            <v>28768.02</v>
          </cell>
          <cell r="N119">
            <v>29397.78</v>
          </cell>
          <cell r="O119">
            <v>29213.54</v>
          </cell>
          <cell r="P119">
            <v>29029.3</v>
          </cell>
          <cell r="Q119">
            <v>28845.06</v>
          </cell>
          <cell r="R119">
            <v>28677.64</v>
          </cell>
          <cell r="S119">
            <v>29303.200000000001</v>
          </cell>
          <cell r="T119">
            <v>30531.13</v>
          </cell>
          <cell r="U119">
            <v>31742.32</v>
          </cell>
          <cell r="V119">
            <v>32955.18</v>
          </cell>
          <cell r="W119">
            <v>34034.04</v>
          </cell>
          <cell r="X119">
            <v>34183.120000000003</v>
          </cell>
          <cell r="Y119">
            <v>33609.760000000002</v>
          </cell>
          <cell r="Z119">
            <v>32896.75</v>
          </cell>
          <cell r="AA119">
            <v>32582.799999999999</v>
          </cell>
          <cell r="AB119">
            <v>32406.41</v>
          </cell>
          <cell r="AC119">
            <v>32181.82</v>
          </cell>
          <cell r="AD119">
            <v>31909.03</v>
          </cell>
          <cell r="AE119">
            <v>31576.15</v>
          </cell>
          <cell r="AF119">
            <v>30970.74</v>
          </cell>
          <cell r="AG119">
            <v>31031.5</v>
          </cell>
          <cell r="AH119">
            <v>31650.71</v>
          </cell>
          <cell r="AI119">
            <v>32841.24</v>
          </cell>
          <cell r="AJ119">
            <v>34521.68</v>
          </cell>
          <cell r="AK119">
            <v>36303.379999999997</v>
          </cell>
          <cell r="AL119">
            <v>37710.18</v>
          </cell>
          <cell r="AM119">
            <v>39196.519999999997</v>
          </cell>
          <cell r="AN119">
            <v>40938.300000000003</v>
          </cell>
          <cell r="AO119">
            <v>42703.43</v>
          </cell>
          <cell r="AP119">
            <v>44430.57</v>
          </cell>
          <cell r="AQ119">
            <v>45932.62</v>
          </cell>
          <cell r="AR119">
            <v>47197.18</v>
          </cell>
          <cell r="AS119">
            <v>48248.39</v>
          </cell>
          <cell r="AT119">
            <v>49400.06</v>
          </cell>
          <cell r="AU119">
            <v>50773.15</v>
          </cell>
          <cell r="AV119">
            <v>52407.58</v>
          </cell>
          <cell r="AW119">
            <v>54206.3</v>
          </cell>
          <cell r="AX119">
            <v>55941.88</v>
          </cell>
          <cell r="AY119">
            <v>57584.55</v>
          </cell>
          <cell r="AZ119">
            <v>59128.01</v>
          </cell>
          <cell r="BA119">
            <v>60571.88</v>
          </cell>
          <cell r="BB119">
            <v>61914.45</v>
          </cell>
          <cell r="BC119">
            <v>63189.77</v>
          </cell>
          <cell r="BD119">
            <v>64444.45</v>
          </cell>
          <cell r="BE119">
            <v>65739.34</v>
          </cell>
          <cell r="BF119">
            <v>66947.31</v>
          </cell>
          <cell r="BG119">
            <v>67999.490000000005</v>
          </cell>
          <cell r="BH119">
            <v>69739.649999999994</v>
          </cell>
          <cell r="BI119">
            <v>71970.080000000002</v>
          </cell>
          <cell r="BJ119">
            <v>74468.33</v>
          </cell>
          <cell r="BK119">
            <v>77259.960000000006</v>
          </cell>
          <cell r="BL119">
            <v>80327.27</v>
          </cell>
          <cell r="BM119">
            <v>82818.64</v>
          </cell>
        </row>
        <row r="120">
          <cell r="A120" t="str">
            <v>South Africa-4</v>
          </cell>
          <cell r="B120" t="str">
            <v>BlendingShareBio_cars_pkm</v>
          </cell>
          <cell r="C120" t="str">
            <v>SAF</v>
          </cell>
          <cell r="D120" t="str">
            <v>%</v>
          </cell>
          <cell r="E120">
            <v>8.0408540000000004E-7</v>
          </cell>
          <cell r="F120">
            <v>7.3904839999999996E-7</v>
          </cell>
          <cell r="G120">
            <v>6.7113509999999997E-7</v>
          </cell>
          <cell r="H120">
            <v>5.9565709999999999E-7</v>
          </cell>
          <cell r="I120">
            <v>5.0809109999999996E-7</v>
          </cell>
          <cell r="J120">
            <v>4.208488E-7</v>
          </cell>
          <cell r="K120">
            <v>3.3714169999999999E-7</v>
          </cell>
          <cell r="L120">
            <v>2.66864E-7</v>
          </cell>
          <cell r="M120">
            <v>2.0704589999999999E-7</v>
          </cell>
          <cell r="N120">
            <v>1.642514E-7</v>
          </cell>
          <cell r="O120">
            <v>1.289219E-7</v>
          </cell>
          <cell r="P120">
            <v>1.000099E-3</v>
          </cell>
          <cell r="Q120">
            <v>3.0000729999999998E-3</v>
          </cell>
          <cell r="R120">
            <v>6.0000510000000002E-3</v>
          </cell>
          <cell r="S120">
            <v>1.000003E-2</v>
          </cell>
          <cell r="T120">
            <v>1.5000019999999999E-2</v>
          </cell>
          <cell r="U120">
            <v>1.9909099999999999E-2</v>
          </cell>
          <cell r="V120">
            <v>2.4636370000000001E-2</v>
          </cell>
          <cell r="W120">
            <v>2.9090919999999999E-2</v>
          </cell>
          <cell r="X120">
            <v>3.3181830000000002E-2</v>
          </cell>
          <cell r="Y120">
            <v>3.6818200000000002E-2</v>
          </cell>
          <cell r="Z120">
            <v>4.0000010000000003E-2</v>
          </cell>
          <cell r="AA120">
            <v>4.2727330000000001E-2</v>
          </cell>
          <cell r="AB120">
            <v>4.5000440000000003E-2</v>
          </cell>
          <cell r="AC120">
            <v>4.682327E-2</v>
          </cell>
          <cell r="AD120">
            <v>4.8210450000000002E-2</v>
          </cell>
          <cell r="AE120">
            <v>4.9115590000000001E-2</v>
          </cell>
          <cell r="AF120">
            <v>4.9665670000000002E-2</v>
          </cell>
          <cell r="AG120">
            <v>4.994328E-2</v>
          </cell>
          <cell r="AH120">
            <v>5.0039939999999998E-2</v>
          </cell>
          <cell r="AI120">
            <v>5.0048429999999998E-2</v>
          </cell>
          <cell r="AJ120">
            <v>5.0055809999999999E-2</v>
          </cell>
          <cell r="AK120">
            <v>5.0062120000000002E-2</v>
          </cell>
          <cell r="AL120">
            <v>5.007139E-2</v>
          </cell>
          <cell r="AM120">
            <v>5.0084869999999997E-2</v>
          </cell>
          <cell r="AN120">
            <v>5.0106190000000002E-2</v>
          </cell>
          <cell r="AO120">
            <v>4.9860179999999997E-2</v>
          </cell>
          <cell r="AP120">
            <v>4.9361879999999997E-2</v>
          </cell>
          <cell r="AQ120">
            <v>4.8612320000000001E-2</v>
          </cell>
          <cell r="AR120">
            <v>4.7611639999999997E-2</v>
          </cell>
          <cell r="AS120">
            <v>4.635947E-2</v>
          </cell>
          <cell r="AT120">
            <v>4.4878969999999997E-2</v>
          </cell>
          <cell r="AU120">
            <v>4.3193330000000002E-2</v>
          </cell>
          <cell r="AV120">
            <v>4.1324470000000002E-2</v>
          </cell>
          <cell r="AW120">
            <v>3.9296009999999999E-2</v>
          </cell>
          <cell r="AX120">
            <v>3.7130429999999999E-2</v>
          </cell>
          <cell r="AY120">
            <v>3.4850520000000003E-2</v>
          </cell>
          <cell r="AZ120">
            <v>3.247912E-2</v>
          </cell>
          <cell r="BA120">
            <v>3.0039409999999999E-2</v>
          </cell>
          <cell r="BB120">
            <v>2.7554209999999999E-2</v>
          </cell>
          <cell r="BC120">
            <v>2.5046519999999999E-2</v>
          </cell>
          <cell r="BD120">
            <v>2.253956E-2</v>
          </cell>
          <cell r="BE120">
            <v>2.0032729999999999E-2</v>
          </cell>
          <cell r="BF120">
            <v>1.7526730000000001E-2</v>
          </cell>
          <cell r="BG120">
            <v>1.502122E-2</v>
          </cell>
          <cell r="BH120">
            <v>1.272419E-2</v>
          </cell>
          <cell r="BI120">
            <v>1.0688899999999999E-2</v>
          </cell>
          <cell r="BJ120">
            <v>8.9162809999999999E-3</v>
          </cell>
          <cell r="BK120">
            <v>7.3949059999999997E-3</v>
          </cell>
          <cell r="BL120">
            <v>6.1384889999999996E-3</v>
          </cell>
          <cell r="BM120">
            <v>4.9805479999999996E-3</v>
          </cell>
        </row>
        <row r="121">
          <cell r="A121" t="str">
            <v>Turkey-1a</v>
          </cell>
          <cell r="B121" t="str">
            <v>ElecCapHydro</v>
          </cell>
          <cell r="C121" t="str">
            <v>TUR</v>
          </cell>
          <cell r="D121" t="str">
            <v>MW</v>
          </cell>
          <cell r="E121">
            <v>6811.8810000000003</v>
          </cell>
          <cell r="F121">
            <v>7162.78</v>
          </cell>
          <cell r="G121">
            <v>8469.5810000000001</v>
          </cell>
          <cell r="H121">
            <v>9724.1810000000005</v>
          </cell>
          <cell r="I121">
            <v>9925.4809999999998</v>
          </cell>
          <cell r="J121">
            <v>9925.9809999999998</v>
          </cell>
          <cell r="K121">
            <v>9987.98</v>
          </cell>
          <cell r="L121">
            <v>10161.83</v>
          </cell>
          <cell r="M121">
            <v>10489.28</v>
          </cell>
          <cell r="N121">
            <v>10809.85</v>
          </cell>
          <cell r="O121">
            <v>11175</v>
          </cell>
          <cell r="P121">
            <v>11673</v>
          </cell>
          <cell r="Q121">
            <v>12241</v>
          </cell>
          <cell r="R121">
            <v>12579</v>
          </cell>
          <cell r="S121">
            <v>12645</v>
          </cell>
          <cell r="T121">
            <v>12906</v>
          </cell>
          <cell r="U121">
            <v>13063</v>
          </cell>
          <cell r="V121">
            <v>13395</v>
          </cell>
          <cell r="W121">
            <v>13829</v>
          </cell>
          <cell r="X121">
            <v>14553</v>
          </cell>
          <cell r="Y121">
            <v>15831</v>
          </cell>
          <cell r="Z121">
            <v>17137</v>
          </cell>
          <cell r="AA121">
            <v>19609</v>
          </cell>
          <cell r="AB121">
            <v>22289</v>
          </cell>
          <cell r="AC121">
            <v>23643</v>
          </cell>
          <cell r="AD121">
            <v>25868</v>
          </cell>
          <cell r="AE121">
            <v>26124.3</v>
          </cell>
          <cell r="AF121">
            <v>26115.33</v>
          </cell>
          <cell r="AG121">
            <v>28184.3</v>
          </cell>
          <cell r="AH121">
            <v>29347.439999999999</v>
          </cell>
          <cell r="AI121">
            <v>30510.58</v>
          </cell>
          <cell r="AJ121">
            <v>31673.72</v>
          </cell>
          <cell r="AK121">
            <v>32836.86</v>
          </cell>
          <cell r="AL121">
            <v>34000</v>
          </cell>
          <cell r="AM121">
            <v>33991.019999999997</v>
          </cell>
          <cell r="AN121">
            <v>33982.04</v>
          </cell>
          <cell r="AO121">
            <v>33973.07</v>
          </cell>
          <cell r="AP121">
            <v>33964.089999999997</v>
          </cell>
          <cell r="AQ121">
            <v>33955.11</v>
          </cell>
          <cell r="AR121">
            <v>33946.14</v>
          </cell>
          <cell r="AS121">
            <v>33937.160000000003</v>
          </cell>
          <cell r="AT121">
            <v>33928.18</v>
          </cell>
          <cell r="AU121">
            <v>33919.21</v>
          </cell>
          <cell r="AV121">
            <v>33910.230000000003</v>
          </cell>
          <cell r="AW121">
            <v>33901.25</v>
          </cell>
          <cell r="AX121">
            <v>33892.28</v>
          </cell>
          <cell r="AY121">
            <v>33883.300000000003</v>
          </cell>
          <cell r="AZ121">
            <v>33874.32</v>
          </cell>
          <cell r="BA121">
            <v>33865.35</v>
          </cell>
          <cell r="BB121">
            <v>33856.370000000003</v>
          </cell>
          <cell r="BC121">
            <v>33847.39</v>
          </cell>
          <cell r="BD121">
            <v>33838.42</v>
          </cell>
          <cell r="BE121">
            <v>33829.440000000002</v>
          </cell>
          <cell r="BF121">
            <v>33820.46</v>
          </cell>
          <cell r="BG121">
            <v>33811.49</v>
          </cell>
          <cell r="BH121">
            <v>33802.51</v>
          </cell>
          <cell r="BI121">
            <v>33792.720000000001</v>
          </cell>
          <cell r="BJ121">
            <v>33783.01</v>
          </cell>
          <cell r="BK121">
            <v>33773.379999999997</v>
          </cell>
          <cell r="BL121">
            <v>33763.83</v>
          </cell>
          <cell r="BM121">
            <v>33660.089999999997</v>
          </cell>
        </row>
        <row r="122">
          <cell r="A122" t="str">
            <v>Turkey-1b</v>
          </cell>
          <cell r="B122" t="str">
            <v>ElecCapWindTot</v>
          </cell>
          <cell r="C122" t="str">
            <v>TUR</v>
          </cell>
          <cell r="D122" t="str">
            <v>MW</v>
          </cell>
          <cell r="E122">
            <v>5.5E-2</v>
          </cell>
          <cell r="F122">
            <v>5.5E-2</v>
          </cell>
          <cell r="G122">
            <v>5.5E-2</v>
          </cell>
          <cell r="H122">
            <v>5.5E-2</v>
          </cell>
          <cell r="I122">
            <v>5.5E-2</v>
          </cell>
          <cell r="J122">
            <v>5.5E-2</v>
          </cell>
          <cell r="K122">
            <v>5.5E-2</v>
          </cell>
          <cell r="L122">
            <v>5.5E-2</v>
          </cell>
          <cell r="M122">
            <v>8.7550000000000008</v>
          </cell>
          <cell r="N122">
            <v>8.7550000000000008</v>
          </cell>
          <cell r="O122">
            <v>19</v>
          </cell>
          <cell r="P122">
            <v>19</v>
          </cell>
          <cell r="Q122">
            <v>19</v>
          </cell>
          <cell r="R122">
            <v>19</v>
          </cell>
          <cell r="S122">
            <v>19</v>
          </cell>
          <cell r="T122">
            <v>21</v>
          </cell>
          <cell r="U122">
            <v>59</v>
          </cell>
          <cell r="V122">
            <v>146</v>
          </cell>
          <cell r="W122">
            <v>364</v>
          </cell>
          <cell r="X122">
            <v>792</v>
          </cell>
          <cell r="Y122">
            <v>1320</v>
          </cell>
          <cell r="Z122">
            <v>1729</v>
          </cell>
          <cell r="AA122">
            <v>2261</v>
          </cell>
          <cell r="AB122">
            <v>2759</v>
          </cell>
          <cell r="AC122">
            <v>3630</v>
          </cell>
          <cell r="AD122">
            <v>4503</v>
          </cell>
          <cell r="AE122">
            <v>5766.4177</v>
          </cell>
          <cell r="AF122">
            <v>5766.4177</v>
          </cell>
          <cell r="AG122">
            <v>14153.846</v>
          </cell>
          <cell r="AH122">
            <v>15923.078</v>
          </cell>
          <cell r="AI122">
            <v>16993.605</v>
          </cell>
          <cell r="AJ122">
            <v>17991.883000000002</v>
          </cell>
          <cell r="AK122">
            <v>18990.161</v>
          </cell>
          <cell r="AL122">
            <v>20023.616999999998</v>
          </cell>
          <cell r="AM122">
            <v>20022.367999999999</v>
          </cell>
          <cell r="AN122">
            <v>20023.525000000001</v>
          </cell>
          <cell r="AO122">
            <v>20024.43</v>
          </cell>
          <cell r="AP122">
            <v>20020.886999999999</v>
          </cell>
          <cell r="AQ122">
            <v>20000.417000000001</v>
          </cell>
          <cell r="AR122">
            <v>19945.812999999998</v>
          </cell>
          <cell r="AS122">
            <v>19845.641</v>
          </cell>
          <cell r="AT122">
            <v>19712.47</v>
          </cell>
          <cell r="AU122">
            <v>19535.881000000001</v>
          </cell>
          <cell r="AV122">
            <v>19321.597000000002</v>
          </cell>
          <cell r="AW122">
            <v>19035.095000000001</v>
          </cell>
          <cell r="AX122">
            <v>18674.810000000001</v>
          </cell>
          <cell r="AY122">
            <v>18193.395</v>
          </cell>
          <cell r="AZ122">
            <v>17707.026999999998</v>
          </cell>
          <cell r="BA122">
            <v>16799.650000000001</v>
          </cell>
          <cell r="BB122">
            <v>15992.071</v>
          </cell>
          <cell r="BC122">
            <v>15082.97</v>
          </cell>
          <cell r="BD122">
            <v>14082.975</v>
          </cell>
          <cell r="BE122">
            <v>12992.065000000001</v>
          </cell>
          <cell r="BF122">
            <v>11810.246999999999</v>
          </cell>
          <cell r="BG122">
            <v>10628.429</v>
          </cell>
          <cell r="BH122">
            <v>9446.61</v>
          </cell>
          <cell r="BI122">
            <v>8264.7919999999995</v>
          </cell>
          <cell r="BJ122">
            <v>7179.8890000000001</v>
          </cell>
          <cell r="BK122">
            <v>6110.8720000000003</v>
          </cell>
          <cell r="BL122">
            <v>5620.8756999999996</v>
          </cell>
          <cell r="BM122">
            <v>5303.7803000000004</v>
          </cell>
        </row>
        <row r="123">
          <cell r="A123" t="str">
            <v>Turkey-1c</v>
          </cell>
          <cell r="B123" t="str">
            <v>ElecCapSolarTot</v>
          </cell>
          <cell r="C123" t="str">
            <v>TUR</v>
          </cell>
          <cell r="D123" t="str">
            <v>MW</v>
          </cell>
          <cell r="E123">
            <v>0</v>
          </cell>
          <cell r="F123">
            <v>0</v>
          </cell>
          <cell r="G123">
            <v>0</v>
          </cell>
          <cell r="H123">
            <v>0</v>
          </cell>
          <cell r="I123">
            <v>0</v>
          </cell>
          <cell r="J123">
            <v>0</v>
          </cell>
          <cell r="K123">
            <v>0</v>
          </cell>
          <cell r="L123">
            <v>0</v>
          </cell>
          <cell r="M123">
            <v>0</v>
          </cell>
          <cell r="N123">
            <v>0</v>
          </cell>
          <cell r="O123">
            <v>0.1</v>
          </cell>
          <cell r="P123">
            <v>0.3</v>
          </cell>
          <cell r="Q123">
            <v>0.6</v>
          </cell>
          <cell r="R123">
            <v>1</v>
          </cell>
          <cell r="S123">
            <v>1.5</v>
          </cell>
          <cell r="T123">
            <v>2</v>
          </cell>
          <cell r="U123">
            <v>2.5</v>
          </cell>
          <cell r="V123">
            <v>3</v>
          </cell>
          <cell r="W123">
            <v>3.7</v>
          </cell>
          <cell r="X123">
            <v>4.7</v>
          </cell>
          <cell r="Y123">
            <v>5.7</v>
          </cell>
          <cell r="Z123">
            <v>6.7</v>
          </cell>
          <cell r="AA123">
            <v>11.7</v>
          </cell>
          <cell r="AB123">
            <v>18.7</v>
          </cell>
          <cell r="AC123">
            <v>41</v>
          </cell>
          <cell r="AD123">
            <v>250</v>
          </cell>
          <cell r="AE123">
            <v>438.47989999999999</v>
          </cell>
          <cell r="AF123">
            <v>438.47989999999999</v>
          </cell>
          <cell r="AG123">
            <v>3077.9229999999998</v>
          </cell>
          <cell r="AH123">
            <v>3462.5390000000002</v>
          </cell>
          <cell r="AI123">
            <v>3847.154</v>
          </cell>
          <cell r="AJ123">
            <v>4231.7690000000002</v>
          </cell>
          <cell r="AK123">
            <v>4616.384</v>
          </cell>
          <cell r="AL123">
            <v>5095.0842110000003</v>
          </cell>
          <cell r="AM123">
            <v>5251.8590599999998</v>
          </cell>
          <cell r="AN123">
            <v>5491.44571</v>
          </cell>
          <cell r="AO123">
            <v>5819.9304499999998</v>
          </cell>
          <cell r="AP123">
            <v>6247.9788099999996</v>
          </cell>
          <cell r="AQ123">
            <v>6669.48225</v>
          </cell>
          <cell r="AR123">
            <v>7172.1518400000004</v>
          </cell>
          <cell r="AS123">
            <v>7763.5077000000001</v>
          </cell>
          <cell r="AT123">
            <v>8488.2242999999999</v>
          </cell>
          <cell r="AU123">
            <v>9389.3593000000001</v>
          </cell>
          <cell r="AV123">
            <v>10503.245000000001</v>
          </cell>
          <cell r="AW123">
            <v>11752.9895</v>
          </cell>
          <cell r="AX123">
            <v>13036.5039</v>
          </cell>
          <cell r="AY123">
            <v>14266.661599999999</v>
          </cell>
          <cell r="AZ123">
            <v>15406.1021</v>
          </cell>
          <cell r="BA123">
            <v>16213.280500000001</v>
          </cell>
          <cell r="BB123">
            <v>16917.5589</v>
          </cell>
          <cell r="BC123">
            <v>17575.135999999999</v>
          </cell>
          <cell r="BD123">
            <v>18215.8393</v>
          </cell>
          <cell r="BE123">
            <v>18834.7153</v>
          </cell>
          <cell r="BF123">
            <v>19362.483700000001</v>
          </cell>
          <cell r="BG123">
            <v>19824.546600000001</v>
          </cell>
          <cell r="BH123">
            <v>20231.920999999998</v>
          </cell>
          <cell r="BI123">
            <v>20611.210299999999</v>
          </cell>
          <cell r="BJ123">
            <v>20959.189699999999</v>
          </cell>
          <cell r="BK123">
            <v>21284.335299999999</v>
          </cell>
          <cell r="BL123">
            <v>21805.481899999999</v>
          </cell>
          <cell r="BM123">
            <v>22299.334999999999</v>
          </cell>
        </row>
        <row r="124">
          <cell r="A124" t="str">
            <v>Turkey-1e</v>
          </cell>
          <cell r="B124" t="str">
            <v>ElecCapBioTot</v>
          </cell>
          <cell r="C124" t="str">
            <v>TUR</v>
          </cell>
          <cell r="D124" t="str">
            <v>MW</v>
          </cell>
          <cell r="E124">
            <v>8.3804719999999993</v>
          </cell>
          <cell r="F124">
            <v>8.3804719999999993</v>
          </cell>
          <cell r="G124">
            <v>8.3804719999999993</v>
          </cell>
          <cell r="H124">
            <v>8.3804719999999993</v>
          </cell>
          <cell r="I124">
            <v>8.3804719999999993</v>
          </cell>
          <cell r="J124">
            <v>8.3804719999999993</v>
          </cell>
          <cell r="K124">
            <v>8.4200284199999995</v>
          </cell>
          <cell r="L124">
            <v>8.4595848399999998</v>
          </cell>
          <cell r="M124">
            <v>8.6710299000000006</v>
          </cell>
          <cell r="N124">
            <v>8.8824749999999995</v>
          </cell>
          <cell r="O124">
            <v>9.1083917000000003</v>
          </cell>
          <cell r="P124">
            <v>13.818733</v>
          </cell>
          <cell r="Q124">
            <v>18.529071999999999</v>
          </cell>
          <cell r="R124">
            <v>25.795141999999998</v>
          </cell>
          <cell r="S124">
            <v>33.061202000000002</v>
          </cell>
          <cell r="T124">
            <v>41.735531999999999</v>
          </cell>
          <cell r="U124">
            <v>48.303612000000001</v>
          </cell>
          <cell r="V124">
            <v>54.871692000000003</v>
          </cell>
          <cell r="W124">
            <v>58.712161999999999</v>
          </cell>
          <cell r="X124">
            <v>62.690952000000003</v>
          </cell>
          <cell r="Y124">
            <v>75.408416000000003</v>
          </cell>
          <cell r="Z124">
            <v>91.841904</v>
          </cell>
          <cell r="AA124">
            <v>108.554849</v>
          </cell>
          <cell r="AB124">
            <v>126.640182</v>
          </cell>
          <cell r="AC124">
            <v>144.434842</v>
          </cell>
          <cell r="AD124">
            <v>151.91573700000001</v>
          </cell>
          <cell r="AE124">
            <v>170.993075</v>
          </cell>
          <cell r="AF124">
            <v>171.75591399999999</v>
          </cell>
          <cell r="AG124">
            <v>618.77665300000001</v>
          </cell>
          <cell r="AH124">
            <v>694.93789200000003</v>
          </cell>
          <cell r="AI124">
            <v>771.09913100000006</v>
          </cell>
          <cell r="AJ124">
            <v>847.37437599999998</v>
          </cell>
          <cell r="AK124">
            <v>923.77133739999999</v>
          </cell>
          <cell r="AL124">
            <v>1000.3206712</v>
          </cell>
          <cell r="AM124">
            <v>1000.09937719</v>
          </cell>
          <cell r="AN124">
            <v>1000.03045542</v>
          </cell>
          <cell r="AO124">
            <v>999.98750022910497</v>
          </cell>
          <cell r="AP124">
            <v>998.70720022910496</v>
          </cell>
          <cell r="AQ124">
            <v>995.12270022910502</v>
          </cell>
          <cell r="AR124">
            <v>971.01800022910504</v>
          </cell>
          <cell r="AS124">
            <v>911.46250022910499</v>
          </cell>
          <cell r="AT124">
            <v>810.25340022910495</v>
          </cell>
          <cell r="AU124">
            <v>671.31950022910496</v>
          </cell>
          <cell r="AV124">
            <v>509.424200229105</v>
          </cell>
          <cell r="AW124">
            <v>352.051000229105</v>
          </cell>
          <cell r="AX124">
            <v>220.86740022910499</v>
          </cell>
          <cell r="AY124">
            <v>126.71940022910501</v>
          </cell>
          <cell r="AZ124">
            <v>69.248600229105406</v>
          </cell>
          <cell r="BA124">
            <v>37.145583999999999</v>
          </cell>
          <cell r="BB124">
            <v>20.526966000000002</v>
          </cell>
          <cell r="BC124">
            <v>12.962692000000001</v>
          </cell>
          <cell r="BD124">
            <v>9.9294370000000001</v>
          </cell>
          <cell r="BE124">
            <v>9.4990729999999992</v>
          </cell>
          <cell r="BF124">
            <v>9.3699949999999994</v>
          </cell>
          <cell r="BG124">
            <v>9.9472267999999993</v>
          </cell>
          <cell r="BH124">
            <v>11.0860126</v>
          </cell>
          <cell r="BI124">
            <v>12.323652900000001</v>
          </cell>
          <cell r="BJ124">
            <v>13.514212000000001</v>
          </cell>
          <cell r="BK124">
            <v>15.3263588</v>
          </cell>
          <cell r="BL124">
            <v>18.367308399999999</v>
          </cell>
          <cell r="BM124">
            <v>26.379375100000001</v>
          </cell>
        </row>
        <row r="125">
          <cell r="A125" t="str">
            <v>Turkey-3</v>
          </cell>
          <cell r="B125" t="str">
            <v>Industry_Efficiency</v>
          </cell>
          <cell r="C125" t="str">
            <v>TUR</v>
          </cell>
          <cell r="D125" t="str">
            <v>Kwh/US$2005</v>
          </cell>
          <cell r="E125">
            <v>1.31654183841224</v>
          </cell>
          <cell r="F125">
            <v>1.2679966165212799</v>
          </cell>
          <cell r="G125">
            <v>1.3543150672978601</v>
          </cell>
          <cell r="H125">
            <v>1.38907806339689</v>
          </cell>
          <cell r="I125">
            <v>1.30784280487326</v>
          </cell>
          <cell r="J125">
            <v>1.2829820249903201</v>
          </cell>
          <cell r="K125">
            <v>1.36981840711234</v>
          </cell>
          <cell r="L125">
            <v>1.32040488134448</v>
          </cell>
          <cell r="M125">
            <v>1.2003806194827</v>
          </cell>
          <cell r="N125">
            <v>1.2406262905976699</v>
          </cell>
          <cell r="O125">
            <v>1.30546546084782</v>
          </cell>
          <cell r="P125">
            <v>1.35016058740301</v>
          </cell>
          <cell r="Q125">
            <v>1.4538304596548499</v>
          </cell>
          <cell r="R125">
            <v>1.5124296414098499</v>
          </cell>
          <cell r="S125">
            <v>1.8518079623850801</v>
          </cell>
          <cell r="T125">
            <v>1.7590958958670799</v>
          </cell>
          <cell r="U125">
            <v>1.7556306338986201</v>
          </cell>
          <cell r="V125">
            <v>1.7945768152136501</v>
          </cell>
          <cell r="W125">
            <v>1.8333975686398101</v>
          </cell>
          <cell r="X125">
            <v>1.8465408446005001</v>
          </cell>
          <cell r="Y125">
            <v>1.9240016796905799</v>
          </cell>
          <cell r="Z125">
            <v>1.9766851650547901</v>
          </cell>
          <cell r="AA125">
            <v>2.0360148246327401</v>
          </cell>
          <cell r="AB125">
            <v>1.98366601175416</v>
          </cell>
          <cell r="AC125">
            <v>1.9409811526402601</v>
          </cell>
          <cell r="AD125">
            <v>1.88109572319485</v>
          </cell>
          <cell r="AE125">
            <v>1.82740671982048</v>
          </cell>
          <cell r="AF125">
            <v>1.7758951801708001</v>
          </cell>
          <cell r="AG125">
            <v>1.72510901134117</v>
          </cell>
          <cell r="AH125">
            <v>1.6739905306454801</v>
          </cell>
          <cell r="AI125">
            <v>1.62195383479911</v>
          </cell>
          <cell r="AJ125">
            <v>1.57473191729752</v>
          </cell>
          <cell r="AK125">
            <v>1.53009401593087</v>
          </cell>
          <cell r="AL125">
            <v>1.4859293594738801</v>
          </cell>
          <cell r="AM125">
            <v>1.44335805839205</v>
          </cell>
          <cell r="AN125">
            <v>1.40260391261252</v>
          </cell>
          <cell r="AO125">
            <v>1.3651371253174001</v>
          </cell>
          <cell r="AP125">
            <v>1.32695445000686</v>
          </cell>
          <cell r="AQ125">
            <v>1.2889181973958199</v>
          </cell>
          <cell r="AR125">
            <v>1.25079070378299</v>
          </cell>
          <cell r="AS125">
            <v>1.21193258274926</v>
          </cell>
          <cell r="AT125">
            <v>1.17386652453246</v>
          </cell>
          <cell r="AU125">
            <v>1.1363372532304401</v>
          </cell>
          <cell r="AV125">
            <v>1.09855077815125</v>
          </cell>
          <cell r="AW125">
            <v>1.0629323244931299</v>
          </cell>
          <cell r="AX125">
            <v>1.0282922309701299</v>
          </cell>
          <cell r="AY125">
            <v>0.99627519630065398</v>
          </cell>
          <cell r="AZ125">
            <v>0.965483370093277</v>
          </cell>
          <cell r="BA125">
            <v>0.93565295049434005</v>
          </cell>
          <cell r="BB125">
            <v>0.90655615048159799</v>
          </cell>
          <cell r="BC125">
            <v>0.87827030554284602</v>
          </cell>
          <cell r="BD125">
            <v>0.85114710503594804</v>
          </cell>
          <cell r="BE125">
            <v>0.82553908195949499</v>
          </cell>
          <cell r="BF125">
            <v>0.802163720871095</v>
          </cell>
          <cell r="BG125">
            <v>0.77973497458896701</v>
          </cell>
          <cell r="BH125">
            <v>0.75824324057610903</v>
          </cell>
          <cell r="BI125">
            <v>0.73775626029791397</v>
          </cell>
          <cell r="BJ125">
            <v>0.71781761138116096</v>
          </cell>
          <cell r="BK125">
            <v>0.69875416825245995</v>
          </cell>
          <cell r="BL125">
            <v>0.68039803511363295</v>
          </cell>
          <cell r="BM125">
            <v>0.66273019330534599</v>
          </cell>
        </row>
        <row r="126">
          <cell r="A126" t="str">
            <v>United States of America-1a1</v>
          </cell>
          <cell r="B126" t="str">
            <v>EfficiencyFleet_new_cars</v>
          </cell>
          <cell r="C126" t="str">
            <v>USA</v>
          </cell>
          <cell r="D126" t="str">
            <v>MJ/pkm</v>
          </cell>
          <cell r="E126">
            <v>2.175154</v>
          </cell>
          <cell r="F126">
            <v>2.151567</v>
          </cell>
          <cell r="G126">
            <v>2.1283340000000002</v>
          </cell>
          <cell r="H126">
            <v>2.105254</v>
          </cell>
          <cell r="I126">
            <v>2.0824799999999999</v>
          </cell>
          <cell r="J126">
            <v>2.0452110000000001</v>
          </cell>
          <cell r="K126">
            <v>2.0016029999999998</v>
          </cell>
          <cell r="L126">
            <v>1.9585349999999999</v>
          </cell>
          <cell r="M126">
            <v>1.9159809999999999</v>
          </cell>
          <cell r="N126">
            <v>1.873953</v>
          </cell>
          <cell r="O126">
            <v>1.8653630000000001</v>
          </cell>
          <cell r="P126">
            <v>1.864053</v>
          </cell>
          <cell r="Q126">
            <v>1.8627419999999999</v>
          </cell>
          <cell r="R126">
            <v>1.8614310000000001</v>
          </cell>
          <cell r="S126">
            <v>1.860106</v>
          </cell>
          <cell r="T126">
            <v>1.8531470000000001</v>
          </cell>
          <cell r="U126">
            <v>1.8361970000000001</v>
          </cell>
          <cell r="V126">
            <v>1.8198399999999999</v>
          </cell>
          <cell r="W126">
            <v>1.804691</v>
          </cell>
          <cell r="X126">
            <v>1.7810999999999999</v>
          </cell>
          <cell r="Y126">
            <v>1.7837719999999999</v>
          </cell>
          <cell r="Z126">
            <v>1.735101</v>
          </cell>
          <cell r="AA126">
            <v>1.693012</v>
          </cell>
          <cell r="AB126">
            <v>1.6421559999999999</v>
          </cell>
          <cell r="AC126">
            <v>1.5447630000000001</v>
          </cell>
          <cell r="AD126">
            <v>1.445354</v>
          </cell>
          <cell r="AE126">
            <v>1.3911640000000001</v>
          </cell>
          <cell r="AF126">
            <v>1.317798</v>
          </cell>
          <cell r="AG126">
            <v>1.257336</v>
          </cell>
          <cell r="AH126">
            <v>1.204758</v>
          </cell>
          <cell r="AI126">
            <v>1.1573530000000001</v>
          </cell>
          <cell r="AJ126">
            <v>1.1079829999999999</v>
          </cell>
          <cell r="AK126">
            <v>1.131402</v>
          </cell>
          <cell r="AL126">
            <v>1.1031219999999999</v>
          </cell>
          <cell r="AM126">
            <v>1.07883</v>
          </cell>
          <cell r="AN126">
            <v>1.062508</v>
          </cell>
          <cell r="AO126">
            <v>1.052114</v>
          </cell>
          <cell r="AP126">
            <v>1.0421530000000001</v>
          </cell>
          <cell r="AQ126">
            <v>1.035793</v>
          </cell>
          <cell r="AR126">
            <v>1.034878</v>
          </cell>
          <cell r="AS126">
            <v>1.03718</v>
          </cell>
          <cell r="AT126">
            <v>1.0454730000000001</v>
          </cell>
          <cell r="AU126">
            <v>1.050916</v>
          </cell>
          <cell r="AV126">
            <v>1.0510390000000001</v>
          </cell>
          <cell r="AW126">
            <v>1.0500480000000001</v>
          </cell>
          <cell r="AX126">
            <v>1.047723</v>
          </cell>
          <cell r="AY126">
            <v>1.044359</v>
          </cell>
          <cell r="AZ126">
            <v>1.0401320000000001</v>
          </cell>
          <cell r="BA126">
            <v>1.034794</v>
          </cell>
          <cell r="BB126">
            <v>1.0290079999999999</v>
          </cell>
          <cell r="BC126">
            <v>1.0211710000000001</v>
          </cell>
          <cell r="BD126">
            <v>1.0120009999999999</v>
          </cell>
          <cell r="BE126">
            <v>1.005617</v>
          </cell>
          <cell r="BF126">
            <v>1.002489</v>
          </cell>
          <cell r="BG126">
            <v>0.99747339999999995</v>
          </cell>
          <cell r="BH126">
            <v>0.99235839999999997</v>
          </cell>
          <cell r="BI126">
            <v>0.9936564</v>
          </cell>
          <cell r="BJ126">
            <v>0.99443729999999997</v>
          </cell>
          <cell r="BK126">
            <v>0.99864949999999997</v>
          </cell>
          <cell r="BL126">
            <v>0.9991778</v>
          </cell>
          <cell r="BM126">
            <v>0.9999595</v>
          </cell>
        </row>
        <row r="127">
          <cell r="A127" t="str">
            <v>United States of America-2b1</v>
          </cell>
          <cell r="B127" t="str">
            <v>EfficiencyFleet_new_HvyT</v>
          </cell>
          <cell r="C127" t="str">
            <v>USA</v>
          </cell>
          <cell r="D127" t="str">
            <v>MJ/tkm</v>
          </cell>
          <cell r="E127">
            <v>1.356166</v>
          </cell>
          <cell r="F127">
            <v>1.352304</v>
          </cell>
          <cell r="G127">
            <v>1.3484430000000001</v>
          </cell>
          <cell r="H127">
            <v>1.3445819999999999</v>
          </cell>
          <cell r="I127">
            <v>1.340722</v>
          </cell>
          <cell r="J127">
            <v>1.3275520000000001</v>
          </cell>
          <cell r="K127">
            <v>1.3144439999999999</v>
          </cell>
          <cell r="L127">
            <v>1.301383</v>
          </cell>
          <cell r="M127">
            <v>1.2883690000000001</v>
          </cell>
          <cell r="N127">
            <v>1.2754030000000001</v>
          </cell>
          <cell r="O127">
            <v>1.269736</v>
          </cell>
          <cell r="P127">
            <v>1.264626</v>
          </cell>
          <cell r="Q127">
            <v>1.259609</v>
          </cell>
          <cell r="R127">
            <v>1.254686</v>
          </cell>
          <cell r="S127">
            <v>1.249857</v>
          </cell>
          <cell r="T127">
            <v>1.2506889999999999</v>
          </cell>
          <cell r="U127">
            <v>1.2506900000000001</v>
          </cell>
          <cell r="V127">
            <v>1.2506900000000001</v>
          </cell>
          <cell r="W127">
            <v>1.2506900000000001</v>
          </cell>
          <cell r="X127">
            <v>1.250691</v>
          </cell>
          <cell r="Y127">
            <v>1.2506900000000001</v>
          </cell>
          <cell r="Z127">
            <v>1.256011</v>
          </cell>
          <cell r="AA127">
            <v>1.2613350000000001</v>
          </cell>
          <cell r="AB127">
            <v>1.2666630000000001</v>
          </cell>
          <cell r="AC127">
            <v>1.272019</v>
          </cell>
          <cell r="AD127">
            <v>1.277536</v>
          </cell>
          <cell r="AE127">
            <v>1.2794319999999999</v>
          </cell>
          <cell r="AF127">
            <v>1.2851459999999999</v>
          </cell>
          <cell r="AG127">
            <v>1.2908900000000001</v>
          </cell>
          <cell r="AH127">
            <v>1.2966690000000001</v>
          </cell>
          <cell r="AI127">
            <v>1.302481</v>
          </cell>
          <cell r="AJ127">
            <v>1.3082800000000001</v>
          </cell>
          <cell r="AK127">
            <v>1.313699</v>
          </cell>
          <cell r="AL127">
            <v>1.3164450000000001</v>
          </cell>
          <cell r="AM127">
            <v>1.3042940000000001</v>
          </cell>
          <cell r="AN127">
            <v>1.231743</v>
          </cell>
          <cell r="AO127">
            <v>1.049941</v>
          </cell>
          <cell r="AP127">
            <v>0.87356789999999995</v>
          </cell>
          <cell r="AQ127">
            <v>1.311426</v>
          </cell>
          <cell r="AR127">
            <v>1.2191449999999999</v>
          </cell>
          <cell r="AS127">
            <v>1.1733530000000001</v>
          </cell>
          <cell r="AT127">
            <v>1.1810499999999999</v>
          </cell>
          <cell r="AU127">
            <v>1.1867099999999999</v>
          </cell>
          <cell r="AV127">
            <v>1.184788</v>
          </cell>
          <cell r="AW127">
            <v>1.182118</v>
          </cell>
          <cell r="AX127">
            <v>1.1778789999999999</v>
          </cell>
          <cell r="AY127">
            <v>1.171554</v>
          </cell>
          <cell r="AZ127">
            <v>1.1672819999999999</v>
          </cell>
          <cell r="BA127">
            <v>1.1589309999999999</v>
          </cell>
          <cell r="BB127">
            <v>1.14734</v>
          </cell>
          <cell r="BC127">
            <v>1.1265019999999999</v>
          </cell>
          <cell r="BD127">
            <v>1.0915809999999999</v>
          </cell>
          <cell r="BE127">
            <v>1.0443359999999999</v>
          </cell>
          <cell r="BF127">
            <v>0.98857340000000005</v>
          </cell>
          <cell r="BG127">
            <v>0.9368843</v>
          </cell>
          <cell r="BH127">
            <v>0.89566040000000002</v>
          </cell>
          <cell r="BI127">
            <v>0.86826029999999998</v>
          </cell>
          <cell r="BJ127">
            <v>0.84950389999999998</v>
          </cell>
          <cell r="BK127">
            <v>0.83925450000000001</v>
          </cell>
          <cell r="BL127">
            <v>0.83857420000000005</v>
          </cell>
          <cell r="BM127">
            <v>0.85020300000000004</v>
          </cell>
        </row>
        <row r="128">
          <cell r="A128" t="str">
            <v>United States of America-8b</v>
          </cell>
          <cell r="B128" t="str">
            <v>Appliances_finalEnergy_m2</v>
          </cell>
          <cell r="C128" t="str">
            <v>USA</v>
          </cell>
          <cell r="D128" t="str">
            <v>GJ/m2</v>
          </cell>
          <cell r="E128">
            <v>0.134932414446294</v>
          </cell>
          <cell r="F128">
            <v>0.133591014090159</v>
          </cell>
          <cell r="G128">
            <v>0.13330332921315599</v>
          </cell>
          <cell r="H128">
            <v>0.13324806468258299</v>
          </cell>
          <cell r="I128">
            <v>0.13361238498026701</v>
          </cell>
          <cell r="J128">
            <v>0.13403081893924601</v>
          </cell>
          <cell r="K128">
            <v>0.13476678002044301</v>
          </cell>
          <cell r="L128">
            <v>0.13565379837493</v>
          </cell>
          <cell r="M128">
            <v>0.137178459362371</v>
          </cell>
          <cell r="N128">
            <v>0.13974830528561399</v>
          </cell>
          <cell r="O128">
            <v>0.14181630467934001</v>
          </cell>
          <cell r="P128">
            <v>0.14251571313080399</v>
          </cell>
          <cell r="Q128">
            <v>0.143009358757996</v>
          </cell>
          <cell r="R128">
            <v>0.14445957162350501</v>
          </cell>
          <cell r="S128">
            <v>0.146162110980185</v>
          </cell>
          <cell r="T128">
            <v>0.14785552247886199</v>
          </cell>
          <cell r="U128">
            <v>0.14991456266050801</v>
          </cell>
          <cell r="V128">
            <v>0.148364238771441</v>
          </cell>
          <cell r="W128">
            <v>0.1453625150907</v>
          </cell>
          <cell r="X128">
            <v>0.14349696891154601</v>
          </cell>
          <cell r="Y128">
            <v>0.145467339928673</v>
          </cell>
          <cell r="Z128">
            <v>0.145465579521984</v>
          </cell>
          <cell r="AA128">
            <v>0.146737089154026</v>
          </cell>
          <cell r="AB128">
            <v>0.148181097873366</v>
          </cell>
          <cell r="AC128">
            <v>0.149725689659233</v>
          </cell>
          <cell r="AD128">
            <v>0.15089441620205099</v>
          </cell>
          <cell r="AE128">
            <v>0.15184326002097001</v>
          </cell>
          <cell r="AF128">
            <v>0.15275554661747301</v>
          </cell>
          <cell r="AG128">
            <v>0.15362869395128601</v>
          </cell>
          <cell r="AH128">
            <v>0.15446616985016101</v>
          </cell>
          <cell r="AI128">
            <v>0.15530469507097999</v>
          </cell>
          <cell r="AJ128">
            <v>0.15559643896335601</v>
          </cell>
          <cell r="AK128">
            <v>0.15589677269459001</v>
          </cell>
          <cell r="AL128">
            <v>0.156203043277028</v>
          </cell>
          <cell r="AM128">
            <v>0.156521383822217</v>
          </cell>
          <cell r="AN128">
            <v>0.156839614283277</v>
          </cell>
          <cell r="AO128">
            <v>0.156860762230392</v>
          </cell>
          <cell r="AP128">
            <v>0.15690246263940799</v>
          </cell>
          <cell r="AQ128">
            <v>0.156947109608503</v>
          </cell>
          <cell r="AR128">
            <v>0.15700835155669901</v>
          </cell>
          <cell r="AS128">
            <v>0.157094949898443</v>
          </cell>
          <cell r="AT128">
            <v>0.15690131764135701</v>
          </cell>
          <cell r="AU128">
            <v>0.15677755209583899</v>
          </cell>
          <cell r="AV128">
            <v>0.15672855789113099</v>
          </cell>
          <cell r="AW128">
            <v>0.15673655436511399</v>
          </cell>
          <cell r="AX128">
            <v>0.15679783583710699</v>
          </cell>
          <cell r="AY128">
            <v>0.15682735218743399</v>
          </cell>
          <cell r="AZ128">
            <v>0.156917059340938</v>
          </cell>
          <cell r="BA128">
            <v>0.15705851689134201</v>
          </cell>
          <cell r="BB128">
            <v>0.15725044278658801</v>
          </cell>
          <cell r="BC128">
            <v>0.15749183922271601</v>
          </cell>
          <cell r="BD128">
            <v>0.15771233643319699</v>
          </cell>
          <cell r="BE128">
            <v>0.15798394409602901</v>
          </cell>
          <cell r="BF128">
            <v>0.15830638481008599</v>
          </cell>
          <cell r="BG128">
            <v>0.15866928195388599</v>
          </cell>
          <cell r="BH128">
            <v>0.15906343238783699</v>
          </cell>
          <cell r="BI128">
            <v>0.15938347503941599</v>
          </cell>
          <cell r="BJ128">
            <v>0.159716918021066</v>
          </cell>
          <cell r="BK128">
            <v>0.16005570337552</v>
          </cell>
          <cell r="BL128">
            <v>0.16039899649910699</v>
          </cell>
          <cell r="BM128">
            <v>0.16074500821150201</v>
          </cell>
        </row>
        <row r="129">
          <cell r="A129" t="str">
            <v>United States of America-9b</v>
          </cell>
          <cell r="B129" t="str">
            <v>FinalEnergy_Residential_total</v>
          </cell>
          <cell r="C129" t="str">
            <v>USA</v>
          </cell>
          <cell r="D129" t="str">
            <v>GJ</v>
          </cell>
          <cell r="E129">
            <v>1635716000</v>
          </cell>
          <cell r="F129">
            <v>1628353000</v>
          </cell>
          <cell r="G129">
            <v>1669102000</v>
          </cell>
          <cell r="H129">
            <v>1708587000</v>
          </cell>
          <cell r="I129">
            <v>1756460000</v>
          </cell>
          <cell r="J129">
            <v>1798254000</v>
          </cell>
          <cell r="K129">
            <v>1849807000</v>
          </cell>
          <cell r="L129">
            <v>1904473000</v>
          </cell>
          <cell r="M129">
            <v>1975354000</v>
          </cell>
          <cell r="N129">
            <v>2068301000</v>
          </cell>
          <cell r="O129">
            <v>2147287000</v>
          </cell>
          <cell r="P129">
            <v>2190639000</v>
          </cell>
          <cell r="Q129">
            <v>2228216000</v>
          </cell>
          <cell r="R129">
            <v>2289184000</v>
          </cell>
          <cell r="S129">
            <v>2355793000</v>
          </cell>
          <cell r="T129">
            <v>2421891000</v>
          </cell>
          <cell r="U129">
            <v>2495582000</v>
          </cell>
          <cell r="V129">
            <v>2481531000</v>
          </cell>
          <cell r="W129">
            <v>2426577000</v>
          </cell>
          <cell r="X129">
            <v>2397660000</v>
          </cell>
          <cell r="Y129">
            <v>2466928000</v>
          </cell>
          <cell r="Z129">
            <v>2484189000</v>
          </cell>
          <cell r="AA129">
            <v>2534348000</v>
          </cell>
          <cell r="AB129">
            <v>2589086000</v>
          </cell>
          <cell r="AC129">
            <v>2646617000</v>
          </cell>
          <cell r="AD129">
            <v>2694803000</v>
          </cell>
          <cell r="AE129">
            <v>2743001000</v>
          </cell>
          <cell r="AF129">
            <v>2790715000</v>
          </cell>
          <cell r="AG129">
            <v>2837873000</v>
          </cell>
          <cell r="AH129">
            <v>2884541000</v>
          </cell>
          <cell r="AI129">
            <v>2931594000</v>
          </cell>
          <cell r="AJ129">
            <v>2963670000</v>
          </cell>
          <cell r="AK129">
            <v>2996178000</v>
          </cell>
          <cell r="AL129">
            <v>3029063000</v>
          </cell>
          <cell r="AM129">
            <v>3062447000</v>
          </cell>
          <cell r="AN129">
            <v>3096088000</v>
          </cell>
          <cell r="AO129">
            <v>3121298000</v>
          </cell>
          <cell r="AP129">
            <v>3147089000</v>
          </cell>
          <cell r="AQ129">
            <v>3173095000</v>
          </cell>
          <cell r="AR129">
            <v>3199611000</v>
          </cell>
          <cell r="AS129">
            <v>3226822000</v>
          </cell>
          <cell r="AT129">
            <v>3245674000</v>
          </cell>
          <cell r="AU129">
            <v>3266032000</v>
          </cell>
          <cell r="AV129">
            <v>3288009000</v>
          </cell>
          <cell r="AW129">
            <v>3311260000</v>
          </cell>
          <cell r="AX129">
            <v>3335702000</v>
          </cell>
          <cell r="AY129">
            <v>3357548000</v>
          </cell>
          <cell r="AZ129">
            <v>3380795000</v>
          </cell>
          <cell r="BA129">
            <v>3405251000</v>
          </cell>
          <cell r="BB129">
            <v>3430907000</v>
          </cell>
          <cell r="BC129">
            <v>3457765000</v>
          </cell>
          <cell r="BD129">
            <v>3482248000</v>
          </cell>
          <cell r="BE129">
            <v>3507993000</v>
          </cell>
          <cell r="BF129">
            <v>3535011000</v>
          </cell>
          <cell r="BG129">
            <v>3563076000</v>
          </cell>
          <cell r="BH129">
            <v>3591983000</v>
          </cell>
          <cell r="BI129">
            <v>3617798000</v>
          </cell>
          <cell r="BJ129">
            <v>3644019000</v>
          </cell>
          <cell r="BK129">
            <v>3670464000</v>
          </cell>
          <cell r="BL129">
            <v>3697115000</v>
          </cell>
          <cell r="BM129">
            <v>3723923000</v>
          </cell>
        </row>
        <row r="130">
          <cell r="A130" t="str">
            <v>United States of America-6b</v>
          </cell>
          <cell r="B130" t="str">
            <v>BlendingShareBio_cars_energy</v>
          </cell>
          <cell r="C130" t="str">
            <v>USA</v>
          </cell>
          <cell r="D130" t="str">
            <v>%</v>
          </cell>
          <cell r="E130">
            <v>5.7529939999999996E-4</v>
          </cell>
          <cell r="F130">
            <v>6.6183970000000003E-4</v>
          </cell>
          <cell r="G130">
            <v>8.3077270000000004E-4</v>
          </cell>
          <cell r="H130">
            <v>1.084956E-3</v>
          </cell>
          <cell r="I130">
            <v>1.42706E-3</v>
          </cell>
          <cell r="J130">
            <v>1.8725110000000001E-3</v>
          </cell>
          <cell r="K130">
            <v>2.7205060000000001E-3</v>
          </cell>
          <cell r="L130">
            <v>3.9927929999999997E-3</v>
          </cell>
          <cell r="M130">
            <v>5.7103409999999999E-3</v>
          </cell>
          <cell r="N130">
            <v>7.9023219999999998E-3</v>
          </cell>
          <cell r="O130">
            <v>1.039005E-2</v>
          </cell>
          <cell r="P130">
            <v>1.2809910000000001E-2</v>
          </cell>
          <cell r="Q130">
            <v>1.512113E-2</v>
          </cell>
          <cell r="R130">
            <v>1.728209E-2</v>
          </cell>
          <cell r="S130">
            <v>1.9250799999999998E-2</v>
          </cell>
          <cell r="T130">
            <v>2.2113299999999999E-2</v>
          </cell>
          <cell r="U130">
            <v>2.5612909999999999E-2</v>
          </cell>
          <cell r="V130">
            <v>2.9831E-2</v>
          </cell>
          <cell r="W130">
            <v>3.4851380000000001E-2</v>
          </cell>
          <cell r="X130">
            <v>4.0779349999999999E-2</v>
          </cell>
          <cell r="Y130">
            <v>4.7652529999999999E-2</v>
          </cell>
          <cell r="Z130">
            <v>5.5848830000000002E-2</v>
          </cell>
          <cell r="AA130">
            <v>6.5094369999999999E-2</v>
          </cell>
          <cell r="AB130">
            <v>7.5403999999999999E-2</v>
          </cell>
          <cell r="AC130">
            <v>8.6777729999999997E-2</v>
          </cell>
          <cell r="AD130">
            <v>9.957046E-2</v>
          </cell>
          <cell r="AE130">
            <v>0.1132711</v>
          </cell>
          <cell r="AF130">
            <v>0.1275203</v>
          </cell>
          <cell r="AG130">
            <v>0.14248620000000001</v>
          </cell>
          <cell r="AH130">
            <v>0.15820239999999999</v>
          </cell>
          <cell r="AI130">
            <v>0.17453840000000001</v>
          </cell>
          <cell r="AJ130">
            <v>0.1921542</v>
          </cell>
          <cell r="AK130">
            <v>0.20724500000000001</v>
          </cell>
          <cell r="AL130">
            <v>0.2202152</v>
          </cell>
          <cell r="AM130">
            <v>0.23029060000000001</v>
          </cell>
          <cell r="AN130">
            <v>0.23670459999999999</v>
          </cell>
          <cell r="AO130">
            <v>0.23923079999999999</v>
          </cell>
          <cell r="AP130">
            <v>0.23834640000000001</v>
          </cell>
          <cell r="AQ130">
            <v>0.23442689999999999</v>
          </cell>
          <cell r="AR130">
            <v>0.2276772</v>
          </cell>
          <cell r="AS130">
            <v>0.2180192</v>
          </cell>
          <cell r="AT130">
            <v>0.20531340000000001</v>
          </cell>
          <cell r="AU130">
            <v>0.19078249999999999</v>
          </cell>
          <cell r="AV130">
            <v>0.1751383</v>
          </cell>
          <cell r="AW130">
            <v>0.15895010000000001</v>
          </cell>
          <cell r="AX130">
            <v>0.1428981</v>
          </cell>
          <cell r="AY130">
            <v>0.12756580000000001</v>
          </cell>
          <cell r="AZ130">
            <v>0.11350109999999999</v>
          </cell>
          <cell r="BA130">
            <v>0.10093249999999999</v>
          </cell>
          <cell r="BB130">
            <v>8.9954729999999997E-2</v>
          </cell>
          <cell r="BC130">
            <v>8.0658759999999996E-2</v>
          </cell>
          <cell r="BD130">
            <v>7.3007619999999995E-2</v>
          </cell>
          <cell r="BE130">
            <v>6.6696140000000001E-2</v>
          </cell>
          <cell r="BF130">
            <v>6.1365240000000001E-2</v>
          </cell>
          <cell r="BG130">
            <v>5.701254E-2</v>
          </cell>
          <cell r="BH130">
            <v>5.3528680000000002E-2</v>
          </cell>
          <cell r="BI130">
            <v>5.0884119999999998E-2</v>
          </cell>
          <cell r="BJ130">
            <v>4.90781E-2</v>
          </cell>
          <cell r="BK130">
            <v>4.7841559999999998E-2</v>
          </cell>
          <cell r="BL130">
            <v>4.7230660000000001E-2</v>
          </cell>
          <cell r="BM130">
            <v>4.704407E-2</v>
          </cell>
        </row>
        <row r="133">
          <cell r="AJ133"/>
          <cell r="AK133"/>
          <cell r="AL133"/>
          <cell r="AM133"/>
          <cell r="AN133"/>
          <cell r="AO133"/>
          <cell r="AP133"/>
          <cell r="AQ133"/>
          <cell r="AR133"/>
          <cell r="AS133"/>
          <cell r="AT133"/>
          <cell r="AU133"/>
          <cell r="AV133"/>
          <cell r="AW133"/>
          <cell r="AX133"/>
          <cell r="AY133"/>
          <cell r="AZ133"/>
          <cell r="BA133"/>
          <cell r="BB133"/>
          <cell r="BC133"/>
          <cell r="BD133"/>
          <cell r="BE133"/>
          <cell r="BF133"/>
          <cell r="BG133"/>
          <cell r="BH133"/>
          <cell r="BI133"/>
          <cell r="BJ133"/>
          <cell r="BK133"/>
          <cell r="BL133"/>
          <cell r="BM133"/>
        </row>
        <row r="134">
          <cell r="AJ134"/>
          <cell r="AK134"/>
          <cell r="AL134"/>
          <cell r="AM134"/>
          <cell r="AN134"/>
          <cell r="AO134"/>
          <cell r="AP134"/>
          <cell r="AQ134"/>
          <cell r="AR134"/>
          <cell r="AS134"/>
          <cell r="AT134"/>
          <cell r="AU134"/>
          <cell r="AV134"/>
          <cell r="AW134"/>
          <cell r="AX134"/>
          <cell r="AY134"/>
          <cell r="AZ134"/>
          <cell r="BA134"/>
          <cell r="BB134"/>
          <cell r="BC134"/>
          <cell r="BD134"/>
          <cell r="BE134"/>
          <cell r="BF134"/>
          <cell r="BG134"/>
          <cell r="BH134"/>
          <cell r="BI134"/>
          <cell r="BJ134"/>
          <cell r="BK134"/>
          <cell r="BL134"/>
          <cell r="BM134"/>
        </row>
        <row r="152">
          <cell r="E152"/>
          <cell r="F152"/>
          <cell r="G152"/>
          <cell r="H152"/>
          <cell r="I152"/>
          <cell r="J152"/>
          <cell r="K152"/>
          <cell r="L152"/>
          <cell r="M152"/>
          <cell r="N152"/>
          <cell r="O152"/>
        </row>
      </sheetData>
      <sheetData sheetId="7"/>
      <sheetData sheetId="8"/>
      <sheetData sheetId="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Elec data WEO 2013"/>
      <sheetName val="Sources"/>
      <sheetName val="Est. national rates"/>
      <sheetName val="Est. urban rates"/>
      <sheetName val="Population 2011"/>
      <sheetName val="Est. urban rates_old"/>
      <sheetName val="Sheet1"/>
    </sheetNames>
    <sheetDataSet>
      <sheetData sheetId="0" refreshError="1"/>
      <sheetData sheetId="1" refreshError="1"/>
      <sheetData sheetId="2">
        <row r="15">
          <cell r="C15">
            <v>4</v>
          </cell>
          <cell r="M15" t="str">
            <v/>
          </cell>
          <cell r="N15" t="str">
            <v/>
          </cell>
          <cell r="O15" t="str">
            <v/>
          </cell>
          <cell r="P15">
            <v>0.3</v>
          </cell>
          <cell r="Q15">
            <v>0.56732800000000005</v>
          </cell>
          <cell r="R15">
            <v>0.22194298708010332</v>
          </cell>
          <cell r="S15" t="str">
            <v>NO</v>
          </cell>
          <cell r="T15" t="str">
            <v>NO</v>
          </cell>
          <cell r="U15" t="str">
            <v>NO</v>
          </cell>
          <cell r="V15">
            <v>2011</v>
          </cell>
          <cell r="W15" t="str">
            <v>unknown</v>
          </cell>
          <cell r="X15" t="str">
            <v>unknown</v>
          </cell>
          <cell r="Y15" t="str">
            <v>World Bank Afghanistan country report 2012, from: http://www.worldbank.org.af/WBSITE/EXTERNAL/COUNTRIES/SOUTHASIAEXT/AFGHANISTANEXTN/0,,contentMDK:20154015~menuPK:305990~pagePK:1497618~piPK:217854~theSitePK:305985,00.html</v>
          </cell>
          <cell r="Z15">
            <v>0</v>
          </cell>
          <cell r="AA15">
            <v>0</v>
          </cell>
          <cell r="AB15">
            <v>0.3</v>
          </cell>
          <cell r="AC15">
            <v>0.56732800000000005</v>
          </cell>
          <cell r="AD15">
            <v>0.22194298708010332</v>
          </cell>
          <cell r="AE15">
            <v>2011</v>
          </cell>
          <cell r="AF15" t="str">
            <v>unknown</v>
          </cell>
          <cell r="AG15" t="str">
            <v>unknown</v>
          </cell>
        </row>
        <row r="16">
          <cell r="C16">
            <v>12</v>
          </cell>
          <cell r="M16" t="str">
            <v/>
          </cell>
          <cell r="N16" t="str">
            <v/>
          </cell>
          <cell r="O16" t="str">
            <v/>
          </cell>
          <cell r="P16">
            <v>0.99299999999999988</v>
          </cell>
          <cell r="Q16">
            <v>1</v>
          </cell>
          <cell r="R16">
            <v>0.97910634868519231</v>
          </cell>
          <cell r="S16" t="str">
            <v>NO</v>
          </cell>
          <cell r="T16" t="str">
            <v>NO</v>
          </cell>
          <cell r="U16" t="str">
            <v>NO</v>
          </cell>
          <cell r="V16" t="str">
            <v>unknown</v>
          </cell>
          <cell r="W16" t="str">
            <v>unknown</v>
          </cell>
          <cell r="X16" t="str">
            <v>unknown</v>
          </cell>
          <cell r="Y16" t="str">
            <v>World Bank (2008); Ministère de l’Energie et des Mines (2007); COMELEC (2007)</v>
          </cell>
          <cell r="Z16">
            <v>0</v>
          </cell>
          <cell r="AA16">
            <v>0</v>
          </cell>
          <cell r="AB16">
            <v>0.99299999999999988</v>
          </cell>
          <cell r="AC16">
            <v>1</v>
          </cell>
          <cell r="AD16">
            <v>0.97910634868519231</v>
          </cell>
          <cell r="AE16" t="str">
            <v>unknown</v>
          </cell>
          <cell r="AF16" t="str">
            <v>unknown</v>
          </cell>
          <cell r="AG16" t="str">
            <v>unknown</v>
          </cell>
        </row>
        <row r="17">
          <cell r="C17">
            <v>24</v>
          </cell>
          <cell r="D17">
            <v>0.378</v>
          </cell>
          <cell r="E17">
            <v>0.83</v>
          </cell>
          <cell r="F17">
            <v>6.3E-2</v>
          </cell>
          <cell r="J17" t="str">
            <v>DHS (2011)</v>
          </cell>
          <cell r="K17" t="str">
            <v>DHS(2011)</v>
          </cell>
          <cell r="L17" t="str">
            <v>DHS(2011)</v>
          </cell>
          <cell r="M17">
            <v>-2.4000000000000077E-2</v>
          </cell>
          <cell r="N17">
            <v>0.20014999999999994</v>
          </cell>
          <cell r="O17">
            <v>-1.7760931174089112E-2</v>
          </cell>
          <cell r="P17">
            <v>0.378</v>
          </cell>
          <cell r="Q17">
            <v>0.83</v>
          </cell>
          <cell r="R17">
            <v>6.3E-2</v>
          </cell>
          <cell r="S17" t="str">
            <v>YES</v>
          </cell>
          <cell r="T17" t="str">
            <v>YES</v>
          </cell>
          <cell r="U17" t="str">
            <v>YES</v>
          </cell>
          <cell r="V17">
            <v>0</v>
          </cell>
          <cell r="W17">
            <v>0</v>
          </cell>
          <cell r="X17">
            <v>0</v>
          </cell>
          <cell r="Y17" t="str">
            <v>DHS (2011)</v>
          </cell>
          <cell r="Z17" t="str">
            <v>DHS(2011)</v>
          </cell>
          <cell r="AA17" t="str">
            <v>DHS(2011)</v>
          </cell>
          <cell r="AB17">
            <v>0.40200000000000008</v>
          </cell>
          <cell r="AC17">
            <v>0.62985000000000002</v>
          </cell>
          <cell r="AD17">
            <v>8.0760931174089112E-2</v>
          </cell>
          <cell r="AE17">
            <v>2008</v>
          </cell>
          <cell r="AF17">
            <v>2008</v>
          </cell>
          <cell r="AG17">
            <v>2008</v>
          </cell>
        </row>
        <row r="18">
          <cell r="C18">
            <v>28</v>
          </cell>
          <cell r="M18" t="str">
            <v/>
          </cell>
          <cell r="N18" t="str">
            <v/>
          </cell>
          <cell r="O18" t="str">
            <v/>
          </cell>
          <cell r="P18">
            <v>0.99458678867657302</v>
          </cell>
          <cell r="Q18">
            <v>1</v>
          </cell>
          <cell r="R18">
            <v>0.99222898502214074</v>
          </cell>
          <cell r="S18" t="str">
            <v>NO</v>
          </cell>
          <cell r="T18" t="str">
            <v>NO</v>
          </cell>
          <cell r="U18" t="str">
            <v>NO</v>
          </cell>
          <cell r="V18" t="str">
            <v>unknown</v>
          </cell>
          <cell r="W18" t="str">
            <v>unknown</v>
          </cell>
          <cell r="X18" t="str">
            <v>unknown</v>
          </cell>
          <cell r="Y18" t="str">
            <v>IEA estimate</v>
          </cell>
          <cell r="Z18">
            <v>0</v>
          </cell>
          <cell r="AA18">
            <v>0</v>
          </cell>
          <cell r="AB18">
            <v>0.99458678867657302</v>
          </cell>
          <cell r="AC18">
            <v>1</v>
          </cell>
          <cell r="AD18">
            <v>0.99222898502214074</v>
          </cell>
          <cell r="AE18" t="str">
            <v>unknown</v>
          </cell>
          <cell r="AF18" t="str">
            <v>unknown</v>
          </cell>
          <cell r="AG18" t="str">
            <v>unknown</v>
          </cell>
        </row>
        <row r="19">
          <cell r="C19">
            <v>32</v>
          </cell>
          <cell r="D19">
            <v>0.96179999999999999</v>
          </cell>
          <cell r="G19">
            <v>2011</v>
          </cell>
          <cell r="J19" t="str">
            <v>OLADE (2013)</v>
          </cell>
          <cell r="M19">
            <v>-1.0199999999999765E-2</v>
          </cell>
          <cell r="N19" t="str">
            <v/>
          </cell>
          <cell r="O19" t="str">
            <v/>
          </cell>
          <cell r="P19">
            <v>0.97199999999999975</v>
          </cell>
          <cell r="Q19">
            <v>0.996</v>
          </cell>
          <cell r="R19">
            <v>0.6805011173918718</v>
          </cell>
          <cell r="S19" t="str">
            <v>NO</v>
          </cell>
          <cell r="T19" t="str">
            <v>NO</v>
          </cell>
          <cell r="U19" t="str">
            <v>NO</v>
          </cell>
          <cell r="V19" t="str">
            <v>unknown</v>
          </cell>
          <cell r="W19" t="str">
            <v>unknown</v>
          </cell>
          <cell r="X19" t="str">
            <v>unknown</v>
          </cell>
          <cell r="Y19" t="str">
            <v>ECLAC (2008); GTZ (2007); IEA (2006); OLADE (2006); IEA estimate</v>
          </cell>
          <cell r="Z19">
            <v>0</v>
          </cell>
          <cell r="AA19">
            <v>0</v>
          </cell>
          <cell r="AB19">
            <v>0.97199999999999975</v>
          </cell>
          <cell r="AC19">
            <v>0.996</v>
          </cell>
          <cell r="AD19">
            <v>0.6805011173918718</v>
          </cell>
          <cell r="AE19" t="str">
            <v>unknown</v>
          </cell>
          <cell r="AF19" t="str">
            <v>unknown</v>
          </cell>
          <cell r="AG19" t="str">
            <v>unknown</v>
          </cell>
        </row>
        <row r="20">
          <cell r="C20">
            <v>533</v>
          </cell>
          <cell r="M20" t="str">
            <v/>
          </cell>
          <cell r="N20" t="str">
            <v/>
          </cell>
          <cell r="O20" t="str">
            <v/>
          </cell>
          <cell r="P20">
            <v>0.99587141516256283</v>
          </cell>
          <cell r="Q20">
            <v>1</v>
          </cell>
          <cell r="R20">
            <v>0.99222898502214074</v>
          </cell>
          <cell r="S20" t="str">
            <v>NO</v>
          </cell>
          <cell r="T20" t="str">
            <v>NO</v>
          </cell>
          <cell r="U20" t="str">
            <v>NO</v>
          </cell>
          <cell r="V20" t="str">
            <v>unknown</v>
          </cell>
          <cell r="W20" t="str">
            <v>unknown</v>
          </cell>
          <cell r="X20" t="str">
            <v>unknown</v>
          </cell>
          <cell r="Y20" t="str">
            <v>IEA estimate</v>
          </cell>
          <cell r="Z20">
            <v>0</v>
          </cell>
          <cell r="AA20">
            <v>0</v>
          </cell>
          <cell r="AB20">
            <v>0.99587141516256283</v>
          </cell>
          <cell r="AC20">
            <v>1</v>
          </cell>
          <cell r="AD20">
            <v>0.99222898502214074</v>
          </cell>
          <cell r="AE20" t="str">
            <v>unknown</v>
          </cell>
          <cell r="AF20" t="str">
            <v>unknown</v>
          </cell>
          <cell r="AG20" t="str">
            <v>unknown</v>
          </cell>
        </row>
        <row r="21">
          <cell r="C21">
            <v>44</v>
          </cell>
          <cell r="M21" t="str">
            <v/>
          </cell>
          <cell r="N21" t="str">
            <v/>
          </cell>
          <cell r="O21" t="str">
            <v/>
          </cell>
          <cell r="P21">
            <v>0.99876433090837058</v>
          </cell>
          <cell r="Q21">
            <v>1</v>
          </cell>
          <cell r="R21">
            <v>0.99222898502214074</v>
          </cell>
          <cell r="S21" t="str">
            <v>NO</v>
          </cell>
          <cell r="T21" t="str">
            <v>NO</v>
          </cell>
          <cell r="U21" t="str">
            <v>NO</v>
          </cell>
          <cell r="V21" t="str">
            <v>unknown</v>
          </cell>
          <cell r="W21" t="str">
            <v>unknown</v>
          </cell>
          <cell r="X21" t="str">
            <v>unknown</v>
          </cell>
          <cell r="Y21" t="str">
            <v>IEA estimate</v>
          </cell>
          <cell r="Z21">
            <v>0</v>
          </cell>
          <cell r="AA21">
            <v>0</v>
          </cell>
          <cell r="AB21">
            <v>0.99876433090837058</v>
          </cell>
          <cell r="AC21">
            <v>1</v>
          </cell>
          <cell r="AD21">
            <v>0.99222898502214074</v>
          </cell>
          <cell r="AE21" t="str">
            <v>unknown</v>
          </cell>
          <cell r="AF21" t="str">
            <v>unknown</v>
          </cell>
          <cell r="AG21" t="str">
            <v>unknown</v>
          </cell>
        </row>
        <row r="22">
          <cell r="C22">
            <v>48</v>
          </cell>
          <cell r="M22" t="str">
            <v/>
          </cell>
          <cell r="N22" t="str">
            <v/>
          </cell>
          <cell r="O22" t="str">
            <v/>
          </cell>
          <cell r="P22">
            <v>0.99400000000000011</v>
          </cell>
          <cell r="Q22">
            <v>1</v>
          </cell>
          <cell r="R22">
            <v>0.94730370630599126</v>
          </cell>
          <cell r="S22" t="str">
            <v>NO</v>
          </cell>
          <cell r="T22" t="str">
            <v>NO</v>
          </cell>
          <cell r="U22" t="str">
            <v>NO</v>
          </cell>
          <cell r="V22" t="str">
            <v>unknown</v>
          </cell>
          <cell r="W22" t="str">
            <v>unknown</v>
          </cell>
          <cell r="X22" t="str">
            <v>unknown</v>
          </cell>
          <cell r="Y22" t="str">
            <v>ESCWA (2005); IEA estimate</v>
          </cell>
          <cell r="Z22">
            <v>0</v>
          </cell>
          <cell r="AA22">
            <v>0</v>
          </cell>
          <cell r="AB22">
            <v>0.99400000000000011</v>
          </cell>
          <cell r="AC22">
            <v>1</v>
          </cell>
          <cell r="AD22">
            <v>0.94730370630599126</v>
          </cell>
          <cell r="AE22" t="str">
            <v>unknown</v>
          </cell>
          <cell r="AF22" t="str">
            <v>unknown</v>
          </cell>
          <cell r="AG22" t="str">
            <v>unknown</v>
          </cell>
        </row>
        <row r="23">
          <cell r="C23">
            <v>50</v>
          </cell>
          <cell r="D23">
            <v>0.59599999999999997</v>
          </cell>
          <cell r="E23">
            <v>0.90200000000000002</v>
          </cell>
          <cell r="F23">
            <v>0.49299999999999999</v>
          </cell>
          <cell r="G23">
            <v>2011</v>
          </cell>
          <cell r="H23">
            <v>2011</v>
          </cell>
          <cell r="I23">
            <v>2011</v>
          </cell>
          <cell r="J23" t="str">
            <v>DHS (2011)</v>
          </cell>
          <cell r="K23" t="str">
            <v>DHS (2011)</v>
          </cell>
          <cell r="L23" t="str">
            <v>DHS (2011)</v>
          </cell>
          <cell r="M23">
            <v>0.13099999999999995</v>
          </cell>
          <cell r="N23">
            <v>8.1000000000000072E-2</v>
          </cell>
          <cell r="O23">
            <v>0.16690498102400841</v>
          </cell>
          <cell r="P23">
            <v>0.59599999999999997</v>
          </cell>
          <cell r="Q23">
            <v>0.90200000000000002</v>
          </cell>
          <cell r="R23">
            <v>0.49299999999999999</v>
          </cell>
          <cell r="S23" t="str">
            <v>YES</v>
          </cell>
          <cell r="T23" t="str">
            <v>YES</v>
          </cell>
          <cell r="U23" t="str">
            <v>YES</v>
          </cell>
          <cell r="V23">
            <v>2011</v>
          </cell>
          <cell r="W23">
            <v>2011</v>
          </cell>
          <cell r="X23">
            <v>2011</v>
          </cell>
          <cell r="Y23" t="str">
            <v>DHS (2011)</v>
          </cell>
          <cell r="Z23" t="str">
            <v>DHS (2011)</v>
          </cell>
          <cell r="AA23" t="str">
            <v>DHS (2011)</v>
          </cell>
          <cell r="AB23">
            <v>0.46500000000000002</v>
          </cell>
          <cell r="AC23">
            <v>0.82099999999999995</v>
          </cell>
          <cell r="AD23">
            <v>0.32609501897599158</v>
          </cell>
          <cell r="AE23">
            <v>2007</v>
          </cell>
          <cell r="AF23">
            <v>2007</v>
          </cell>
          <cell r="AG23">
            <v>2007</v>
          </cell>
        </row>
        <row r="24">
          <cell r="C24">
            <v>52</v>
          </cell>
          <cell r="D24">
            <v>0.9929</v>
          </cell>
          <cell r="G24">
            <v>2011</v>
          </cell>
          <cell r="J24" t="str">
            <v>OLADE (2013)</v>
          </cell>
          <cell r="M24">
            <v>-7.0999999999997732E-3</v>
          </cell>
          <cell r="N24" t="str">
            <v/>
          </cell>
          <cell r="O24" t="str">
            <v/>
          </cell>
          <cell r="P24">
            <v>0.99999999999999978</v>
          </cell>
          <cell r="Q24">
            <v>1</v>
          </cell>
          <cell r="R24">
            <v>0.99999999999999989</v>
          </cell>
          <cell r="S24" t="str">
            <v>NO</v>
          </cell>
          <cell r="T24" t="str">
            <v>NO</v>
          </cell>
          <cell r="U24" t="str">
            <v>NO</v>
          </cell>
          <cell r="V24">
            <v>2004</v>
          </cell>
          <cell r="W24">
            <v>2004</v>
          </cell>
          <cell r="X24">
            <v>2004</v>
          </cell>
          <cell r="Y24" t="str">
            <v>UNDP/WHO (2009)</v>
          </cell>
          <cell r="Z24" t="str">
            <v>UNDP/WHO (2009)</v>
          </cell>
          <cell r="AA24" t="str">
            <v>UNDP/WHO (2009)</v>
          </cell>
          <cell r="AB24">
            <v>0.99999999999999978</v>
          </cell>
          <cell r="AC24">
            <v>1</v>
          </cell>
          <cell r="AD24">
            <v>0.99999999999999989</v>
          </cell>
          <cell r="AE24">
            <v>2004</v>
          </cell>
          <cell r="AF24">
            <v>2004</v>
          </cell>
          <cell r="AG24">
            <v>2004</v>
          </cell>
        </row>
        <row r="25">
          <cell r="C25">
            <v>84</v>
          </cell>
          <cell r="D25">
            <v>0.9294</v>
          </cell>
          <cell r="G25">
            <v>2011</v>
          </cell>
          <cell r="J25" t="str">
            <v>OLADE (2013)</v>
          </cell>
          <cell r="M25">
            <v>0.126944991400194</v>
          </cell>
          <cell r="N25" t="str">
            <v/>
          </cell>
          <cell r="O25" t="str">
            <v/>
          </cell>
          <cell r="P25">
            <v>0.9294</v>
          </cell>
          <cell r="Q25">
            <v>0.93746153610569627</v>
          </cell>
          <cell r="R25">
            <v>0.65473127389989894</v>
          </cell>
          <cell r="S25" t="str">
            <v>YES</v>
          </cell>
          <cell r="T25" t="str">
            <v>NO</v>
          </cell>
          <cell r="U25" t="str">
            <v>NO</v>
          </cell>
          <cell r="V25">
            <v>2011</v>
          </cell>
          <cell r="W25" t="str">
            <v>unknown</v>
          </cell>
          <cell r="X25" t="str">
            <v>unknown</v>
          </cell>
          <cell r="Y25" t="str">
            <v>OLADE (2013)</v>
          </cell>
          <cell r="Z25">
            <v>0</v>
          </cell>
          <cell r="AA25">
            <v>0</v>
          </cell>
          <cell r="AB25">
            <v>0.80245500859980601</v>
          </cell>
          <cell r="AC25">
            <v>0.93746153610569627</v>
          </cell>
          <cell r="AD25">
            <v>0.65473127389989894</v>
          </cell>
          <cell r="AE25" t="str">
            <v>unknown</v>
          </cell>
          <cell r="AF25" t="str">
            <v>unknown</v>
          </cell>
          <cell r="AG25" t="str">
            <v>unknown</v>
          </cell>
        </row>
        <row r="26">
          <cell r="C26">
            <v>204</v>
          </cell>
          <cell r="D26">
            <v>0.28199999999999997</v>
          </cell>
          <cell r="E26">
            <v>0.54900000000000004</v>
          </cell>
          <cell r="F26">
            <v>4.4999999999999998E-2</v>
          </cell>
          <cell r="G26">
            <v>2012</v>
          </cell>
          <cell r="H26">
            <v>2012</v>
          </cell>
          <cell r="I26">
            <v>2012</v>
          </cell>
          <cell r="J26" t="str">
            <v>Personal communication with Communauté Electrique du Benin</v>
          </cell>
          <cell r="K26" t="str">
            <v>Personal communication with Communauté Electrique du Benin</v>
          </cell>
          <cell r="L26" t="str">
            <v>Personal communication with Communauté Electrique du Benin</v>
          </cell>
          <cell r="M26">
            <v>2.9999999999998916E-3</v>
          </cell>
          <cell r="N26">
            <v>-1.6999999999999904E-2</v>
          </cell>
          <cell r="O26">
            <v>-2.5796742356270316E-2</v>
          </cell>
          <cell r="P26">
            <v>0.28199999999999997</v>
          </cell>
          <cell r="Q26">
            <v>0.54900000000000004</v>
          </cell>
          <cell r="R26">
            <v>4.4999999999999998E-2</v>
          </cell>
          <cell r="S26" t="str">
            <v>YES</v>
          </cell>
          <cell r="T26" t="str">
            <v>YES</v>
          </cell>
          <cell r="U26" t="str">
            <v>YES</v>
          </cell>
          <cell r="V26">
            <v>2012</v>
          </cell>
          <cell r="W26">
            <v>2012</v>
          </cell>
          <cell r="X26">
            <v>2012</v>
          </cell>
          <cell r="Y26" t="str">
            <v>Personal communication with Communauté Electrique du Benin</v>
          </cell>
          <cell r="Z26" t="str">
            <v>Personal communication with Communauté Electrique du Benin</v>
          </cell>
          <cell r="AA26" t="str">
            <v>Personal communication with Communauté Electrique du Benin</v>
          </cell>
          <cell r="AB26">
            <v>0.27900000000000008</v>
          </cell>
          <cell r="AC26">
            <v>0.56599999999999995</v>
          </cell>
          <cell r="AD26">
            <v>7.0796742356270315E-2</v>
          </cell>
          <cell r="AE26">
            <v>2006</v>
          </cell>
          <cell r="AF26">
            <v>2006</v>
          </cell>
          <cell r="AG26" t="str">
            <v>unknown</v>
          </cell>
        </row>
        <row r="27">
          <cell r="C27">
            <v>60</v>
          </cell>
          <cell r="M27" t="str">
            <v/>
          </cell>
          <cell r="N27" t="str">
            <v/>
          </cell>
          <cell r="O27" t="str">
            <v/>
          </cell>
          <cell r="P27">
            <v>1</v>
          </cell>
          <cell r="Q27">
            <v>1</v>
          </cell>
          <cell r="R27">
            <v>0.99222898502214074</v>
          </cell>
          <cell r="S27" t="str">
            <v>NO</v>
          </cell>
          <cell r="T27" t="str">
            <v>NO</v>
          </cell>
          <cell r="U27" t="str">
            <v>NO</v>
          </cell>
          <cell r="V27" t="str">
            <v>unknown</v>
          </cell>
          <cell r="W27" t="str">
            <v>unknown</v>
          </cell>
          <cell r="X27" t="str">
            <v>unknown</v>
          </cell>
          <cell r="Y27" t="str">
            <v>IEA estimate</v>
          </cell>
          <cell r="Z27">
            <v>0</v>
          </cell>
          <cell r="AA27">
            <v>0</v>
          </cell>
          <cell r="AB27">
            <v>1</v>
          </cell>
          <cell r="AC27">
            <v>1</v>
          </cell>
          <cell r="AD27">
            <v>0.99222898502214074</v>
          </cell>
          <cell r="AE27" t="str">
            <v>unknown</v>
          </cell>
          <cell r="AF27" t="str">
            <v>unknown</v>
          </cell>
          <cell r="AG27" t="str">
            <v>unknown</v>
          </cell>
        </row>
        <row r="28">
          <cell r="C28">
            <v>64</v>
          </cell>
          <cell r="M28" t="str">
            <v/>
          </cell>
          <cell r="N28" t="str">
            <v/>
          </cell>
          <cell r="O28" t="str">
            <v/>
          </cell>
          <cell r="P28">
            <v>0.68500000000000005</v>
          </cell>
          <cell r="Q28">
            <v>0.97399999999999998</v>
          </cell>
          <cell r="R28">
            <v>0.53137981100577414</v>
          </cell>
          <cell r="S28" t="str">
            <v>NO</v>
          </cell>
          <cell r="T28" t="str">
            <v>NO</v>
          </cell>
          <cell r="U28" t="str">
            <v>NO</v>
          </cell>
          <cell r="V28">
            <v>2007</v>
          </cell>
          <cell r="W28">
            <v>2007</v>
          </cell>
          <cell r="X28">
            <v>2007</v>
          </cell>
          <cell r="Y28" t="str">
            <v>UNDP/WHO (2009)</v>
          </cell>
          <cell r="Z28" t="str">
            <v>UNDP/WHO (2009)</v>
          </cell>
          <cell r="AA28" t="str">
            <v>UNDP/WHO (2009)</v>
          </cell>
          <cell r="AB28">
            <v>0.68500000000000005</v>
          </cell>
          <cell r="AC28">
            <v>0.97399999999999998</v>
          </cell>
          <cell r="AD28">
            <v>0.53137981100577414</v>
          </cell>
          <cell r="AE28">
            <v>2007</v>
          </cell>
          <cell r="AF28">
            <v>2007</v>
          </cell>
          <cell r="AG28">
            <v>2007</v>
          </cell>
        </row>
        <row r="29">
          <cell r="C29">
            <v>68</v>
          </cell>
          <cell r="D29">
            <v>0.86799999999999999</v>
          </cell>
          <cell r="E29">
            <v>0.98899999999999999</v>
          </cell>
          <cell r="F29">
            <v>0.63500000000000001</v>
          </cell>
          <cell r="G29">
            <v>2009</v>
          </cell>
          <cell r="H29">
            <v>2009</v>
          </cell>
          <cell r="I29">
            <v>2009</v>
          </cell>
          <cell r="J29" t="str">
            <v>ECLAC (2013)</v>
          </cell>
          <cell r="K29" t="str">
            <v>ECLAC (2013)</v>
          </cell>
          <cell r="L29" t="str">
            <v>ECLAC (2013)</v>
          </cell>
          <cell r="M29">
            <v>6.5999999999999948E-2</v>
          </cell>
          <cell r="N29">
            <v>7.0000000000000062E-3</v>
          </cell>
          <cell r="O29">
            <v>0.19103616798684753</v>
          </cell>
          <cell r="P29">
            <v>0.86799999999999999</v>
          </cell>
          <cell r="Q29">
            <v>0.98899999999999999</v>
          </cell>
          <cell r="R29">
            <v>0.63500000000000001</v>
          </cell>
          <cell r="S29" t="str">
            <v>YES</v>
          </cell>
          <cell r="T29" t="str">
            <v>YES</v>
          </cell>
          <cell r="U29" t="str">
            <v>YES</v>
          </cell>
          <cell r="V29">
            <v>2009</v>
          </cell>
          <cell r="W29">
            <v>2009</v>
          </cell>
          <cell r="X29">
            <v>2009</v>
          </cell>
          <cell r="Y29" t="str">
            <v>ECLAC (2013)</v>
          </cell>
          <cell r="Z29" t="str">
            <v>ECLAC (2013)</v>
          </cell>
          <cell r="AA29" t="str">
            <v>ECLAC (2013)</v>
          </cell>
          <cell r="AB29">
            <v>0.80200000000000005</v>
          </cell>
          <cell r="AC29">
            <v>0.98199999999999998</v>
          </cell>
          <cell r="AD29">
            <v>0.44396383201315248</v>
          </cell>
          <cell r="AE29">
            <v>2009</v>
          </cell>
          <cell r="AF29" t="str">
            <v>unknown</v>
          </cell>
          <cell r="AG29">
            <v>2009</v>
          </cell>
        </row>
        <row r="30">
          <cell r="C30">
            <v>72</v>
          </cell>
          <cell r="F30">
            <v>0.52900000000000003</v>
          </cell>
          <cell r="I30">
            <v>2011</v>
          </cell>
          <cell r="L30" t="str">
            <v>Botswana Power Corporation Annual Report (2011)</v>
          </cell>
          <cell r="M30" t="str">
            <v/>
          </cell>
          <cell r="N30" t="str">
            <v/>
          </cell>
          <cell r="O30">
            <v>0.43048510266042317</v>
          </cell>
          <cell r="P30">
            <v>0.4539999999999999</v>
          </cell>
          <cell r="Q30">
            <v>0.68</v>
          </cell>
          <cell r="R30">
            <v>9.8514897339576857E-2</v>
          </cell>
          <cell r="S30" t="str">
            <v>NO</v>
          </cell>
          <cell r="T30" t="str">
            <v>NO</v>
          </cell>
          <cell r="U30" t="str">
            <v>NO</v>
          </cell>
          <cell r="V30" t="str">
            <v>unknown</v>
          </cell>
          <cell r="W30" t="str">
            <v>unknown</v>
          </cell>
          <cell r="X30" t="str">
            <v>unknown</v>
          </cell>
          <cell r="Y30" t="str">
            <v>Botswana Power Corporation Annual Report (2008); IEA estimate</v>
          </cell>
          <cell r="Z30">
            <v>0</v>
          </cell>
          <cell r="AA30">
            <v>0</v>
          </cell>
          <cell r="AB30">
            <v>0.4539999999999999</v>
          </cell>
          <cell r="AC30">
            <v>0.68</v>
          </cell>
          <cell r="AD30">
            <v>9.8514897339576857E-2</v>
          </cell>
          <cell r="AE30" t="str">
            <v>unknown</v>
          </cell>
          <cell r="AF30" t="str">
            <v>unknown</v>
          </cell>
          <cell r="AG30" t="str">
            <v>unknown</v>
          </cell>
        </row>
        <row r="31">
          <cell r="C31">
            <v>76</v>
          </cell>
          <cell r="D31">
            <v>0.99299999999999999</v>
          </cell>
          <cell r="E31">
            <v>0.999</v>
          </cell>
          <cell r="F31">
            <v>0.95799999999999996</v>
          </cell>
          <cell r="G31">
            <v>2011</v>
          </cell>
          <cell r="H31">
            <v>2011</v>
          </cell>
          <cell r="I31">
            <v>2011</v>
          </cell>
          <cell r="J31" t="str">
            <v>ECLAC (2013)</v>
          </cell>
          <cell r="K31" t="str">
            <v>ECLAC (2013)</v>
          </cell>
          <cell r="L31" t="str">
            <v>ECLAC (2013)</v>
          </cell>
          <cell r="M31">
            <v>6.0000000000000053E-3</v>
          </cell>
          <cell r="N31">
            <v>2.0000000000000018E-3</v>
          </cell>
          <cell r="O31">
            <v>3.5233538712790446E-2</v>
          </cell>
          <cell r="P31">
            <v>0.99299999999999999</v>
          </cell>
          <cell r="Q31">
            <v>0.999</v>
          </cell>
          <cell r="R31">
            <v>0.95799999999999996</v>
          </cell>
          <cell r="S31" t="str">
            <v>YES</v>
          </cell>
          <cell r="T31" t="str">
            <v>YES</v>
          </cell>
          <cell r="U31" t="str">
            <v>YES</v>
          </cell>
          <cell r="V31">
            <v>2011</v>
          </cell>
          <cell r="W31">
            <v>2011</v>
          </cell>
          <cell r="X31">
            <v>2011</v>
          </cell>
          <cell r="Y31" t="str">
            <v>ECLAC (2013)</v>
          </cell>
          <cell r="Z31" t="str">
            <v>ECLAC (2013)</v>
          </cell>
          <cell r="AA31" t="str">
            <v>ECLAC (2013)</v>
          </cell>
          <cell r="AB31">
            <v>0.98699999999999999</v>
          </cell>
          <cell r="AC31">
            <v>0.997</v>
          </cell>
          <cell r="AD31">
            <v>0.92276646128720952</v>
          </cell>
          <cell r="AE31">
            <v>2010</v>
          </cell>
          <cell r="AF31">
            <v>2009</v>
          </cell>
          <cell r="AG31">
            <v>2009</v>
          </cell>
        </row>
        <row r="32">
          <cell r="C32">
            <v>92</v>
          </cell>
          <cell r="M32" t="str">
            <v/>
          </cell>
          <cell r="N32" t="str">
            <v/>
          </cell>
          <cell r="O32" t="str">
            <v/>
          </cell>
          <cell r="P32">
            <v>0.99541533429351237</v>
          </cell>
          <cell r="Q32">
            <v>1</v>
          </cell>
          <cell r="R32">
            <v>0.99222898502214074</v>
          </cell>
          <cell r="S32" t="str">
            <v>NO</v>
          </cell>
          <cell r="T32" t="str">
            <v>NO</v>
          </cell>
          <cell r="U32" t="str">
            <v>NO</v>
          </cell>
          <cell r="V32" t="str">
            <v>unknown</v>
          </cell>
          <cell r="W32" t="str">
            <v>unknown</v>
          </cell>
          <cell r="X32" t="str">
            <v>unknown</v>
          </cell>
          <cell r="Y32" t="str">
            <v>IEA estimate</v>
          </cell>
          <cell r="Z32">
            <v>0</v>
          </cell>
          <cell r="AA32">
            <v>0</v>
          </cell>
          <cell r="AB32">
            <v>0.99541533429351237</v>
          </cell>
          <cell r="AC32">
            <v>1</v>
          </cell>
          <cell r="AD32">
            <v>0.99222898502214074</v>
          </cell>
          <cell r="AE32" t="str">
            <v>unknown</v>
          </cell>
          <cell r="AF32" t="str">
            <v>unknown</v>
          </cell>
          <cell r="AG32" t="str">
            <v>unknown</v>
          </cell>
        </row>
        <row r="33">
          <cell r="C33">
            <v>96</v>
          </cell>
          <cell r="M33" t="str">
            <v/>
          </cell>
          <cell r="N33" t="str">
            <v/>
          </cell>
          <cell r="O33" t="str">
            <v/>
          </cell>
          <cell r="P33">
            <v>0.99659999999999993</v>
          </cell>
          <cell r="Q33">
            <v>1</v>
          </cell>
          <cell r="R33">
            <v>0.98603466688573027</v>
          </cell>
          <cell r="S33" t="str">
            <v>NO</v>
          </cell>
          <cell r="T33" t="str">
            <v>NO</v>
          </cell>
          <cell r="U33" t="str">
            <v>NO</v>
          </cell>
          <cell r="V33" t="str">
            <v>unknown</v>
          </cell>
          <cell r="W33" t="str">
            <v>unknown</v>
          </cell>
          <cell r="X33" t="str">
            <v>unknown</v>
          </cell>
          <cell r="Y33" t="str">
            <v>Asean Centre for Energy (2008); HAPUA Secretary (2008); REEEP (2006); IEA estimate</v>
          </cell>
          <cell r="Z33">
            <v>0</v>
          </cell>
          <cell r="AA33">
            <v>0</v>
          </cell>
          <cell r="AB33">
            <v>0.99659999999999993</v>
          </cell>
          <cell r="AC33">
            <v>1</v>
          </cell>
          <cell r="AD33">
            <v>0.98603466688573027</v>
          </cell>
          <cell r="AE33" t="str">
            <v>unknown</v>
          </cell>
          <cell r="AF33" t="str">
            <v>unknown</v>
          </cell>
          <cell r="AG33" t="str">
            <v>unknown</v>
          </cell>
        </row>
        <row r="34">
          <cell r="C34">
            <v>854</v>
          </cell>
          <cell r="D34">
            <v>0.13100000000000001</v>
          </cell>
          <cell r="E34">
            <v>0.48499999999999999</v>
          </cell>
          <cell r="F34">
            <v>1.4E-2</v>
          </cell>
          <cell r="G34">
            <v>2010</v>
          </cell>
          <cell r="H34">
            <v>2010</v>
          </cell>
          <cell r="I34">
            <v>2010</v>
          </cell>
          <cell r="J34" t="str">
            <v>DHS (2010)</v>
          </cell>
          <cell r="K34" t="str">
            <v>DHS (2010)</v>
          </cell>
          <cell r="L34" t="str">
            <v>DHS (2010)</v>
          </cell>
          <cell r="M34">
            <v>-1.4999999999999986E-2</v>
          </cell>
          <cell r="N34">
            <v>0.20899999999999996</v>
          </cell>
          <cell r="O34">
            <v>-8.7059547038796412E-2</v>
          </cell>
          <cell r="P34">
            <v>0.13100000000000001</v>
          </cell>
          <cell r="Q34">
            <v>0.48499999999999999</v>
          </cell>
          <cell r="R34">
            <v>1.4E-2</v>
          </cell>
          <cell r="S34" t="str">
            <v>YES</v>
          </cell>
          <cell r="T34" t="str">
            <v>YES</v>
          </cell>
          <cell r="U34" t="str">
            <v>YES</v>
          </cell>
          <cell r="V34">
            <v>2010</v>
          </cell>
          <cell r="W34">
            <v>2010</v>
          </cell>
          <cell r="X34">
            <v>2010</v>
          </cell>
          <cell r="Y34" t="str">
            <v>DHS (2010)</v>
          </cell>
          <cell r="Z34" t="str">
            <v>DHS (2010)</v>
          </cell>
          <cell r="AA34" t="str">
            <v>DHS (2010)</v>
          </cell>
          <cell r="AB34">
            <v>0.14599999999999999</v>
          </cell>
          <cell r="AC34">
            <v>0.27600000000000002</v>
          </cell>
          <cell r="AD34">
            <v>0.10105954703879641</v>
          </cell>
          <cell r="AE34" t="str">
            <v>unknown</v>
          </cell>
          <cell r="AF34" t="str">
            <v>unknown</v>
          </cell>
          <cell r="AG34" t="str">
            <v>unknown</v>
          </cell>
        </row>
        <row r="35">
          <cell r="C35">
            <v>108</v>
          </cell>
          <cell r="M35" t="str">
            <v/>
          </cell>
          <cell r="N35" t="str">
            <v/>
          </cell>
          <cell r="O35" t="str">
            <v/>
          </cell>
          <cell r="P35">
            <v>5.2999999999999999E-2</v>
          </cell>
          <cell r="Q35">
            <v>0.40425</v>
          </cell>
          <cell r="R35">
            <v>1.3436806108109323E-2</v>
          </cell>
          <cell r="S35" t="str">
            <v>NO</v>
          </cell>
          <cell r="T35" t="str">
            <v>NO</v>
          </cell>
          <cell r="U35" t="str">
            <v>NO</v>
          </cell>
          <cell r="V35">
            <v>2010</v>
          </cell>
          <cell r="W35">
            <v>2010</v>
          </cell>
          <cell r="X35">
            <v>2010</v>
          </cell>
          <cell r="Y35" t="str">
            <v>DHS 2010</v>
          </cell>
          <cell r="Z35" t="str">
            <v>DHS 2010</v>
          </cell>
          <cell r="AA35" t="str">
            <v>DHS 2010</v>
          </cell>
          <cell r="AB35">
            <v>5.2999999999999999E-2</v>
          </cell>
          <cell r="AC35">
            <v>0.40425</v>
          </cell>
          <cell r="AD35">
            <v>1.3436806108109323E-2</v>
          </cell>
          <cell r="AE35">
            <v>2010</v>
          </cell>
          <cell r="AF35">
            <v>2010</v>
          </cell>
          <cell r="AG35">
            <v>2010</v>
          </cell>
        </row>
        <row r="36">
          <cell r="C36">
            <v>116</v>
          </cell>
          <cell r="D36">
            <v>0.34</v>
          </cell>
          <cell r="E36">
            <v>0.97</v>
          </cell>
          <cell r="F36">
            <v>0.19</v>
          </cell>
          <cell r="G36">
            <v>2011</v>
          </cell>
          <cell r="H36">
            <v>2011</v>
          </cell>
          <cell r="I36">
            <v>2011</v>
          </cell>
          <cell r="J36" t="str">
            <v>Personal communication with Mr Kong, Ministry of Mines, Industry and Energy in 2013</v>
          </cell>
          <cell r="K36" t="str">
            <v>Personal communication with Mr Kong, Ministry of Mines, Industry and Energy</v>
          </cell>
          <cell r="L36" t="str">
            <v>Personal communication with Mr Kong, Ministry of Mines, Industry and Energy</v>
          </cell>
          <cell r="M36">
            <v>2.9000000000000026E-2</v>
          </cell>
          <cell r="N36">
            <v>5.699999999999994E-2</v>
          </cell>
          <cell r="O36">
            <v>3.0517248285185039E-2</v>
          </cell>
          <cell r="P36">
            <v>0.34</v>
          </cell>
          <cell r="Q36">
            <v>0.97</v>
          </cell>
          <cell r="R36">
            <v>0.19</v>
          </cell>
          <cell r="S36" t="str">
            <v>YES</v>
          </cell>
          <cell r="T36" t="str">
            <v>YES</v>
          </cell>
          <cell r="U36" t="str">
            <v>YES</v>
          </cell>
          <cell r="V36">
            <v>2011</v>
          </cell>
          <cell r="W36">
            <v>2011</v>
          </cell>
          <cell r="X36">
            <v>2011</v>
          </cell>
          <cell r="Y36" t="str">
            <v>Personal communication with Mr Kong, Ministry of Mines, Industry and Energy in 2013</v>
          </cell>
          <cell r="Z36" t="str">
            <v>Personal communication with Mr Kong, Ministry of Mines, Industry and Energy</v>
          </cell>
          <cell r="AA36" t="str">
            <v>Personal communication with Mr Kong, Ministry of Mines, Industry and Energy</v>
          </cell>
          <cell r="AB36">
            <v>0.311</v>
          </cell>
          <cell r="AC36">
            <v>0.91300000000000003</v>
          </cell>
          <cell r="AD36">
            <v>0.15948275171481496</v>
          </cell>
          <cell r="AE36">
            <v>2010</v>
          </cell>
          <cell r="AF36">
            <v>2010</v>
          </cell>
          <cell r="AG36">
            <v>2010</v>
          </cell>
        </row>
        <row r="37">
          <cell r="C37">
            <v>120</v>
          </cell>
          <cell r="D37">
            <v>0.53700000000000003</v>
          </cell>
          <cell r="E37">
            <v>0.875</v>
          </cell>
          <cell r="F37">
            <v>0.185</v>
          </cell>
          <cell r="G37">
            <v>2011</v>
          </cell>
          <cell r="H37">
            <v>2011</v>
          </cell>
          <cell r="I37">
            <v>2011</v>
          </cell>
          <cell r="J37" t="str">
            <v>DHS (2011) and Ministère de l'eau et de l'énergie (2011)</v>
          </cell>
          <cell r="K37" t="str">
            <v>DHS (2011) and Ministère de l'eau et de l'énergie (2011)</v>
          </cell>
          <cell r="L37" t="str">
            <v>DHS (2011) and Ministère de l'eau et de l'énergie (2011)</v>
          </cell>
          <cell r="M37">
            <v>5.0000000000000044E-2</v>
          </cell>
          <cell r="N37">
            <v>0.14255000000000018</v>
          </cell>
          <cell r="O37">
            <v>4.2531491719347059E-2</v>
          </cell>
          <cell r="P37">
            <v>0.53700000000000003</v>
          </cell>
          <cell r="Q37">
            <v>0.875</v>
          </cell>
          <cell r="R37">
            <v>0.185</v>
          </cell>
          <cell r="S37" t="str">
            <v>YES</v>
          </cell>
          <cell r="T37" t="str">
            <v>YES</v>
          </cell>
          <cell r="U37" t="str">
            <v>YES</v>
          </cell>
          <cell r="V37">
            <v>2011</v>
          </cell>
          <cell r="W37">
            <v>2011</v>
          </cell>
          <cell r="X37">
            <v>2011</v>
          </cell>
          <cell r="Y37" t="str">
            <v>DHS (2011) and Ministère de l'eau et de l'énergie (2011)</v>
          </cell>
          <cell r="Z37" t="str">
            <v>DHS (2011) and Ministère de l'eau et de l'énergie (2011)</v>
          </cell>
          <cell r="AA37" t="str">
            <v>DHS (2011) and Ministère de l'eau et de l'énergie (2011)</v>
          </cell>
          <cell r="AB37">
            <v>0.48699999999999999</v>
          </cell>
          <cell r="AC37">
            <v>0.73244999999999982</v>
          </cell>
          <cell r="AD37">
            <v>0.14246850828065294</v>
          </cell>
          <cell r="AE37" t="str">
            <v>unknown</v>
          </cell>
          <cell r="AF37" t="str">
            <v>unknown</v>
          </cell>
          <cell r="AG37" t="str">
            <v>unknown</v>
          </cell>
        </row>
        <row r="38">
          <cell r="C38">
            <v>132</v>
          </cell>
          <cell r="D38">
            <v>0.88</v>
          </cell>
          <cell r="G38">
            <v>2010</v>
          </cell>
          <cell r="J38" t="str">
            <v>AfDB (2011)</v>
          </cell>
          <cell r="M38">
            <v>0.17600000000000016</v>
          </cell>
          <cell r="N38" t="str">
            <v/>
          </cell>
          <cell r="O38" t="str">
            <v/>
          </cell>
          <cell r="P38">
            <v>0.88</v>
          </cell>
          <cell r="Q38">
            <v>0.875</v>
          </cell>
          <cell r="R38">
            <v>0.48436321468516064</v>
          </cell>
          <cell r="S38" t="str">
            <v>YES</v>
          </cell>
          <cell r="T38" t="str">
            <v>NO</v>
          </cell>
          <cell r="U38" t="str">
            <v>NO</v>
          </cell>
          <cell r="V38">
            <v>2010</v>
          </cell>
          <cell r="W38">
            <v>2006</v>
          </cell>
          <cell r="X38">
            <v>2006</v>
          </cell>
          <cell r="Y38" t="str">
            <v>AfDB (2011)</v>
          </cell>
          <cell r="Z38" t="str">
            <v>WHO/UNDP(2009)</v>
          </cell>
          <cell r="AA38" t="str">
            <v>WHO/UNDP(2009)</v>
          </cell>
          <cell r="AB38">
            <v>0.70399999999999985</v>
          </cell>
          <cell r="AC38">
            <v>0.875</v>
          </cell>
          <cell r="AD38">
            <v>0.48436321468516064</v>
          </cell>
          <cell r="AE38">
            <v>2006</v>
          </cell>
          <cell r="AF38">
            <v>2006</v>
          </cell>
          <cell r="AG38">
            <v>2006</v>
          </cell>
        </row>
        <row r="39">
          <cell r="C39">
            <v>136</v>
          </cell>
          <cell r="M39" t="str">
            <v/>
          </cell>
          <cell r="N39" t="str">
            <v/>
          </cell>
          <cell r="O39" t="str">
            <v/>
          </cell>
          <cell r="P39">
            <v>1</v>
          </cell>
          <cell r="Q39">
            <v>1</v>
          </cell>
          <cell r="R39">
            <v>0.99222898502214074</v>
          </cell>
          <cell r="S39" t="str">
            <v>NO</v>
          </cell>
          <cell r="T39" t="str">
            <v>NO</v>
          </cell>
          <cell r="U39" t="str">
            <v>NO</v>
          </cell>
          <cell r="V39" t="str">
            <v>unknown</v>
          </cell>
          <cell r="W39" t="str">
            <v>unknown</v>
          </cell>
          <cell r="X39" t="str">
            <v>unknown</v>
          </cell>
          <cell r="Y39" t="str">
            <v>IEA estimate</v>
          </cell>
          <cell r="Z39">
            <v>0</v>
          </cell>
          <cell r="AA39">
            <v>0</v>
          </cell>
          <cell r="AB39">
            <v>1</v>
          </cell>
          <cell r="AC39">
            <v>1</v>
          </cell>
          <cell r="AD39">
            <v>0.99222898502214074</v>
          </cell>
          <cell r="AE39" t="str">
            <v>unknown</v>
          </cell>
          <cell r="AF39" t="str">
            <v>unknown</v>
          </cell>
          <cell r="AG39" t="str">
            <v>unknown</v>
          </cell>
        </row>
        <row r="40">
          <cell r="C40">
            <v>140</v>
          </cell>
          <cell r="M40" t="str">
            <v/>
          </cell>
          <cell r="N40" t="str">
            <v/>
          </cell>
          <cell r="O40" t="str">
            <v/>
          </cell>
          <cell r="P40">
            <v>5.0999999999999997E-2</v>
          </cell>
          <cell r="Q40">
            <v>0.12642</v>
          </cell>
          <cell r="R40">
            <v>8.8655387243846001E-3</v>
          </cell>
          <cell r="S40" t="str">
            <v>NO</v>
          </cell>
          <cell r="T40" t="str">
            <v>NO</v>
          </cell>
          <cell r="U40" t="str">
            <v>NO</v>
          </cell>
          <cell r="V40">
            <v>2003</v>
          </cell>
          <cell r="W40">
            <v>2003</v>
          </cell>
          <cell r="X40">
            <v>2003</v>
          </cell>
          <cell r="Y40" t="str">
            <v>WHO/UNDP(2009)</v>
          </cell>
          <cell r="Z40" t="str">
            <v>WHO/UNDP(2009)</v>
          </cell>
          <cell r="AA40" t="str">
            <v>WHO/UNDP(2009)</v>
          </cell>
          <cell r="AB40">
            <v>5.0999999999999997E-2</v>
          </cell>
          <cell r="AC40">
            <v>0.12642</v>
          </cell>
          <cell r="AD40">
            <v>8.8655387243846001E-3</v>
          </cell>
          <cell r="AE40">
            <v>2003</v>
          </cell>
          <cell r="AF40">
            <v>2003</v>
          </cell>
          <cell r="AG40">
            <v>2003</v>
          </cell>
        </row>
        <row r="41">
          <cell r="C41">
            <v>148</v>
          </cell>
          <cell r="M41" t="str">
            <v/>
          </cell>
          <cell r="N41" t="str">
            <v/>
          </cell>
          <cell r="O41" t="str">
            <v/>
          </cell>
          <cell r="P41">
            <v>3.5000000000000003E-2</v>
          </cell>
          <cell r="Q41">
            <v>0.11890000000000001</v>
          </cell>
          <cell r="R41">
            <v>6.3949042710764112E-3</v>
          </cell>
          <cell r="S41" t="str">
            <v>NO</v>
          </cell>
          <cell r="T41" t="str">
            <v>NO</v>
          </cell>
          <cell r="U41" t="str">
            <v>NO</v>
          </cell>
          <cell r="V41">
            <v>2004</v>
          </cell>
          <cell r="W41">
            <v>2004</v>
          </cell>
          <cell r="X41">
            <v>2004</v>
          </cell>
          <cell r="Y41" t="str">
            <v>WHO/UNDP(2009)</v>
          </cell>
          <cell r="Z41" t="str">
            <v>WHO/UNDP(2009)</v>
          </cell>
          <cell r="AA41" t="str">
            <v>WHO/UNDP(2009)</v>
          </cell>
          <cell r="AB41">
            <v>3.5000000000000003E-2</v>
          </cell>
          <cell r="AC41">
            <v>0.11890000000000001</v>
          </cell>
          <cell r="AD41">
            <v>6.3949042710764112E-3</v>
          </cell>
          <cell r="AE41">
            <v>2004</v>
          </cell>
          <cell r="AF41">
            <v>2004</v>
          </cell>
          <cell r="AG41">
            <v>2004</v>
          </cell>
        </row>
        <row r="42">
          <cell r="C42">
            <v>156</v>
          </cell>
          <cell r="D42" t="str">
            <v>2.5 million people in rural areas</v>
          </cell>
          <cell r="G42">
            <v>2012</v>
          </cell>
          <cell r="J42" t="str">
            <v>State Grid Corp of China (2013)</v>
          </cell>
          <cell r="N42" t="str">
            <v/>
          </cell>
          <cell r="O42" t="str">
            <v/>
          </cell>
          <cell r="P42" t="str">
            <v>2.5 million people in rural areas</v>
          </cell>
          <cell r="S42" t="str">
            <v>YES</v>
          </cell>
          <cell r="T42" t="str">
            <v>YES</v>
          </cell>
          <cell r="U42" t="str">
            <v>YES</v>
          </cell>
          <cell r="V42">
            <v>2012</v>
          </cell>
          <cell r="W42">
            <v>0</v>
          </cell>
          <cell r="X42">
            <v>0</v>
          </cell>
          <cell r="Y42" t="str">
            <v>State Grid Corp of China (2013)</v>
          </cell>
          <cell r="Z42">
            <v>0</v>
          </cell>
          <cell r="AA42">
            <v>0</v>
          </cell>
          <cell r="AB42">
            <v>0.9971299815554534</v>
          </cell>
          <cell r="AC42">
            <v>1</v>
          </cell>
          <cell r="AD42">
            <v>0.99456087520343295</v>
          </cell>
          <cell r="AE42" t="str">
            <v>unknown</v>
          </cell>
          <cell r="AF42" t="str">
            <v>unknown</v>
          </cell>
          <cell r="AG42" t="str">
            <v>unknown</v>
          </cell>
        </row>
        <row r="43">
          <cell r="C43">
            <v>170</v>
          </cell>
          <cell r="D43">
            <v>0.96799999999999997</v>
          </cell>
          <cell r="E43">
            <v>0.998</v>
          </cell>
          <cell r="F43">
            <v>0.86699999999999999</v>
          </cell>
          <cell r="G43">
            <v>2011</v>
          </cell>
          <cell r="H43">
            <v>2011</v>
          </cell>
          <cell r="I43">
            <v>2011</v>
          </cell>
          <cell r="J43" t="str">
            <v>ECLAC (2013)</v>
          </cell>
          <cell r="K43" t="str">
            <v>ECLAC (2013)</v>
          </cell>
          <cell r="L43" t="str">
            <v>ECLAC (2013)</v>
          </cell>
          <cell r="M43">
            <v>-6.0000000000000053E-3</v>
          </cell>
          <cell r="N43">
            <v>4.0000000000000036E-3</v>
          </cell>
          <cell r="O43">
            <v>-4.677215291427661E-2</v>
          </cell>
          <cell r="P43">
            <v>0.97399999999999998</v>
          </cell>
          <cell r="Q43">
            <v>0.99399999999999999</v>
          </cell>
          <cell r="R43">
            <v>0.9137721529142766</v>
          </cell>
          <cell r="S43" t="str">
            <v>NO</v>
          </cell>
          <cell r="T43" t="str">
            <v>NO</v>
          </cell>
          <cell r="U43" t="str">
            <v>NO</v>
          </cell>
          <cell r="V43">
            <v>2010</v>
          </cell>
          <cell r="W43">
            <v>2010</v>
          </cell>
          <cell r="X43">
            <v>2010</v>
          </cell>
          <cell r="Y43" t="str">
            <v>DHS-VI (2010)</v>
          </cell>
          <cell r="Z43" t="str">
            <v>DHS-VI (2010)</v>
          </cell>
          <cell r="AA43" t="str">
            <v>DHS-VI (2010)</v>
          </cell>
          <cell r="AB43">
            <v>0.97399999999999998</v>
          </cell>
          <cell r="AC43">
            <v>0.99399999999999999</v>
          </cell>
          <cell r="AD43">
            <v>0.9137721529142766</v>
          </cell>
          <cell r="AE43">
            <v>2010</v>
          </cell>
          <cell r="AF43">
            <v>2010</v>
          </cell>
          <cell r="AG43">
            <v>2010</v>
          </cell>
        </row>
        <row r="44">
          <cell r="C44">
            <v>174</v>
          </cell>
          <cell r="M44" t="str">
            <v/>
          </cell>
          <cell r="N44" t="str">
            <v/>
          </cell>
          <cell r="O44" t="str">
            <v/>
          </cell>
          <cell r="P44">
            <v>0.40100000000000008</v>
          </cell>
          <cell r="Q44">
            <v>0.68276597019999996</v>
          </cell>
          <cell r="R44">
            <v>0.30228076677543003</v>
          </cell>
          <cell r="S44" t="str">
            <v>NO</v>
          </cell>
          <cell r="T44" t="str">
            <v>NO</v>
          </cell>
          <cell r="U44" t="str">
            <v>NO</v>
          </cell>
          <cell r="V44">
            <v>2004</v>
          </cell>
          <cell r="W44">
            <v>0</v>
          </cell>
          <cell r="X44">
            <v>0</v>
          </cell>
          <cell r="Y44" t="str">
            <v>WHO/UNDP(2009)</v>
          </cell>
          <cell r="Z44">
            <v>0</v>
          </cell>
          <cell r="AA44">
            <v>0</v>
          </cell>
          <cell r="AB44">
            <v>0.40100000000000008</v>
          </cell>
          <cell r="AC44">
            <v>0.68276597019999996</v>
          </cell>
          <cell r="AD44">
            <v>0.30228076677543003</v>
          </cell>
          <cell r="AE44">
            <v>2004</v>
          </cell>
          <cell r="AF44">
            <v>0</v>
          </cell>
          <cell r="AG44">
            <v>0</v>
          </cell>
        </row>
        <row r="45">
          <cell r="C45">
            <v>178</v>
          </cell>
          <cell r="D45">
            <v>0.35</v>
          </cell>
          <cell r="E45">
            <v>0.52</v>
          </cell>
          <cell r="F45">
            <v>0.16</v>
          </cell>
          <cell r="G45" t="str">
            <v>unknown</v>
          </cell>
          <cell r="H45" t="str">
            <v>unknown</v>
          </cell>
          <cell r="I45" t="str">
            <v>unknown</v>
          </cell>
          <cell r="J45" t="str">
            <v>AfDB (2012)</v>
          </cell>
          <cell r="K45" t="str">
            <v>AfDB (2012)</v>
          </cell>
          <cell r="L45" t="str">
            <v>AfDB (2012)</v>
          </cell>
          <cell r="M45">
            <v>-2.1000000000000074E-2</v>
          </cell>
          <cell r="N45">
            <v>-1.9000000000000017E-2</v>
          </cell>
          <cell r="O45">
            <v>6.4494099944563205E-2</v>
          </cell>
          <cell r="P45">
            <v>0.37100000000000005</v>
          </cell>
          <cell r="Q45">
            <v>0.53900000000000003</v>
          </cell>
          <cell r="R45">
            <v>9.5505900055436799E-2</v>
          </cell>
          <cell r="S45" t="str">
            <v>NO</v>
          </cell>
          <cell r="T45" t="str">
            <v>NO</v>
          </cell>
          <cell r="U45" t="str">
            <v>NO</v>
          </cell>
          <cell r="V45" t="str">
            <v>unknown</v>
          </cell>
          <cell r="W45" t="str">
            <v>unknown</v>
          </cell>
          <cell r="X45" t="str">
            <v>unknown</v>
          </cell>
          <cell r="Y45" t="str">
            <v>DHS (2009)</v>
          </cell>
          <cell r="Z45">
            <v>0</v>
          </cell>
          <cell r="AA45">
            <v>0</v>
          </cell>
          <cell r="AB45">
            <v>0.37100000000000005</v>
          </cell>
          <cell r="AC45">
            <v>0.53900000000000003</v>
          </cell>
          <cell r="AD45">
            <v>9.5505900055436799E-2</v>
          </cell>
          <cell r="AE45" t="str">
            <v>unknown</v>
          </cell>
          <cell r="AF45" t="str">
            <v>unknown</v>
          </cell>
          <cell r="AG45" t="str">
            <v>unknown</v>
          </cell>
        </row>
        <row r="46">
          <cell r="C46">
            <v>184</v>
          </cell>
          <cell r="M46" t="str">
            <v/>
          </cell>
          <cell r="N46" t="str">
            <v/>
          </cell>
          <cell r="O46" t="str">
            <v/>
          </cell>
          <cell r="P46">
            <v>0.98999999999999988</v>
          </cell>
          <cell r="Q46">
            <v>0</v>
          </cell>
          <cell r="R46">
            <v>4.0090710293998519</v>
          </cell>
          <cell r="S46" t="str">
            <v>NO</v>
          </cell>
          <cell r="T46" t="str">
            <v>NO</v>
          </cell>
          <cell r="U46" t="str">
            <v>NO</v>
          </cell>
          <cell r="V46">
            <v>2006</v>
          </cell>
          <cell r="W46">
            <v>0</v>
          </cell>
          <cell r="X46">
            <v>0</v>
          </cell>
          <cell r="Y46" t="str">
            <v>WHO/UNDP(2009)</v>
          </cell>
          <cell r="Z46">
            <v>0</v>
          </cell>
          <cell r="AA46">
            <v>0</v>
          </cell>
          <cell r="AB46">
            <v>0.98999999999999988</v>
          </cell>
          <cell r="AC46">
            <v>0</v>
          </cell>
          <cell r="AD46">
            <v>4.0090710293998519</v>
          </cell>
          <cell r="AE46">
            <v>2006</v>
          </cell>
          <cell r="AF46">
            <v>0</v>
          </cell>
          <cell r="AG46">
            <v>0</v>
          </cell>
        </row>
        <row r="47">
          <cell r="C47">
            <v>188</v>
          </cell>
          <cell r="D47">
            <v>0.99099999999999999</v>
          </cell>
          <cell r="E47">
            <v>1</v>
          </cell>
          <cell r="F47">
            <v>0.97699999999999998</v>
          </cell>
          <cell r="G47">
            <v>2011</v>
          </cell>
          <cell r="H47">
            <v>2011</v>
          </cell>
          <cell r="I47">
            <v>2011</v>
          </cell>
          <cell r="J47" t="str">
            <v>ECLAC (2013)</v>
          </cell>
          <cell r="K47" t="str">
            <v>ECLAC (2013)</v>
          </cell>
          <cell r="L47" t="str">
            <v>ECLAC (2013)</v>
          </cell>
          <cell r="M47">
            <v>-1.0000000000002229E-3</v>
          </cell>
          <cell r="N47">
            <v>3.0000000000000027E-3</v>
          </cell>
          <cell r="O47">
            <v>-5.9483461203387877E-3</v>
          </cell>
          <cell r="P47">
            <v>0.99099999999999999</v>
          </cell>
          <cell r="Q47">
            <v>1</v>
          </cell>
          <cell r="R47">
            <v>0.97699999999999998</v>
          </cell>
          <cell r="S47" t="str">
            <v>YES</v>
          </cell>
          <cell r="T47" t="str">
            <v>YES</v>
          </cell>
          <cell r="U47" t="str">
            <v>YES</v>
          </cell>
          <cell r="V47">
            <v>2011</v>
          </cell>
          <cell r="W47">
            <v>2011</v>
          </cell>
          <cell r="X47">
            <v>2011</v>
          </cell>
          <cell r="Y47" t="str">
            <v>ECLAC (2013)</v>
          </cell>
          <cell r="Z47" t="str">
            <v>ECLAC (2013)</v>
          </cell>
          <cell r="AA47" t="str">
            <v>ECLAC (2013)</v>
          </cell>
          <cell r="AB47">
            <v>0.99200000000000021</v>
          </cell>
          <cell r="AC47">
            <v>0.997</v>
          </cell>
          <cell r="AD47">
            <v>0.98294834612033877</v>
          </cell>
          <cell r="AE47">
            <v>2010</v>
          </cell>
          <cell r="AF47">
            <v>2010</v>
          </cell>
          <cell r="AG47">
            <v>2010</v>
          </cell>
        </row>
        <row r="48">
          <cell r="C48">
            <v>384</v>
          </cell>
          <cell r="M48" t="str">
            <v/>
          </cell>
          <cell r="N48" t="str">
            <v/>
          </cell>
          <cell r="O48" t="str">
            <v/>
          </cell>
          <cell r="P48">
            <v>0.58899999999999986</v>
          </cell>
          <cell r="Q48">
            <v>0.84929599420000002</v>
          </cell>
          <cell r="R48">
            <v>0.32279668353433077</v>
          </cell>
          <cell r="S48" t="str">
            <v>NO</v>
          </cell>
          <cell r="T48" t="str">
            <v>NO</v>
          </cell>
          <cell r="U48" t="str">
            <v>NO</v>
          </cell>
          <cell r="V48">
            <v>2005</v>
          </cell>
          <cell r="W48" t="str">
            <v>unknown</v>
          </cell>
          <cell r="X48" t="str">
            <v>unknown</v>
          </cell>
          <cell r="Y48" t="str">
            <v>LSMS 2005, reported by WB</v>
          </cell>
          <cell r="Z48">
            <v>0</v>
          </cell>
          <cell r="AA48">
            <v>0</v>
          </cell>
          <cell r="AB48">
            <v>0.58899999999999986</v>
          </cell>
          <cell r="AC48">
            <v>0.84929599420000002</v>
          </cell>
          <cell r="AD48">
            <v>0.32279668353433077</v>
          </cell>
          <cell r="AE48">
            <v>2005</v>
          </cell>
          <cell r="AF48" t="str">
            <v>unknown</v>
          </cell>
          <cell r="AG48" t="str">
            <v>unknown</v>
          </cell>
        </row>
        <row r="49">
          <cell r="C49">
            <v>192</v>
          </cell>
          <cell r="D49">
            <v>0.97459999999999991</v>
          </cell>
          <cell r="G49">
            <v>2011</v>
          </cell>
          <cell r="J49" t="str">
            <v>OLADE (2013)</v>
          </cell>
          <cell r="M49">
            <v>4.5999999999998264E-3</v>
          </cell>
          <cell r="N49" t="str">
            <v/>
          </cell>
          <cell r="O49" t="str">
            <v/>
          </cell>
          <cell r="P49">
            <v>0.97459999999999991</v>
          </cell>
          <cell r="Q49">
            <v>1</v>
          </cell>
          <cell r="R49">
            <v>0.87891019172552998</v>
          </cell>
          <cell r="S49" t="str">
            <v>YES</v>
          </cell>
          <cell r="T49" t="str">
            <v>NO</v>
          </cell>
          <cell r="U49" t="str">
            <v>NO</v>
          </cell>
          <cell r="V49">
            <v>2011</v>
          </cell>
          <cell r="W49" t="str">
            <v>unknown</v>
          </cell>
          <cell r="X49" t="str">
            <v>unknown</v>
          </cell>
          <cell r="Y49" t="str">
            <v>OLADE (2013)</v>
          </cell>
          <cell r="Z49">
            <v>0</v>
          </cell>
          <cell r="AA49">
            <v>0</v>
          </cell>
          <cell r="AB49">
            <v>0.97000000000000008</v>
          </cell>
          <cell r="AC49">
            <v>1</v>
          </cell>
          <cell r="AD49">
            <v>0.87891019172552998</v>
          </cell>
          <cell r="AE49" t="str">
            <v>unknown</v>
          </cell>
          <cell r="AF49" t="str">
            <v>unknown</v>
          </cell>
          <cell r="AG49" t="str">
            <v>unknown</v>
          </cell>
        </row>
        <row r="50">
          <cell r="C50">
            <v>262</v>
          </cell>
          <cell r="D50">
            <v>0.55000000000000004</v>
          </cell>
          <cell r="G50">
            <v>2010</v>
          </cell>
          <cell r="J50" t="str">
            <v>AfDB (2011)</v>
          </cell>
          <cell r="M50">
            <v>5.2999999999999992E-2</v>
          </cell>
          <cell r="N50" t="str">
            <v/>
          </cell>
          <cell r="O50" t="str">
            <v/>
          </cell>
          <cell r="P50">
            <v>0.55000000000000004</v>
          </cell>
          <cell r="Q50">
            <v>0.56899999999999995</v>
          </cell>
          <cell r="R50">
            <v>0.3276764849341991</v>
          </cell>
          <cell r="S50" t="str">
            <v>YES</v>
          </cell>
          <cell r="T50" t="str">
            <v>NO</v>
          </cell>
          <cell r="U50" t="str">
            <v>NO</v>
          </cell>
          <cell r="V50">
            <v>2010</v>
          </cell>
          <cell r="W50">
            <v>2004</v>
          </cell>
          <cell r="X50">
            <v>2004</v>
          </cell>
          <cell r="Y50" t="str">
            <v>AfDB (2011)</v>
          </cell>
          <cell r="Z50" t="str">
            <v>WHO/UNDP(2009)</v>
          </cell>
          <cell r="AA50" t="str">
            <v>WHO/UNDP(2009)</v>
          </cell>
          <cell r="AB50">
            <v>0.49700000000000005</v>
          </cell>
          <cell r="AC50">
            <v>0.56899999999999995</v>
          </cell>
          <cell r="AD50">
            <v>0.3276764849341991</v>
          </cell>
          <cell r="AE50">
            <v>2004</v>
          </cell>
          <cell r="AF50">
            <v>2004</v>
          </cell>
          <cell r="AG50">
            <v>2004</v>
          </cell>
        </row>
        <row r="51">
          <cell r="C51">
            <v>212</v>
          </cell>
          <cell r="M51" t="str">
            <v/>
          </cell>
          <cell r="N51" t="str">
            <v/>
          </cell>
          <cell r="O51" t="str">
            <v/>
          </cell>
          <cell r="P51">
            <v>0.9900000000000001</v>
          </cell>
          <cell r="Q51">
            <v>1</v>
          </cell>
          <cell r="R51">
            <v>0.96947869612989868</v>
          </cell>
          <cell r="S51" t="str">
            <v>NO</v>
          </cell>
          <cell r="T51" t="str">
            <v>NO</v>
          </cell>
          <cell r="U51" t="str">
            <v>NO</v>
          </cell>
          <cell r="V51">
            <v>2006</v>
          </cell>
          <cell r="W51">
            <v>2006</v>
          </cell>
          <cell r="X51">
            <v>2006</v>
          </cell>
          <cell r="Y51" t="str">
            <v>WHO/UNDP(2009)</v>
          </cell>
          <cell r="Z51" t="str">
            <v>WHO/UNDP(2009)</v>
          </cell>
          <cell r="AA51" t="str">
            <v>WHO/UNDP(2009)</v>
          </cell>
          <cell r="AB51">
            <v>0.9900000000000001</v>
          </cell>
          <cell r="AC51">
            <v>1</v>
          </cell>
          <cell r="AD51">
            <v>0.96947869612989868</v>
          </cell>
          <cell r="AE51">
            <v>2006</v>
          </cell>
          <cell r="AF51">
            <v>2006</v>
          </cell>
          <cell r="AG51">
            <v>2006</v>
          </cell>
        </row>
        <row r="52">
          <cell r="C52">
            <v>214</v>
          </cell>
          <cell r="D52">
            <v>0.96099999999999997</v>
          </cell>
          <cell r="E52">
            <v>0.99</v>
          </cell>
          <cell r="F52">
            <v>0.89900000000000002</v>
          </cell>
          <cell r="G52">
            <v>2011</v>
          </cell>
          <cell r="H52">
            <v>2011</v>
          </cell>
          <cell r="I52">
            <v>2011</v>
          </cell>
          <cell r="J52" t="str">
            <v>ECLAC (2013)</v>
          </cell>
          <cell r="K52" t="str">
            <v>ECLAC (2013)</v>
          </cell>
          <cell r="L52" t="str">
            <v>ECLAC (2013)</v>
          </cell>
          <cell r="M52">
            <v>-8.0000000000001181E-3</v>
          </cell>
          <cell r="N52">
            <v>-5.0000000000000044E-3</v>
          </cell>
          <cell r="O52">
            <v>-1.163645802913793E-2</v>
          </cell>
          <cell r="P52">
            <v>0.96099999999999997</v>
          </cell>
          <cell r="Q52">
            <v>0.99</v>
          </cell>
          <cell r="R52">
            <v>0.89900000000000002</v>
          </cell>
          <cell r="S52" t="str">
            <v>YES</v>
          </cell>
          <cell r="T52" t="str">
            <v>YES</v>
          </cell>
          <cell r="U52" t="str">
            <v>YES</v>
          </cell>
          <cell r="V52">
            <v>2011</v>
          </cell>
          <cell r="W52">
            <v>2011</v>
          </cell>
          <cell r="X52">
            <v>2011</v>
          </cell>
          <cell r="Y52" t="str">
            <v>ECLAC (2013)</v>
          </cell>
          <cell r="Z52" t="str">
            <v>ECLAC (2013)</v>
          </cell>
          <cell r="AA52" t="str">
            <v>ECLAC (2013)</v>
          </cell>
          <cell r="AB52">
            <v>0.96900000000000008</v>
          </cell>
          <cell r="AC52">
            <v>0.995</v>
          </cell>
          <cell r="AD52">
            <v>0.91063645802913795</v>
          </cell>
          <cell r="AE52">
            <v>2010</v>
          </cell>
          <cell r="AF52">
            <v>2010</v>
          </cell>
          <cell r="AG52">
            <v>2010</v>
          </cell>
        </row>
        <row r="53">
          <cell r="C53">
            <v>408</v>
          </cell>
          <cell r="M53" t="str">
            <v/>
          </cell>
          <cell r="N53" t="str">
            <v/>
          </cell>
          <cell r="O53" t="str">
            <v/>
          </cell>
          <cell r="P53">
            <v>0.26000000000000006</v>
          </cell>
          <cell r="Q53">
            <v>0.36</v>
          </cell>
          <cell r="R53">
            <v>0.10864898831217806</v>
          </cell>
          <cell r="S53" t="str">
            <v>NO</v>
          </cell>
          <cell r="T53" t="str">
            <v>NO</v>
          </cell>
          <cell r="U53" t="str">
            <v>NO</v>
          </cell>
          <cell r="V53" t="str">
            <v>unknown</v>
          </cell>
          <cell r="W53" t="str">
            <v>unknown</v>
          </cell>
          <cell r="X53" t="str">
            <v>unknown</v>
          </cell>
          <cell r="Y53" t="str">
            <v>Fund for Peace (2008); IEA estimate</v>
          </cell>
          <cell r="Z53">
            <v>0</v>
          </cell>
          <cell r="AA53">
            <v>0</v>
          </cell>
          <cell r="AB53">
            <v>0.26000000000000006</v>
          </cell>
          <cell r="AC53">
            <v>0.36</v>
          </cell>
          <cell r="AD53">
            <v>0.10864898831217806</v>
          </cell>
          <cell r="AE53" t="str">
            <v>unknown</v>
          </cell>
          <cell r="AF53" t="str">
            <v>unknown</v>
          </cell>
          <cell r="AG53" t="str">
            <v>unknown</v>
          </cell>
        </row>
        <row r="54">
          <cell r="C54">
            <v>180</v>
          </cell>
          <cell r="D54">
            <v>0.09</v>
          </cell>
          <cell r="E54">
            <v>0.35</v>
          </cell>
          <cell r="F54">
            <v>0.01</v>
          </cell>
          <cell r="J54" t="str">
            <v>Energy Minister declaration on 2 March 2013</v>
          </cell>
          <cell r="K54" t="str">
            <v>DSCRP (2010)</v>
          </cell>
          <cell r="L54" t="str">
            <v>DSCRP (2010)</v>
          </cell>
          <cell r="M54">
            <v>-6.2E-2</v>
          </cell>
          <cell r="N54">
            <v>-1.6000000000000014E-2</v>
          </cell>
          <cell r="O54">
            <v>-2.5661325676885567E-2</v>
          </cell>
          <cell r="P54">
            <v>0.09</v>
          </cell>
          <cell r="Q54">
            <v>0.36599999999999999</v>
          </cell>
          <cell r="R54">
            <v>3.5661325676885569E-2</v>
          </cell>
          <cell r="S54" t="str">
            <v>YES</v>
          </cell>
          <cell r="T54" t="str">
            <v>NO</v>
          </cell>
          <cell r="U54" t="str">
            <v>NO</v>
          </cell>
          <cell r="V54">
            <v>0</v>
          </cell>
          <cell r="W54">
            <v>2007</v>
          </cell>
          <cell r="X54">
            <v>2007</v>
          </cell>
          <cell r="Y54" t="str">
            <v>Energy Minister declaration on 2 March 2013</v>
          </cell>
          <cell r="Z54" t="str">
            <v>DHS(2007)</v>
          </cell>
          <cell r="AA54" t="str">
            <v>DHS(2007)</v>
          </cell>
          <cell r="AB54">
            <v>0.152</v>
          </cell>
          <cell r="AC54">
            <v>0.36599999999999999</v>
          </cell>
          <cell r="AD54">
            <v>3.5661325676885569E-2</v>
          </cell>
          <cell r="AE54">
            <v>2007</v>
          </cell>
          <cell r="AF54">
            <v>2007</v>
          </cell>
          <cell r="AG54">
            <v>2007</v>
          </cell>
        </row>
        <row r="55">
          <cell r="C55">
            <v>626</v>
          </cell>
          <cell r="M55" t="str">
            <v/>
          </cell>
          <cell r="N55" t="str">
            <v/>
          </cell>
          <cell r="O55" t="str">
            <v/>
          </cell>
          <cell r="P55">
            <v>0.38</v>
          </cell>
          <cell r="Q55">
            <v>0.83399999999999996</v>
          </cell>
          <cell r="R55">
            <v>0.20237418959904285</v>
          </cell>
          <cell r="S55" t="str">
            <v>NO</v>
          </cell>
          <cell r="T55" t="str">
            <v>NO</v>
          </cell>
          <cell r="U55" t="str">
            <v>NO</v>
          </cell>
          <cell r="V55">
            <v>2009</v>
          </cell>
          <cell r="W55">
            <v>2009</v>
          </cell>
          <cell r="X55">
            <v>2009</v>
          </cell>
          <cell r="Y55" t="str">
            <v>DHS(2009/10)</v>
          </cell>
          <cell r="Z55" t="str">
            <v>DHS(2009/10)</v>
          </cell>
          <cell r="AA55" t="str">
            <v>DHS(2009/10)</v>
          </cell>
          <cell r="AB55">
            <v>0.38</v>
          </cell>
          <cell r="AC55">
            <v>0.83399999999999996</v>
          </cell>
          <cell r="AD55">
            <v>0.20237418959904285</v>
          </cell>
          <cell r="AE55">
            <v>2009</v>
          </cell>
          <cell r="AF55">
            <v>2009</v>
          </cell>
          <cell r="AG55">
            <v>2009</v>
          </cell>
        </row>
        <row r="56">
          <cell r="C56">
            <v>218</v>
          </cell>
          <cell r="D56">
            <v>0.95499999999999996</v>
          </cell>
          <cell r="E56">
            <v>0.98399999999999999</v>
          </cell>
          <cell r="F56">
            <v>0.89900000000000002</v>
          </cell>
          <cell r="G56">
            <v>2011</v>
          </cell>
          <cell r="J56" t="str">
            <v>ECLAC (2013)</v>
          </cell>
          <cell r="K56" t="str">
            <v>ECLAC (2013)</v>
          </cell>
          <cell r="L56" t="str">
            <v>ECLAC (2013)</v>
          </cell>
          <cell r="M56">
            <v>3.2999999999999918E-2</v>
          </cell>
          <cell r="N56">
            <v>-1.2000000000000011E-2</v>
          </cell>
          <cell r="O56">
            <v>0.1268828548089429</v>
          </cell>
          <cell r="P56">
            <v>0.95499999999999996</v>
          </cell>
          <cell r="Q56">
            <v>0.98399999999999999</v>
          </cell>
          <cell r="R56">
            <v>0.89900000000000002</v>
          </cell>
          <cell r="S56" t="str">
            <v>YES</v>
          </cell>
          <cell r="T56" t="str">
            <v>YES</v>
          </cell>
          <cell r="U56" t="str">
            <v>YES</v>
          </cell>
          <cell r="V56">
            <v>2011</v>
          </cell>
          <cell r="W56">
            <v>0</v>
          </cell>
          <cell r="X56">
            <v>0</v>
          </cell>
          <cell r="Y56" t="str">
            <v>ECLAC (2013)</v>
          </cell>
          <cell r="Z56" t="str">
            <v>ECLAC (2013)</v>
          </cell>
          <cell r="AA56" t="str">
            <v>ECLAC (2013)</v>
          </cell>
          <cell r="AB56">
            <v>0.92200000000000004</v>
          </cell>
          <cell r="AC56">
            <v>0.996</v>
          </cell>
          <cell r="AD56">
            <v>0.77211714519105712</v>
          </cell>
          <cell r="AE56" t="str">
            <v>unknown</v>
          </cell>
          <cell r="AF56" t="str">
            <v>unknown</v>
          </cell>
          <cell r="AG56" t="str">
            <v>unknown</v>
          </cell>
        </row>
        <row r="57">
          <cell r="C57">
            <v>818</v>
          </cell>
          <cell r="M57" t="str">
            <v/>
          </cell>
          <cell r="N57" t="str">
            <v/>
          </cell>
          <cell r="O57" t="str">
            <v/>
          </cell>
          <cell r="P57">
            <v>0.996</v>
          </cell>
          <cell r="Q57">
            <v>1</v>
          </cell>
          <cell r="R57">
            <v>0.99293261245980424</v>
          </cell>
          <cell r="S57" t="str">
            <v>NO</v>
          </cell>
          <cell r="T57" t="str">
            <v>NO</v>
          </cell>
          <cell r="U57" t="str">
            <v>NO</v>
          </cell>
          <cell r="V57" t="str">
            <v>unknown</v>
          </cell>
          <cell r="W57" t="str">
            <v>unknown</v>
          </cell>
          <cell r="X57" t="str">
            <v>unknown</v>
          </cell>
          <cell r="Y57" t="str">
            <v xml:space="preserve"> DHS (2009)</v>
          </cell>
          <cell r="Z57">
            <v>0</v>
          </cell>
          <cell r="AA57">
            <v>0</v>
          </cell>
          <cell r="AB57">
            <v>0.996</v>
          </cell>
          <cell r="AC57">
            <v>1</v>
          </cell>
          <cell r="AD57">
            <v>0.99293261245980424</v>
          </cell>
          <cell r="AE57" t="str">
            <v>unknown</v>
          </cell>
          <cell r="AF57" t="str">
            <v>unknown</v>
          </cell>
          <cell r="AG57" t="str">
            <v>unknown</v>
          </cell>
        </row>
        <row r="58">
          <cell r="C58">
            <v>222</v>
          </cell>
          <cell r="D58">
            <v>0.80800000000000005</v>
          </cell>
          <cell r="E58">
            <v>0.88900000000000001</v>
          </cell>
          <cell r="F58">
            <v>0.65400000000000003</v>
          </cell>
          <cell r="G58">
            <v>2010</v>
          </cell>
          <cell r="H58">
            <v>2010</v>
          </cell>
          <cell r="I58">
            <v>2010</v>
          </cell>
          <cell r="J58" t="str">
            <v>ECLAC (2013)</v>
          </cell>
          <cell r="K58" t="str">
            <v>ECLAC (2013)</v>
          </cell>
          <cell r="L58" t="str">
            <v>ECLAC (2013)</v>
          </cell>
          <cell r="M58">
            <v>-0.10799999999999987</v>
          </cell>
          <cell r="N58">
            <v>-7.999999999999996E-2</v>
          </cell>
          <cell r="O58">
            <v>-0.16651982070317961</v>
          </cell>
          <cell r="P58">
            <v>0.91599999999999993</v>
          </cell>
          <cell r="Q58">
            <v>0.96899999999999997</v>
          </cell>
          <cell r="R58">
            <v>0.82051982070317964</v>
          </cell>
          <cell r="S58" t="str">
            <v>NO</v>
          </cell>
          <cell r="T58" t="str">
            <v>NO</v>
          </cell>
          <cell r="U58" t="str">
            <v>NO</v>
          </cell>
          <cell r="V58">
            <v>2010</v>
          </cell>
          <cell r="W58">
            <v>2010</v>
          </cell>
          <cell r="X58">
            <v>2010</v>
          </cell>
          <cell r="Y58" t="str">
            <v>ECLAC (2011) Statistical Yearbook for Latin America and the Caribean</v>
          </cell>
          <cell r="Z58" t="str">
            <v>ECLAC (2011) Statistical Yearbook for Latin America and the Caribean</v>
          </cell>
          <cell r="AA58" t="str">
            <v>ECLAC (2011) Statistical Yearbook for Latin America and the Caribean</v>
          </cell>
          <cell r="AB58">
            <v>0.91599999999999993</v>
          </cell>
          <cell r="AC58">
            <v>0.96899999999999997</v>
          </cell>
          <cell r="AD58">
            <v>0.82051982070317964</v>
          </cell>
          <cell r="AE58">
            <v>2010</v>
          </cell>
          <cell r="AF58">
            <v>2010</v>
          </cell>
          <cell r="AG58">
            <v>2010</v>
          </cell>
        </row>
        <row r="59">
          <cell r="C59">
            <v>226</v>
          </cell>
          <cell r="M59" t="str">
            <v/>
          </cell>
          <cell r="N59" t="str">
            <v/>
          </cell>
          <cell r="O59" t="str">
            <v/>
          </cell>
          <cell r="P59">
            <v>0.27</v>
          </cell>
          <cell r="Q59">
            <v>0.52954257999999998</v>
          </cell>
          <cell r="R59">
            <v>0.12054955534717804</v>
          </cell>
          <cell r="S59" t="str">
            <v>NO</v>
          </cell>
          <cell r="T59" t="str">
            <v>NO</v>
          </cell>
          <cell r="U59" t="str">
            <v>NO</v>
          </cell>
          <cell r="V59">
            <v>2006</v>
          </cell>
          <cell r="W59">
            <v>0</v>
          </cell>
          <cell r="X59">
            <v>0</v>
          </cell>
          <cell r="Y59" t="str">
            <v>WHO/UNDP(2009)</v>
          </cell>
          <cell r="Z59">
            <v>0</v>
          </cell>
          <cell r="AA59">
            <v>0</v>
          </cell>
          <cell r="AB59">
            <v>0.27</v>
          </cell>
          <cell r="AC59">
            <v>0.52954257999999998</v>
          </cell>
          <cell r="AD59">
            <v>0.12054955534717804</v>
          </cell>
          <cell r="AE59">
            <v>2006</v>
          </cell>
          <cell r="AF59">
            <v>0</v>
          </cell>
          <cell r="AG59">
            <v>0</v>
          </cell>
        </row>
        <row r="60">
          <cell r="C60">
            <v>232</v>
          </cell>
          <cell r="M60" t="str">
            <v/>
          </cell>
          <cell r="N60" t="str">
            <v/>
          </cell>
          <cell r="O60" t="str">
            <v/>
          </cell>
          <cell r="P60">
            <v>0.32000000000000006</v>
          </cell>
          <cell r="Q60">
            <v>0.86</v>
          </cell>
          <cell r="R60">
            <v>0.17142649477831756</v>
          </cell>
          <cell r="S60" t="str">
            <v>NO</v>
          </cell>
          <cell r="T60" t="str">
            <v>NO</v>
          </cell>
          <cell r="U60" t="str">
            <v>NO</v>
          </cell>
          <cell r="V60" t="str">
            <v>unknown</v>
          </cell>
          <cell r="W60" t="str">
            <v>unknown</v>
          </cell>
          <cell r="X60" t="str">
            <v>unknown</v>
          </cell>
          <cell r="Y60" t="str">
            <v>DOE (2005); Journal of Cleaner Production (2007)</v>
          </cell>
          <cell r="Z60">
            <v>0</v>
          </cell>
          <cell r="AA60">
            <v>0</v>
          </cell>
          <cell r="AB60">
            <v>0.32000000000000006</v>
          </cell>
          <cell r="AC60">
            <v>0.86</v>
          </cell>
          <cell r="AD60">
            <v>0.17142649477831756</v>
          </cell>
          <cell r="AE60" t="str">
            <v>unknown</v>
          </cell>
          <cell r="AF60" t="str">
            <v>unknown</v>
          </cell>
          <cell r="AG60" t="str">
            <v>unknown</v>
          </cell>
        </row>
        <row r="61">
          <cell r="C61">
            <v>231</v>
          </cell>
          <cell r="D61">
            <v>0.23</v>
          </cell>
          <cell r="E61">
            <v>0.85199999999999998</v>
          </cell>
          <cell r="F61">
            <v>4.8000000000000001E-2</v>
          </cell>
          <cell r="G61">
            <v>2011</v>
          </cell>
          <cell r="H61">
            <v>2011</v>
          </cell>
          <cell r="I61">
            <v>2011</v>
          </cell>
          <cell r="J61" t="str">
            <v>DHS (2011)</v>
          </cell>
          <cell r="K61" t="str">
            <v>DHS (2011)</v>
          </cell>
          <cell r="L61" t="str">
            <v>DHS (2011)</v>
          </cell>
          <cell r="M61">
            <v>-2.7755575615628914E-17</v>
          </cell>
          <cell r="N61">
            <v>0</v>
          </cell>
          <cell r="O61">
            <v>-5.765075174888111E-2</v>
          </cell>
          <cell r="P61">
            <v>0.23</v>
          </cell>
          <cell r="Q61">
            <v>0.85199999999999998</v>
          </cell>
          <cell r="R61">
            <v>4.8000000000000001E-2</v>
          </cell>
          <cell r="S61" t="str">
            <v>NO</v>
          </cell>
          <cell r="T61" t="str">
            <v>NO</v>
          </cell>
          <cell r="U61" t="str">
            <v>YES</v>
          </cell>
          <cell r="V61">
            <v>2011</v>
          </cell>
          <cell r="W61">
            <v>2011</v>
          </cell>
          <cell r="X61">
            <v>2011</v>
          </cell>
          <cell r="Y61" t="str">
            <v>DHS-VI (2011)</v>
          </cell>
          <cell r="Z61" t="str">
            <v>DHS-VI (2011)</v>
          </cell>
          <cell r="AA61" t="str">
            <v>DHS (2011)</v>
          </cell>
          <cell r="AB61">
            <v>0.23000000000000004</v>
          </cell>
          <cell r="AC61">
            <v>0.85199999999999998</v>
          </cell>
          <cell r="AD61">
            <v>0.10565075174888111</v>
          </cell>
          <cell r="AE61">
            <v>2011</v>
          </cell>
          <cell r="AF61">
            <v>2011</v>
          </cell>
          <cell r="AG61">
            <v>2011</v>
          </cell>
        </row>
        <row r="62">
          <cell r="C62">
            <v>238</v>
          </cell>
          <cell r="M62" t="str">
            <v/>
          </cell>
          <cell r="N62" t="str">
            <v/>
          </cell>
          <cell r="O62" t="str">
            <v/>
          </cell>
          <cell r="P62">
            <v>0.9979511719010874</v>
          </cell>
          <cell r="Q62">
            <v>1</v>
          </cell>
          <cell r="R62">
            <v>0.99222898502214074</v>
          </cell>
          <cell r="S62" t="str">
            <v>NO</v>
          </cell>
          <cell r="T62" t="str">
            <v>NO</v>
          </cell>
          <cell r="U62" t="str">
            <v>NO</v>
          </cell>
          <cell r="V62" t="str">
            <v>unknown</v>
          </cell>
          <cell r="W62" t="str">
            <v>unknown</v>
          </cell>
          <cell r="X62" t="str">
            <v>unknown</v>
          </cell>
          <cell r="Y62" t="str">
            <v>IEA estimate</v>
          </cell>
          <cell r="Z62">
            <v>0</v>
          </cell>
          <cell r="AA62">
            <v>0</v>
          </cell>
          <cell r="AB62">
            <v>0.9979511719010874</v>
          </cell>
          <cell r="AC62">
            <v>1</v>
          </cell>
          <cell r="AD62">
            <v>0.99222898502214074</v>
          </cell>
          <cell r="AE62" t="str">
            <v>unknown</v>
          </cell>
          <cell r="AF62" t="str">
            <v>unknown</v>
          </cell>
          <cell r="AG62" t="str">
            <v>unknown</v>
          </cell>
        </row>
        <row r="63">
          <cell r="C63">
            <v>242</v>
          </cell>
          <cell r="M63" t="str">
            <v/>
          </cell>
          <cell r="N63" t="str">
            <v/>
          </cell>
          <cell r="O63" t="str">
            <v/>
          </cell>
          <cell r="P63">
            <v>0.53223891413369262</v>
          </cell>
          <cell r="Q63">
            <v>0.65911079771103054</v>
          </cell>
          <cell r="R63">
            <v>0.39555757978515343</v>
          </cell>
          <cell r="S63" t="str">
            <v>NO</v>
          </cell>
          <cell r="T63" t="str">
            <v>NO</v>
          </cell>
          <cell r="U63" t="str">
            <v>NO</v>
          </cell>
          <cell r="V63" t="str">
            <v>unknown</v>
          </cell>
          <cell r="W63" t="str">
            <v>unknown</v>
          </cell>
          <cell r="X63" t="str">
            <v>unknown</v>
          </cell>
          <cell r="Y63" t="str">
            <v>IEA estimate</v>
          </cell>
          <cell r="Z63">
            <v>0</v>
          </cell>
          <cell r="AA63">
            <v>0</v>
          </cell>
          <cell r="AB63">
            <v>0.53223891413369262</v>
          </cell>
          <cell r="AC63">
            <v>0.65911079771103054</v>
          </cell>
          <cell r="AD63">
            <v>0.39555757978515343</v>
          </cell>
          <cell r="AE63" t="str">
            <v>unknown</v>
          </cell>
          <cell r="AF63" t="str">
            <v>unknown</v>
          </cell>
          <cell r="AG63" t="str">
            <v>unknown</v>
          </cell>
        </row>
        <row r="64">
          <cell r="C64">
            <v>254</v>
          </cell>
          <cell r="M64" t="str">
            <v/>
          </cell>
          <cell r="N64" t="str">
            <v/>
          </cell>
          <cell r="O64" t="str">
            <v/>
          </cell>
          <cell r="P64">
            <v>0.9981621549577363</v>
          </cell>
          <cell r="Q64">
            <v>1</v>
          </cell>
          <cell r="R64">
            <v>0.99222898502214074</v>
          </cell>
          <cell r="S64" t="str">
            <v>NO</v>
          </cell>
          <cell r="T64" t="str">
            <v>NO</v>
          </cell>
          <cell r="U64" t="str">
            <v>NO</v>
          </cell>
          <cell r="V64" t="str">
            <v>unknown</v>
          </cell>
          <cell r="W64" t="str">
            <v>unknown</v>
          </cell>
          <cell r="X64" t="str">
            <v>unknown</v>
          </cell>
          <cell r="Y64" t="str">
            <v>IEA estimate</v>
          </cell>
          <cell r="Z64">
            <v>0</v>
          </cell>
          <cell r="AA64">
            <v>0</v>
          </cell>
          <cell r="AB64">
            <v>0.9981621549577363</v>
          </cell>
          <cell r="AC64">
            <v>1</v>
          </cell>
          <cell r="AD64">
            <v>0.99222898502214074</v>
          </cell>
          <cell r="AE64" t="str">
            <v>unknown</v>
          </cell>
          <cell r="AF64" t="str">
            <v>unknown</v>
          </cell>
          <cell r="AG64" t="str">
            <v>unknown</v>
          </cell>
        </row>
        <row r="65">
          <cell r="C65">
            <v>258</v>
          </cell>
          <cell r="M65" t="str">
            <v/>
          </cell>
          <cell r="N65" t="str">
            <v/>
          </cell>
          <cell r="O65" t="str">
            <v/>
          </cell>
          <cell r="P65">
            <v>0.53113726168276243</v>
          </cell>
          <cell r="Q65">
            <v>0.65911079771103054</v>
          </cell>
          <cell r="R65">
            <v>0.39555757978515343</v>
          </cell>
          <cell r="S65" t="str">
            <v>NO</v>
          </cell>
          <cell r="T65" t="str">
            <v>NO</v>
          </cell>
          <cell r="U65" t="str">
            <v>NO</v>
          </cell>
          <cell r="V65" t="str">
            <v>unknown</v>
          </cell>
          <cell r="W65" t="str">
            <v>unknown</v>
          </cell>
          <cell r="X65" t="str">
            <v>unknown</v>
          </cell>
          <cell r="Y65" t="str">
            <v>IEA estimate</v>
          </cell>
          <cell r="Z65">
            <v>0</v>
          </cell>
          <cell r="AA65">
            <v>0</v>
          </cell>
          <cell r="AB65">
            <v>0.53113726168276243</v>
          </cell>
          <cell r="AC65">
            <v>0.65911079771103054</v>
          </cell>
          <cell r="AD65">
            <v>0.39555757978515343</v>
          </cell>
          <cell r="AE65" t="str">
            <v>unknown</v>
          </cell>
          <cell r="AF65" t="str">
            <v>unknown</v>
          </cell>
          <cell r="AG65" t="str">
            <v>unknown</v>
          </cell>
        </row>
        <row r="66">
          <cell r="C66">
            <v>266</v>
          </cell>
          <cell r="M66" t="str">
            <v/>
          </cell>
          <cell r="N66" t="str">
            <v/>
          </cell>
          <cell r="O66" t="str">
            <v/>
          </cell>
          <cell r="P66">
            <v>0.6</v>
          </cell>
          <cell r="Q66">
            <v>0.64281900000000003</v>
          </cell>
          <cell r="R66">
            <v>0.33635607414829627</v>
          </cell>
          <cell r="S66" t="str">
            <v>NO</v>
          </cell>
          <cell r="T66" t="str">
            <v>NO</v>
          </cell>
          <cell r="U66" t="str">
            <v>NO</v>
          </cell>
          <cell r="V66">
            <v>2010</v>
          </cell>
          <cell r="W66">
            <v>0</v>
          </cell>
          <cell r="X66">
            <v>0</v>
          </cell>
          <cell r="Y66" t="str">
            <v>"Gabon 2011 The Report", Oxford Business Group</v>
          </cell>
          <cell r="Z66">
            <v>0</v>
          </cell>
          <cell r="AA66">
            <v>0</v>
          </cell>
          <cell r="AB66">
            <v>0.6</v>
          </cell>
          <cell r="AC66">
            <v>0.64281900000000003</v>
          </cell>
          <cell r="AD66">
            <v>0.33635607414829627</v>
          </cell>
          <cell r="AE66">
            <v>2010</v>
          </cell>
          <cell r="AF66">
            <v>0</v>
          </cell>
          <cell r="AG66">
            <v>0</v>
          </cell>
        </row>
        <row r="67">
          <cell r="C67">
            <v>270</v>
          </cell>
          <cell r="D67">
            <v>0.35</v>
          </cell>
          <cell r="E67">
            <v>0.6</v>
          </cell>
          <cell r="F67">
            <v>0.06</v>
          </cell>
          <cell r="G67" t="str">
            <v>unknown</v>
          </cell>
          <cell r="J67" t="str">
            <v>Petroleum minister statement ECOWAS workshop August 2012</v>
          </cell>
          <cell r="M67">
            <v>0.26700000000000002</v>
          </cell>
          <cell r="N67">
            <v>0.47749452279499999</v>
          </cell>
          <cell r="O67">
            <v>2.2487984366625302E-2</v>
          </cell>
          <cell r="P67">
            <v>0.35</v>
          </cell>
          <cell r="Q67">
            <v>0.6</v>
          </cell>
          <cell r="R67">
            <v>0.06</v>
          </cell>
          <cell r="S67" t="str">
            <v>YES</v>
          </cell>
          <cell r="T67" t="str">
            <v>YES</v>
          </cell>
          <cell r="U67" t="str">
            <v>YES</v>
          </cell>
          <cell r="V67" t="str">
            <v>unknown</v>
          </cell>
          <cell r="W67">
            <v>0</v>
          </cell>
          <cell r="X67">
            <v>0</v>
          </cell>
          <cell r="Y67" t="str">
            <v>Petroleum minister statement ECOWAS workshop August 2012</v>
          </cell>
          <cell r="Z67">
            <v>0</v>
          </cell>
          <cell r="AA67">
            <v>0</v>
          </cell>
          <cell r="AB67">
            <v>8.299999999999999E-2</v>
          </cell>
          <cell r="AC67">
            <v>0.122505477205</v>
          </cell>
          <cell r="AD67">
            <v>3.7512015633374696E-2</v>
          </cell>
          <cell r="AE67">
            <v>2002</v>
          </cell>
          <cell r="AF67">
            <v>2002</v>
          </cell>
          <cell r="AG67">
            <v>2002</v>
          </cell>
        </row>
        <row r="68">
          <cell r="C68">
            <v>288</v>
          </cell>
          <cell r="D68">
            <v>0.72</v>
          </cell>
          <cell r="G68">
            <v>2010</v>
          </cell>
          <cell r="J68" t="str">
            <v>Noxie Consult, Ghana (2010)</v>
          </cell>
          <cell r="M68">
            <v>0.11499999999999999</v>
          </cell>
          <cell r="N68" t="str">
            <v/>
          </cell>
          <cell r="O68" t="str">
            <v/>
          </cell>
          <cell r="P68">
            <v>0.72</v>
          </cell>
          <cell r="Q68">
            <v>0.84799999999999998</v>
          </cell>
          <cell r="R68">
            <v>0.34726847864163679</v>
          </cell>
          <cell r="S68" t="str">
            <v>YES</v>
          </cell>
          <cell r="T68" t="str">
            <v>NO</v>
          </cell>
          <cell r="U68" t="str">
            <v>NO</v>
          </cell>
          <cell r="V68">
            <v>2010</v>
          </cell>
          <cell r="W68" t="str">
            <v>unknown</v>
          </cell>
          <cell r="X68">
            <v>2008</v>
          </cell>
          <cell r="Y68" t="str">
            <v>Noxie Consult, Ghana (2010)</v>
          </cell>
          <cell r="Z68">
            <v>0</v>
          </cell>
          <cell r="AA68" t="str">
            <v>DHS(2008)</v>
          </cell>
          <cell r="AB68">
            <v>0.60499999999999998</v>
          </cell>
          <cell r="AC68">
            <v>0.84799999999999998</v>
          </cell>
          <cell r="AD68">
            <v>0.34726847864163679</v>
          </cell>
          <cell r="AE68" t="str">
            <v>unknown</v>
          </cell>
          <cell r="AF68" t="str">
            <v>unknown</v>
          </cell>
          <cell r="AG68">
            <v>2008</v>
          </cell>
        </row>
        <row r="69">
          <cell r="C69">
            <v>308</v>
          </cell>
          <cell r="D69">
            <v>0.9645999999999999</v>
          </cell>
          <cell r="G69">
            <v>2011</v>
          </cell>
          <cell r="J69" t="str">
            <v>OLADE (2013)</v>
          </cell>
          <cell r="M69">
            <v>-3.0682294517091369E-2</v>
          </cell>
          <cell r="N69" t="str">
            <v/>
          </cell>
          <cell r="O69" t="str">
            <v/>
          </cell>
          <cell r="P69">
            <v>0.99528229451709127</v>
          </cell>
          <cell r="Q69">
            <v>1</v>
          </cell>
          <cell r="R69">
            <v>0.99222898502214074</v>
          </cell>
          <cell r="S69" t="str">
            <v>NO</v>
          </cell>
          <cell r="T69" t="str">
            <v>NO</v>
          </cell>
          <cell r="U69" t="str">
            <v>NO</v>
          </cell>
          <cell r="V69" t="str">
            <v>unknown</v>
          </cell>
          <cell r="W69" t="str">
            <v>unknown</v>
          </cell>
          <cell r="X69" t="str">
            <v>unknown</v>
          </cell>
          <cell r="Y69" t="str">
            <v>IEA estimate</v>
          </cell>
          <cell r="Z69">
            <v>0</v>
          </cell>
          <cell r="AA69">
            <v>0</v>
          </cell>
          <cell r="AB69">
            <v>0.99528229451709127</v>
          </cell>
          <cell r="AC69">
            <v>1</v>
          </cell>
          <cell r="AD69">
            <v>0.99222898502214074</v>
          </cell>
          <cell r="AE69" t="str">
            <v>unknown</v>
          </cell>
          <cell r="AF69" t="str">
            <v>unknown</v>
          </cell>
          <cell r="AG69" t="str">
            <v>unknown</v>
          </cell>
        </row>
        <row r="70">
          <cell r="C70">
            <v>312</v>
          </cell>
          <cell r="M70" t="str">
            <v/>
          </cell>
          <cell r="N70" t="str">
            <v/>
          </cell>
          <cell r="O70" t="str">
            <v/>
          </cell>
          <cell r="P70">
            <v>0.99987628544155249</v>
          </cell>
          <cell r="Q70">
            <v>1</v>
          </cell>
          <cell r="R70">
            <v>0.99222898502214074</v>
          </cell>
          <cell r="S70" t="str">
            <v>NO</v>
          </cell>
          <cell r="T70" t="str">
            <v>NO</v>
          </cell>
          <cell r="U70" t="str">
            <v>NO</v>
          </cell>
          <cell r="V70" t="str">
            <v>unknown</v>
          </cell>
          <cell r="W70" t="str">
            <v>unknown</v>
          </cell>
          <cell r="X70" t="str">
            <v>unknown</v>
          </cell>
          <cell r="Y70" t="str">
            <v>IEA estimate</v>
          </cell>
          <cell r="Z70">
            <v>0</v>
          </cell>
          <cell r="AA70">
            <v>0</v>
          </cell>
          <cell r="AB70">
            <v>0.99987628544155249</v>
          </cell>
          <cell r="AC70">
            <v>1</v>
          </cell>
          <cell r="AD70">
            <v>0.99222898502214074</v>
          </cell>
          <cell r="AE70" t="str">
            <v>unknown</v>
          </cell>
          <cell r="AF70" t="str">
            <v>unknown</v>
          </cell>
          <cell r="AG70" t="str">
            <v>unknown</v>
          </cell>
        </row>
        <row r="71">
          <cell r="C71">
            <v>320</v>
          </cell>
          <cell r="D71">
            <v>0.81920000000000004</v>
          </cell>
          <cell r="G71">
            <v>2011</v>
          </cell>
          <cell r="J71" t="str">
            <v>OLADE (2013)</v>
          </cell>
          <cell r="M71">
            <v>1.9199999999999995E-2</v>
          </cell>
          <cell r="N71" t="str">
            <v/>
          </cell>
          <cell r="O71" t="str">
            <v/>
          </cell>
          <cell r="P71">
            <v>0.81920000000000004</v>
          </cell>
          <cell r="Q71">
            <v>0.90700000000000003</v>
          </cell>
          <cell r="R71">
            <v>0.6952948834632583</v>
          </cell>
          <cell r="S71" t="str">
            <v>YES</v>
          </cell>
          <cell r="T71" t="str">
            <v>NO</v>
          </cell>
          <cell r="U71" t="str">
            <v>NO</v>
          </cell>
          <cell r="V71">
            <v>2011</v>
          </cell>
          <cell r="W71">
            <v>2010</v>
          </cell>
          <cell r="X71">
            <v>2010</v>
          </cell>
          <cell r="Y71" t="str">
            <v>OLADE (2013)</v>
          </cell>
          <cell r="Z71" t="str">
            <v>ECLAC (2011) Statistical Yearbook for Latin America and the Caribean</v>
          </cell>
          <cell r="AA71" t="str">
            <v>ECLAC (2011) Statistical Yearbook for Latin America and the Caribean</v>
          </cell>
          <cell r="AB71">
            <v>0.8</v>
          </cell>
          <cell r="AC71">
            <v>0.90700000000000003</v>
          </cell>
          <cell r="AD71">
            <v>0.6952948834632583</v>
          </cell>
          <cell r="AE71">
            <v>2010</v>
          </cell>
          <cell r="AF71">
            <v>2010</v>
          </cell>
          <cell r="AG71">
            <v>2010</v>
          </cell>
        </row>
        <row r="72">
          <cell r="C72">
            <v>324</v>
          </cell>
          <cell r="D72">
            <v>0.12</v>
          </cell>
          <cell r="F72">
            <v>0.03</v>
          </cell>
          <cell r="G72">
            <v>2009</v>
          </cell>
          <cell r="I72">
            <v>2009</v>
          </cell>
          <cell r="J72" t="str">
            <v>AfDB (2010)</v>
          </cell>
          <cell r="L72" t="str">
            <v>AfDB (2010)</v>
          </cell>
          <cell r="M72">
            <v>-8.2000000000000017E-2</v>
          </cell>
          <cell r="N72" t="str">
            <v/>
          </cell>
          <cell r="O72">
            <v>-5.8149961497451857E-2</v>
          </cell>
          <cell r="P72">
            <v>0.12</v>
          </cell>
          <cell r="Q72">
            <v>0.43796600079999998</v>
          </cell>
          <cell r="R72">
            <v>0.03</v>
          </cell>
          <cell r="S72" t="str">
            <v>YES</v>
          </cell>
          <cell r="T72" t="str">
            <v>NO</v>
          </cell>
          <cell r="U72" t="str">
            <v>YES</v>
          </cell>
          <cell r="V72">
            <v>2009</v>
          </cell>
          <cell r="W72">
            <v>2005</v>
          </cell>
          <cell r="X72">
            <v>2009</v>
          </cell>
          <cell r="Y72" t="str">
            <v>AfDB (2010)</v>
          </cell>
          <cell r="Z72" t="str">
            <v>DHS-V (2005)</v>
          </cell>
          <cell r="AA72" t="str">
            <v>AfDB (2010)</v>
          </cell>
          <cell r="AB72">
            <v>0.20200000000000001</v>
          </cell>
          <cell r="AC72">
            <v>0.43796600079999998</v>
          </cell>
          <cell r="AD72">
            <v>8.8149961497451856E-2</v>
          </cell>
          <cell r="AE72">
            <v>2005</v>
          </cell>
          <cell r="AF72">
            <v>2005</v>
          </cell>
          <cell r="AG72">
            <v>2005</v>
          </cell>
        </row>
        <row r="73">
          <cell r="C73">
            <v>624</v>
          </cell>
          <cell r="M73" t="str">
            <v/>
          </cell>
          <cell r="N73" t="str">
            <v/>
          </cell>
          <cell r="O73" t="str">
            <v/>
          </cell>
          <cell r="P73">
            <v>0.115</v>
          </cell>
          <cell r="Q73">
            <v>0.307</v>
          </cell>
          <cell r="R73">
            <v>4.1754340650124774E-2</v>
          </cell>
          <cell r="S73" t="str">
            <v>NO</v>
          </cell>
          <cell r="T73" t="str">
            <v>NO</v>
          </cell>
          <cell r="U73" t="str">
            <v>NO</v>
          </cell>
          <cell r="V73">
            <v>2005</v>
          </cell>
          <cell r="W73">
            <v>2005</v>
          </cell>
          <cell r="X73">
            <v>2005</v>
          </cell>
          <cell r="Y73" t="str">
            <v>WHO/UNDP(2009)</v>
          </cell>
          <cell r="Z73" t="str">
            <v>WHO/UNDP(2009)</v>
          </cell>
          <cell r="AA73" t="str">
            <v>WHO/UNDP(2009)</v>
          </cell>
          <cell r="AB73">
            <v>0.115</v>
          </cell>
          <cell r="AC73">
            <v>0.307</v>
          </cell>
          <cell r="AD73">
            <v>4.1754340650124774E-2</v>
          </cell>
          <cell r="AE73">
            <v>2005</v>
          </cell>
          <cell r="AF73">
            <v>2005</v>
          </cell>
          <cell r="AG73">
            <v>2005</v>
          </cell>
        </row>
        <row r="74">
          <cell r="C74">
            <v>328</v>
          </cell>
          <cell r="D74">
            <v>0.79989999999999994</v>
          </cell>
          <cell r="G74">
            <v>2011</v>
          </cell>
          <cell r="J74" t="str">
            <v>OLADE (2013)</v>
          </cell>
          <cell r="M74">
            <v>2.3900000000000032E-2</v>
          </cell>
          <cell r="N74" t="str">
            <v/>
          </cell>
          <cell r="O74" t="str">
            <v/>
          </cell>
          <cell r="P74">
            <v>0.79989999999999994</v>
          </cell>
          <cell r="Q74">
            <v>0.90900000000000003</v>
          </cell>
          <cell r="R74">
            <v>0.72271505406465342</v>
          </cell>
          <cell r="S74" t="str">
            <v>YES</v>
          </cell>
          <cell r="T74" t="str">
            <v>NO</v>
          </cell>
          <cell r="U74" t="str">
            <v>NO</v>
          </cell>
          <cell r="V74">
            <v>2011</v>
          </cell>
          <cell r="W74">
            <v>2009</v>
          </cell>
          <cell r="X74">
            <v>2009</v>
          </cell>
          <cell r="Y74" t="str">
            <v>OLADE (2013)</v>
          </cell>
          <cell r="Z74" t="str">
            <v>DHS-V (2009)</v>
          </cell>
          <cell r="AA74" t="str">
            <v>DHS-V (2009)</v>
          </cell>
          <cell r="AB74">
            <v>0.77599999999999991</v>
          </cell>
          <cell r="AC74">
            <v>0.90900000000000003</v>
          </cell>
          <cell r="AD74">
            <v>0.72271505406465342</v>
          </cell>
          <cell r="AE74">
            <v>2009</v>
          </cell>
          <cell r="AF74">
            <v>2009</v>
          </cell>
          <cell r="AG74">
            <v>2009</v>
          </cell>
        </row>
        <row r="75">
          <cell r="C75">
            <v>332</v>
          </cell>
          <cell r="D75">
            <v>0.27889999999999998</v>
          </cell>
          <cell r="G75">
            <v>2011</v>
          </cell>
          <cell r="J75" t="str">
            <v>OLADE (2013)</v>
          </cell>
          <cell r="M75">
            <v>7.8899999999999998E-2</v>
          </cell>
          <cell r="N75" t="str">
            <v/>
          </cell>
          <cell r="O75" t="str">
            <v/>
          </cell>
          <cell r="P75">
            <v>0.27889999999999998</v>
          </cell>
          <cell r="Q75">
            <v>0.36987579999999998</v>
          </cell>
          <cell r="R75">
            <v>1.5325260480454073E-2</v>
          </cell>
          <cell r="S75" t="str">
            <v>YES</v>
          </cell>
          <cell r="T75" t="str">
            <v>NO</v>
          </cell>
          <cell r="U75" t="str">
            <v>NO</v>
          </cell>
          <cell r="V75">
            <v>2011</v>
          </cell>
          <cell r="W75" t="str">
            <v>unknown</v>
          </cell>
          <cell r="X75" t="str">
            <v>unknown</v>
          </cell>
          <cell r="Y75" t="str">
            <v>OLADE (2013)</v>
          </cell>
          <cell r="Z75">
            <v>0</v>
          </cell>
          <cell r="AA75">
            <v>0</v>
          </cell>
          <cell r="AB75">
            <v>0.19999999999999998</v>
          </cell>
          <cell r="AC75">
            <v>0.36987579999999998</v>
          </cell>
          <cell r="AD75">
            <v>1.5325260480454073E-2</v>
          </cell>
          <cell r="AE75">
            <v>0</v>
          </cell>
          <cell r="AF75" t="str">
            <v>unknown</v>
          </cell>
          <cell r="AG75" t="str">
            <v>unknown</v>
          </cell>
        </row>
        <row r="76">
          <cell r="C76">
            <v>340</v>
          </cell>
          <cell r="D76">
            <v>0.83260000000000001</v>
          </cell>
          <cell r="G76">
            <v>2011</v>
          </cell>
          <cell r="J76" t="str">
            <v>OLADE (2013)</v>
          </cell>
          <cell r="M76">
            <v>3.3599999999999852E-2</v>
          </cell>
          <cell r="N76" t="str">
            <v/>
          </cell>
          <cell r="O76" t="str">
            <v/>
          </cell>
          <cell r="P76">
            <v>0.83260000000000001</v>
          </cell>
          <cell r="Q76">
            <v>0.98699999999999999</v>
          </cell>
          <cell r="R76">
            <v>0.59853814364823554</v>
          </cell>
          <cell r="S76" t="str">
            <v>YES</v>
          </cell>
          <cell r="T76" t="str">
            <v>NO</v>
          </cell>
          <cell r="U76" t="str">
            <v>NO</v>
          </cell>
          <cell r="V76">
            <v>2011</v>
          </cell>
          <cell r="W76">
            <v>2010</v>
          </cell>
          <cell r="X76">
            <v>2010</v>
          </cell>
          <cell r="Y76" t="str">
            <v>OLADE (2013)</v>
          </cell>
          <cell r="Z76" t="str">
            <v>ECLAC (2011) Statistical Yearbook for Latin America and the Caribean</v>
          </cell>
          <cell r="AA76" t="str">
            <v>ECLAC (2011) Statistical Yearbook for Latin America and the Caribean</v>
          </cell>
          <cell r="AB76">
            <v>0.79900000000000015</v>
          </cell>
          <cell r="AC76">
            <v>0.98699999999999999</v>
          </cell>
          <cell r="AD76">
            <v>0.59853814364823554</v>
          </cell>
          <cell r="AE76">
            <v>2010</v>
          </cell>
          <cell r="AF76">
            <v>2010</v>
          </cell>
          <cell r="AG76">
            <v>2010</v>
          </cell>
        </row>
        <row r="77">
          <cell r="C77">
            <v>356</v>
          </cell>
          <cell r="D77">
            <v>0.67200000000000004</v>
          </cell>
          <cell r="E77">
            <v>0.92700000000000005</v>
          </cell>
          <cell r="F77">
            <v>0.55300000000000005</v>
          </cell>
          <cell r="G77">
            <v>2011</v>
          </cell>
          <cell r="H77">
            <v>2011</v>
          </cell>
          <cell r="I77">
            <v>2011</v>
          </cell>
          <cell r="J77" t="str">
            <v>Census of India 2011</v>
          </cell>
          <cell r="K77" t="str">
            <v>Census of India 2011</v>
          </cell>
          <cell r="L77" t="str">
            <v>Census of India 2011</v>
          </cell>
          <cell r="M77">
            <v>-7.8000000000000069E-2</v>
          </cell>
          <cell r="N77">
            <v>-1.2000000000000011E-2</v>
          </cell>
          <cell r="O77">
            <v>-0.11596142306043722</v>
          </cell>
          <cell r="P77">
            <v>0.75000000000000011</v>
          </cell>
          <cell r="Q77">
            <v>0.93900000000000006</v>
          </cell>
          <cell r="R77">
            <v>0.66896142306043727</v>
          </cell>
          <cell r="S77" t="str">
            <v>NO</v>
          </cell>
          <cell r="T77" t="str">
            <v>NO</v>
          </cell>
          <cell r="U77" t="str">
            <v>NO</v>
          </cell>
          <cell r="V77" t="str">
            <v>unknown</v>
          </cell>
          <cell r="W77" t="str">
            <v>unknown</v>
          </cell>
          <cell r="X77" t="str">
            <v>unknown</v>
          </cell>
          <cell r="Y77" t="str">
            <v>NSSO (2009); DHS (2007); World Bank (2006); IEA estimate</v>
          </cell>
          <cell r="Z77">
            <v>0</v>
          </cell>
          <cell r="AA77">
            <v>0</v>
          </cell>
          <cell r="AB77">
            <v>0.75000000000000011</v>
          </cell>
          <cell r="AC77">
            <v>0.93900000000000006</v>
          </cell>
          <cell r="AD77">
            <v>0.66896142306043727</v>
          </cell>
          <cell r="AE77" t="str">
            <v>unknown</v>
          </cell>
          <cell r="AF77" t="str">
            <v>unknown</v>
          </cell>
          <cell r="AG77" t="str">
            <v>unknown</v>
          </cell>
        </row>
        <row r="78">
          <cell r="C78">
            <v>360</v>
          </cell>
          <cell r="D78">
            <v>0.72899999999999998</v>
          </cell>
          <cell r="E78">
            <v>0.85099999999999998</v>
          </cell>
          <cell r="F78">
            <v>0.66100000000000003</v>
          </cell>
          <cell r="G78">
            <v>2011</v>
          </cell>
          <cell r="H78">
            <v>2011</v>
          </cell>
          <cell r="I78">
            <v>2011</v>
          </cell>
          <cell r="J78" t="str">
            <v>Comment peer review Djoko Prasetijo, PLN</v>
          </cell>
          <cell r="K78" t="str">
            <v>Indonesia census 2010</v>
          </cell>
          <cell r="L78" t="str">
            <v>Indonesia census 2010</v>
          </cell>
          <cell r="M78">
            <v>-4.9999999999994493E-4</v>
          </cell>
          <cell r="N78">
            <v>-8.8999999999999968E-2</v>
          </cell>
          <cell r="O78">
            <v>9.8788546097381524E-2</v>
          </cell>
          <cell r="P78">
            <v>0.72899999999999998</v>
          </cell>
          <cell r="Q78">
            <v>0.85099999999999998</v>
          </cell>
          <cell r="R78">
            <v>0.66100000000000003</v>
          </cell>
          <cell r="S78" t="str">
            <v>YES</v>
          </cell>
          <cell r="T78" t="str">
            <v>YES</v>
          </cell>
          <cell r="U78" t="str">
            <v>YES</v>
          </cell>
          <cell r="V78">
            <v>2011</v>
          </cell>
          <cell r="W78">
            <v>2011</v>
          </cell>
          <cell r="X78">
            <v>2011</v>
          </cell>
          <cell r="Y78" t="str">
            <v>Comment peer review Djoko Prasetijo, PLN</v>
          </cell>
          <cell r="Z78" t="str">
            <v>Indonesia census 2010</v>
          </cell>
          <cell r="AA78" t="str">
            <v>Indonesia census 2010</v>
          </cell>
          <cell r="AB78">
            <v>0.72949999999999993</v>
          </cell>
          <cell r="AC78">
            <v>0.94</v>
          </cell>
          <cell r="AD78">
            <v>0.56221145390261851</v>
          </cell>
          <cell r="AE78">
            <v>2011</v>
          </cell>
          <cell r="AF78" t="str">
            <v>unknown</v>
          </cell>
          <cell r="AG78" t="str">
            <v>unknown</v>
          </cell>
        </row>
        <row r="79">
          <cell r="C79">
            <v>364</v>
          </cell>
          <cell r="M79" t="str">
            <v/>
          </cell>
          <cell r="N79" t="str">
            <v/>
          </cell>
          <cell r="O79" t="str">
            <v/>
          </cell>
          <cell r="P79">
            <v>0.9840000000000001</v>
          </cell>
          <cell r="Q79">
            <v>1</v>
          </cell>
          <cell r="R79">
            <v>0.94529353437959474</v>
          </cell>
          <cell r="S79" t="str">
            <v>NO</v>
          </cell>
          <cell r="T79" t="str">
            <v>NO</v>
          </cell>
          <cell r="U79" t="str">
            <v>NO</v>
          </cell>
          <cell r="V79" t="str">
            <v>unknown</v>
          </cell>
          <cell r="W79" t="str">
            <v>unknown</v>
          </cell>
          <cell r="X79" t="str">
            <v>unknown</v>
          </cell>
          <cell r="Y79" t="str">
            <v>Energy Ministry (2006)</v>
          </cell>
          <cell r="Z79">
            <v>0</v>
          </cell>
          <cell r="AA79">
            <v>0</v>
          </cell>
          <cell r="AB79">
            <v>0.9840000000000001</v>
          </cell>
          <cell r="AC79">
            <v>1</v>
          </cell>
          <cell r="AD79">
            <v>0.94529353437959474</v>
          </cell>
          <cell r="AE79" t="str">
            <v>unknown</v>
          </cell>
          <cell r="AF79" t="str">
            <v>unknown</v>
          </cell>
          <cell r="AG79" t="str">
            <v>unknown</v>
          </cell>
        </row>
        <row r="80">
          <cell r="C80">
            <v>368</v>
          </cell>
          <cell r="M80" t="str">
            <v/>
          </cell>
          <cell r="N80" t="str">
            <v/>
          </cell>
          <cell r="O80" t="str">
            <v/>
          </cell>
          <cell r="P80">
            <v>0.98000000000000009</v>
          </cell>
          <cell r="Q80">
            <v>1</v>
          </cell>
          <cell r="R80">
            <v>0.94087563189168444</v>
          </cell>
          <cell r="S80" t="str">
            <v>NO</v>
          </cell>
          <cell r="T80" t="str">
            <v>NO</v>
          </cell>
          <cell r="U80" t="str">
            <v>NO</v>
          </cell>
          <cell r="V80">
            <v>2011</v>
          </cell>
          <cell r="W80" t="str">
            <v>unknown</v>
          </cell>
          <cell r="X80" t="str">
            <v>unknown</v>
          </cell>
          <cell r="Y80" t="str">
            <v>IAU Iraq / UN Essential services factsheet Iraq (dec 2011)</v>
          </cell>
          <cell r="Z80">
            <v>0</v>
          </cell>
          <cell r="AA80">
            <v>0</v>
          </cell>
          <cell r="AB80">
            <v>0.98000000000000009</v>
          </cell>
          <cell r="AC80">
            <v>1</v>
          </cell>
          <cell r="AD80">
            <v>0.94087563189168444</v>
          </cell>
          <cell r="AE80">
            <v>2011</v>
          </cell>
          <cell r="AF80" t="str">
            <v>unknown</v>
          </cell>
          <cell r="AG80" t="str">
            <v>unknown</v>
          </cell>
        </row>
        <row r="81">
          <cell r="C81">
            <v>388</v>
          </cell>
          <cell r="D81">
            <v>0.92830000000000001</v>
          </cell>
          <cell r="G81">
            <v>2011</v>
          </cell>
          <cell r="J81" t="str">
            <v>OLADE (2013)</v>
          </cell>
          <cell r="M81">
            <v>8.2999999999999741E-3</v>
          </cell>
          <cell r="N81" t="str">
            <v/>
          </cell>
          <cell r="O81" t="str">
            <v/>
          </cell>
          <cell r="P81">
            <v>0.92830000000000001</v>
          </cell>
          <cell r="Q81">
            <v>0.995</v>
          </cell>
          <cell r="R81">
            <v>0.83873046630828862</v>
          </cell>
          <cell r="S81" t="str">
            <v>YES</v>
          </cell>
          <cell r="T81" t="str">
            <v>NO</v>
          </cell>
          <cell r="U81" t="str">
            <v>NO</v>
          </cell>
          <cell r="V81">
            <v>2011</v>
          </cell>
          <cell r="W81" t="str">
            <v>unknown</v>
          </cell>
          <cell r="X81" t="str">
            <v>unknown</v>
          </cell>
          <cell r="Y81" t="str">
            <v>OLADE (2013)</v>
          </cell>
          <cell r="Z81">
            <v>0</v>
          </cell>
          <cell r="AA81">
            <v>0</v>
          </cell>
          <cell r="AB81">
            <v>0.92</v>
          </cell>
          <cell r="AC81">
            <v>0.995</v>
          </cell>
          <cell r="AD81">
            <v>0.83873046630828862</v>
          </cell>
          <cell r="AE81" t="str">
            <v>unknown</v>
          </cell>
          <cell r="AF81" t="str">
            <v>unknown</v>
          </cell>
          <cell r="AG81" t="str">
            <v>unknown</v>
          </cell>
        </row>
        <row r="82">
          <cell r="C82">
            <v>400</v>
          </cell>
          <cell r="M82" t="str">
            <v/>
          </cell>
          <cell r="N82" t="str">
            <v/>
          </cell>
          <cell r="O82" t="str">
            <v/>
          </cell>
          <cell r="P82">
            <v>0.99399999999999988</v>
          </cell>
          <cell r="Q82">
            <v>0.996</v>
          </cell>
          <cell r="R82">
            <v>0.98668597773948674</v>
          </cell>
          <cell r="S82" t="str">
            <v>NO</v>
          </cell>
          <cell r="T82" t="str">
            <v>NO</v>
          </cell>
          <cell r="U82" t="str">
            <v>NO</v>
          </cell>
          <cell r="V82">
            <v>2009</v>
          </cell>
          <cell r="W82">
            <v>2009</v>
          </cell>
          <cell r="X82">
            <v>2009</v>
          </cell>
          <cell r="Y82" t="str">
            <v>DHS(2009)</v>
          </cell>
          <cell r="Z82" t="str">
            <v>DHS(2009)</v>
          </cell>
          <cell r="AA82" t="str">
            <v>DHS(2009)</v>
          </cell>
          <cell r="AB82">
            <v>0.99399999999999988</v>
          </cell>
          <cell r="AC82">
            <v>0.996</v>
          </cell>
          <cell r="AD82">
            <v>0.98668597773948674</v>
          </cell>
          <cell r="AE82">
            <v>2009</v>
          </cell>
          <cell r="AF82">
            <v>2009</v>
          </cell>
          <cell r="AG82">
            <v>2009</v>
          </cell>
        </row>
        <row r="83">
          <cell r="C83">
            <v>404</v>
          </cell>
          <cell r="D83">
            <v>0.192</v>
          </cell>
          <cell r="E83">
            <v>0.58199999999999996</v>
          </cell>
          <cell r="F83">
            <v>6.7000000000000004E-2</v>
          </cell>
          <cell r="G83">
            <v>2010</v>
          </cell>
          <cell r="H83">
            <v>2010</v>
          </cell>
          <cell r="I83">
            <v>2010</v>
          </cell>
          <cell r="J83" t="str">
            <v>DHS (2010)</v>
          </cell>
          <cell r="K83" t="str">
            <v>DHS (2010)</v>
          </cell>
          <cell r="L83" t="str">
            <v>DHS (2010)</v>
          </cell>
          <cell r="M83">
            <v>1.100000000000001E-2</v>
          </cell>
          <cell r="N83">
            <v>-6.6300000000000026E-2</v>
          </cell>
          <cell r="O83">
            <v>1.918830634798252E-2</v>
          </cell>
          <cell r="P83">
            <v>0.192</v>
          </cell>
          <cell r="Q83">
            <v>0.58199999999999996</v>
          </cell>
          <cell r="R83">
            <v>6.7000000000000004E-2</v>
          </cell>
          <cell r="S83" t="str">
            <v>YES</v>
          </cell>
          <cell r="T83" t="str">
            <v>YES</v>
          </cell>
          <cell r="U83" t="str">
            <v>YES</v>
          </cell>
          <cell r="V83">
            <v>2010</v>
          </cell>
          <cell r="W83">
            <v>2010</v>
          </cell>
          <cell r="X83">
            <v>2010</v>
          </cell>
          <cell r="Y83" t="str">
            <v>DHS (2010)</v>
          </cell>
          <cell r="Z83" t="str">
            <v>DHS (2010)</v>
          </cell>
          <cell r="AA83" t="str">
            <v>DHS (2010)</v>
          </cell>
          <cell r="AB83">
            <v>0.18099999999999999</v>
          </cell>
          <cell r="AC83">
            <v>0.64829999999999999</v>
          </cell>
          <cell r="AD83">
            <v>4.7811693652017484E-2</v>
          </cell>
          <cell r="AE83">
            <v>2009</v>
          </cell>
          <cell r="AF83">
            <v>2009</v>
          </cell>
          <cell r="AG83">
            <v>2009</v>
          </cell>
        </row>
        <row r="84">
          <cell r="C84">
            <v>296</v>
          </cell>
          <cell r="D84">
            <v>0.47</v>
          </cell>
          <cell r="E84">
            <v>0.9</v>
          </cell>
          <cell r="F84">
            <v>0.2</v>
          </cell>
          <cell r="G84">
            <v>2009</v>
          </cell>
          <cell r="H84">
            <v>2009</v>
          </cell>
          <cell r="I84">
            <v>2009</v>
          </cell>
          <cell r="J84" t="str">
            <v>Kiribati Demographic and Health Suvey, Kiribati National Statistics Office</v>
          </cell>
          <cell r="M84">
            <v>-4.1260077986792765E-2</v>
          </cell>
          <cell r="N84">
            <v>0.24088920228896948</v>
          </cell>
          <cell r="O84">
            <v>-0.19555757978515342</v>
          </cell>
          <cell r="P84">
            <v>0.47</v>
          </cell>
          <cell r="Q84">
            <v>0.9</v>
          </cell>
          <cell r="R84">
            <v>0.2</v>
          </cell>
          <cell r="S84" t="str">
            <v>YES</v>
          </cell>
          <cell r="T84" t="str">
            <v>YES</v>
          </cell>
          <cell r="U84" t="str">
            <v>YES</v>
          </cell>
          <cell r="V84">
            <v>2009</v>
          </cell>
          <cell r="W84">
            <v>2009</v>
          </cell>
          <cell r="X84">
            <v>2009</v>
          </cell>
          <cell r="Y84" t="str">
            <v>Kiribati Demographic and Health Suvey, Kiribati National Statistics Office</v>
          </cell>
          <cell r="Z84">
            <v>0</v>
          </cell>
          <cell r="AA84">
            <v>0</v>
          </cell>
          <cell r="AB84">
            <v>0.51126007798679274</v>
          </cell>
          <cell r="AC84">
            <v>0.65911079771103054</v>
          </cell>
          <cell r="AD84">
            <v>0.39555757978515343</v>
          </cell>
          <cell r="AE84" t="str">
            <v>unknown</v>
          </cell>
          <cell r="AF84" t="str">
            <v>unknown</v>
          </cell>
          <cell r="AG84" t="str">
            <v>unknown</v>
          </cell>
        </row>
        <row r="85">
          <cell r="C85">
            <v>414</v>
          </cell>
          <cell r="M85" t="str">
            <v/>
          </cell>
          <cell r="N85" t="str">
            <v/>
          </cell>
          <cell r="O85" t="str">
            <v/>
          </cell>
          <cell r="P85">
            <v>1</v>
          </cell>
          <cell r="Q85">
            <v>1</v>
          </cell>
          <cell r="R85">
            <v>1</v>
          </cell>
          <cell r="S85" t="str">
            <v>NO</v>
          </cell>
          <cell r="T85" t="str">
            <v>NO</v>
          </cell>
          <cell r="U85" t="str">
            <v>NO</v>
          </cell>
          <cell r="V85" t="str">
            <v>unknown</v>
          </cell>
          <cell r="W85" t="str">
            <v>unknown</v>
          </cell>
          <cell r="X85" t="str">
            <v>unknown</v>
          </cell>
          <cell r="Y85" t="str">
            <v>ESCWA (2005); IEA estimate</v>
          </cell>
          <cell r="Z85">
            <v>0</v>
          </cell>
          <cell r="AA85">
            <v>0</v>
          </cell>
          <cell r="AB85">
            <v>1</v>
          </cell>
          <cell r="AC85">
            <v>1</v>
          </cell>
          <cell r="AD85">
            <v>1</v>
          </cell>
          <cell r="AE85" t="str">
            <v>unknown</v>
          </cell>
          <cell r="AF85" t="str">
            <v>unknown</v>
          </cell>
          <cell r="AG85" t="str">
            <v>unknown</v>
          </cell>
        </row>
        <row r="86">
          <cell r="C86">
            <v>422</v>
          </cell>
          <cell r="M86" t="str">
            <v/>
          </cell>
          <cell r="N86" t="str">
            <v/>
          </cell>
          <cell r="O86" t="str">
            <v/>
          </cell>
          <cell r="P86">
            <v>0.99900000000000022</v>
          </cell>
          <cell r="Q86">
            <v>1</v>
          </cell>
          <cell r="R86">
            <v>0.99216055189714769</v>
          </cell>
          <cell r="S86" t="str">
            <v>NO</v>
          </cell>
          <cell r="T86" t="str">
            <v>NO</v>
          </cell>
          <cell r="U86" t="str">
            <v>NO</v>
          </cell>
          <cell r="V86" t="str">
            <v>unknown</v>
          </cell>
          <cell r="W86" t="str">
            <v>unknown</v>
          </cell>
          <cell r="X86" t="str">
            <v>unknown</v>
          </cell>
          <cell r="Y86" t="str">
            <v>OME (2006); GNESD (2005)</v>
          </cell>
          <cell r="Z86">
            <v>0</v>
          </cell>
          <cell r="AA86">
            <v>0</v>
          </cell>
          <cell r="AB86">
            <v>0.99900000000000022</v>
          </cell>
          <cell r="AC86">
            <v>1</v>
          </cell>
          <cell r="AD86">
            <v>0.99216055189714769</v>
          </cell>
          <cell r="AE86" t="str">
            <v>unknown</v>
          </cell>
          <cell r="AF86" t="str">
            <v>unknown</v>
          </cell>
          <cell r="AG86" t="str">
            <v>unknown</v>
          </cell>
        </row>
        <row r="87">
          <cell r="C87">
            <v>426</v>
          </cell>
          <cell r="D87">
            <v>0.19</v>
          </cell>
          <cell r="G87">
            <v>2009</v>
          </cell>
          <cell r="J87" t="str">
            <v>Lesotho Electricity Authority (2009)</v>
          </cell>
          <cell r="K87" t="str">
            <v>Lesotho Electricity Authority (2009)</v>
          </cell>
          <cell r="L87" t="str">
            <v>Lesotho Electricity Authority (2009)</v>
          </cell>
          <cell r="M87">
            <v>1.999999999999999E-2</v>
          </cell>
          <cell r="N87" t="str">
            <v/>
          </cell>
          <cell r="O87" t="str">
            <v/>
          </cell>
          <cell r="P87">
            <v>0.19</v>
          </cell>
          <cell r="Q87">
            <v>0.432</v>
          </cell>
          <cell r="R87">
            <v>7.3665298976968108E-2</v>
          </cell>
          <cell r="S87" t="str">
            <v>YES</v>
          </cell>
          <cell r="T87" t="str">
            <v>NO</v>
          </cell>
          <cell r="U87" t="str">
            <v>NO</v>
          </cell>
          <cell r="V87">
            <v>2009</v>
          </cell>
          <cell r="W87">
            <v>2009</v>
          </cell>
          <cell r="X87" t="str">
            <v>unknown</v>
          </cell>
          <cell r="Y87" t="str">
            <v>Lesotho Electricity Authority (2009)</v>
          </cell>
          <cell r="Z87" t="str">
            <v>DHS(2009)</v>
          </cell>
          <cell r="AA87">
            <v>0</v>
          </cell>
          <cell r="AB87">
            <v>0.17</v>
          </cell>
          <cell r="AC87">
            <v>0.432</v>
          </cell>
          <cell r="AD87">
            <v>7.3665298976968108E-2</v>
          </cell>
          <cell r="AE87">
            <v>2009</v>
          </cell>
          <cell r="AF87">
            <v>2009</v>
          </cell>
          <cell r="AG87" t="str">
            <v>unknown</v>
          </cell>
        </row>
        <row r="88">
          <cell r="C88">
            <v>430</v>
          </cell>
          <cell r="D88">
            <v>4.1000000000000002E-2</v>
          </cell>
          <cell r="E88">
            <v>7.1999999999999995E-2</v>
          </cell>
          <cell r="F88">
            <v>0.01</v>
          </cell>
          <cell r="G88">
            <v>2011</v>
          </cell>
          <cell r="H88">
            <v>2011</v>
          </cell>
          <cell r="I88">
            <v>2011</v>
          </cell>
          <cell r="J88" t="str">
            <v>DHS 2011</v>
          </cell>
          <cell r="K88" t="str">
            <v>DHS 2011</v>
          </cell>
          <cell r="L88" t="str">
            <v>DHS 2011</v>
          </cell>
          <cell r="M88">
            <v>2.2000000000000002E-2</v>
          </cell>
          <cell r="N88">
            <v>3.6999999999999991E-2</v>
          </cell>
          <cell r="O88">
            <v>3.5755859524127433E-3</v>
          </cell>
          <cell r="P88">
            <v>4.1000000000000002E-2</v>
          </cell>
          <cell r="Q88">
            <v>7.1999999999999995E-2</v>
          </cell>
          <cell r="R88">
            <v>0.01</v>
          </cell>
          <cell r="S88" t="str">
            <v>YES</v>
          </cell>
          <cell r="T88" t="str">
            <v>YES</v>
          </cell>
          <cell r="U88" t="str">
            <v>YES</v>
          </cell>
          <cell r="V88">
            <v>2011</v>
          </cell>
          <cell r="W88">
            <v>2011</v>
          </cell>
          <cell r="X88">
            <v>2011</v>
          </cell>
          <cell r="Y88" t="str">
            <v>DHS 2011</v>
          </cell>
          <cell r="Z88" t="str">
            <v>DHS 2011</v>
          </cell>
          <cell r="AA88" t="str">
            <v>DHS 2011</v>
          </cell>
          <cell r="AB88">
            <v>1.9E-2</v>
          </cell>
          <cell r="AC88">
            <v>3.5000000000000003E-2</v>
          </cell>
          <cell r="AD88">
            <v>6.4244140475872569E-3</v>
          </cell>
          <cell r="AE88">
            <v>2009</v>
          </cell>
          <cell r="AF88">
            <v>2009</v>
          </cell>
          <cell r="AG88">
            <v>2009</v>
          </cell>
        </row>
        <row r="89">
          <cell r="C89">
            <v>434</v>
          </cell>
          <cell r="M89" t="str">
            <v/>
          </cell>
          <cell r="N89" t="str">
            <v/>
          </cell>
          <cell r="O89" t="str">
            <v/>
          </cell>
          <cell r="P89">
            <v>0.99800000000000011</v>
          </cell>
          <cell r="Q89">
            <v>1</v>
          </cell>
          <cell r="R89">
            <v>0.99095513748191033</v>
          </cell>
          <cell r="S89" t="str">
            <v>NO</v>
          </cell>
          <cell r="T89" t="str">
            <v>NO</v>
          </cell>
          <cell r="U89" t="str">
            <v>NO</v>
          </cell>
          <cell r="V89" t="str">
            <v>unknown</v>
          </cell>
          <cell r="W89" t="str">
            <v>unknown</v>
          </cell>
          <cell r="X89" t="str">
            <v>unknown</v>
          </cell>
          <cell r="Y89" t="str">
            <v>GECOL (2008); COMELEC (2007); IEA estimate</v>
          </cell>
          <cell r="Z89">
            <v>0</v>
          </cell>
          <cell r="AA89">
            <v>0</v>
          </cell>
          <cell r="AB89">
            <v>0.99800000000000011</v>
          </cell>
          <cell r="AC89">
            <v>1</v>
          </cell>
          <cell r="AD89">
            <v>0.99095513748191033</v>
          </cell>
          <cell r="AE89" t="str">
            <v>unknown</v>
          </cell>
          <cell r="AF89" t="str">
            <v>unknown</v>
          </cell>
          <cell r="AG89" t="str">
            <v>unknown</v>
          </cell>
        </row>
        <row r="90">
          <cell r="C90">
            <v>446</v>
          </cell>
          <cell r="M90" t="str">
            <v/>
          </cell>
          <cell r="N90" t="str">
            <v/>
          </cell>
          <cell r="O90" t="str">
            <v/>
          </cell>
          <cell r="P90">
            <v>1</v>
          </cell>
          <cell r="Q90">
            <v>1</v>
          </cell>
          <cell r="R90">
            <v>1</v>
          </cell>
          <cell r="S90" t="str">
            <v>NO</v>
          </cell>
          <cell r="T90" t="str">
            <v>NO</v>
          </cell>
          <cell r="U90" t="str">
            <v>NO</v>
          </cell>
          <cell r="V90" t="str">
            <v>unknown</v>
          </cell>
          <cell r="W90" t="str">
            <v>unknown</v>
          </cell>
          <cell r="X90" t="str">
            <v>unknown</v>
          </cell>
          <cell r="Y90" t="str">
            <v>IEA estimate</v>
          </cell>
          <cell r="Z90">
            <v>0</v>
          </cell>
          <cell r="AA90">
            <v>0</v>
          </cell>
          <cell r="AB90">
            <v>1</v>
          </cell>
          <cell r="AC90">
            <v>1</v>
          </cell>
          <cell r="AD90">
            <v>1</v>
          </cell>
          <cell r="AE90" t="str">
            <v>unknown</v>
          </cell>
          <cell r="AF90" t="str">
            <v>unknown</v>
          </cell>
          <cell r="AG90" t="str">
            <v>unknown</v>
          </cell>
        </row>
        <row r="91">
          <cell r="C91">
            <v>450</v>
          </cell>
          <cell r="D91">
            <v>0.14299999999999999</v>
          </cell>
          <cell r="E91">
            <v>0.61499999999999999</v>
          </cell>
          <cell r="F91">
            <v>9.4E-2</v>
          </cell>
          <cell r="G91">
            <v>2011</v>
          </cell>
          <cell r="H91">
            <v>2011</v>
          </cell>
          <cell r="I91">
            <v>2011</v>
          </cell>
          <cell r="J91" t="str">
            <v>DHS 2011</v>
          </cell>
          <cell r="K91" t="str">
            <v>DHS 2011</v>
          </cell>
          <cell r="L91" t="str">
            <v>DHS 2011</v>
          </cell>
          <cell r="M91">
            <v>-3.1000000000000028E-2</v>
          </cell>
          <cell r="N91">
            <v>0.21713378480000006</v>
          </cell>
          <cell r="O91">
            <v>1.6808485348624114E-2</v>
          </cell>
          <cell r="P91">
            <v>0.14299999999999999</v>
          </cell>
          <cell r="Q91">
            <v>0.61499999999999999</v>
          </cell>
          <cell r="R91">
            <v>9.4E-2</v>
          </cell>
          <cell r="S91" t="str">
            <v>YES</v>
          </cell>
          <cell r="T91" t="str">
            <v>YES</v>
          </cell>
          <cell r="U91" t="str">
            <v>YES</v>
          </cell>
          <cell r="V91">
            <v>2011</v>
          </cell>
          <cell r="W91">
            <v>2011</v>
          </cell>
          <cell r="X91">
            <v>2011</v>
          </cell>
          <cell r="Y91" t="str">
            <v>DHS 2011</v>
          </cell>
          <cell r="Z91" t="str">
            <v>DHS 2011</v>
          </cell>
          <cell r="AA91" t="str">
            <v>DHS 2011</v>
          </cell>
          <cell r="AB91">
            <v>0.17400000000000002</v>
          </cell>
          <cell r="AC91">
            <v>0.39786621519999993</v>
          </cell>
          <cell r="AD91">
            <v>7.7191514651375887E-2</v>
          </cell>
          <cell r="AE91">
            <v>2009</v>
          </cell>
          <cell r="AF91">
            <v>2009</v>
          </cell>
          <cell r="AG91">
            <v>2009</v>
          </cell>
        </row>
        <row r="92">
          <cell r="C92">
            <v>454</v>
          </cell>
          <cell r="D92">
            <v>7.0000000000000007E-2</v>
          </cell>
          <cell r="E92">
            <v>0.37</v>
          </cell>
          <cell r="F92">
            <v>0.02</v>
          </cell>
          <cell r="G92">
            <v>2012</v>
          </cell>
          <cell r="H92">
            <v>2012</v>
          </cell>
          <cell r="I92">
            <v>2012</v>
          </cell>
          <cell r="J92" t="str">
            <v>DHS (2012)</v>
          </cell>
          <cell r="K92" t="str">
            <v>DHS (2012)</v>
          </cell>
          <cell r="L92" t="str">
            <v>DHS (2012)</v>
          </cell>
          <cell r="M92">
            <v>-1.6999999999999987E-2</v>
          </cell>
          <cell r="N92">
            <v>2.300000000000002E-2</v>
          </cell>
          <cell r="O92">
            <v>-2.9357355635602246E-3</v>
          </cell>
          <cell r="P92">
            <v>7.0000000000000007E-2</v>
          </cell>
          <cell r="Q92">
            <v>0.37</v>
          </cell>
          <cell r="R92">
            <v>0.02</v>
          </cell>
          <cell r="S92" t="str">
            <v>YES</v>
          </cell>
          <cell r="T92" t="str">
            <v>YES</v>
          </cell>
          <cell r="U92" t="str">
            <v>YES</v>
          </cell>
          <cell r="V92">
            <v>2012</v>
          </cell>
          <cell r="W92">
            <v>2012</v>
          </cell>
          <cell r="X92">
            <v>2012</v>
          </cell>
          <cell r="Y92" t="str">
            <v>DHS (2012)</v>
          </cell>
          <cell r="Z92" t="str">
            <v>DHS (2012)</v>
          </cell>
          <cell r="AA92" t="str">
            <v>DHS (2012)</v>
          </cell>
          <cell r="AB92">
            <v>8.6999999999999994E-2</v>
          </cell>
          <cell r="AC92">
            <v>0.34699999999999998</v>
          </cell>
          <cell r="AD92">
            <v>2.2935735563560225E-2</v>
          </cell>
          <cell r="AE92">
            <v>2010</v>
          </cell>
          <cell r="AF92">
            <v>2010</v>
          </cell>
          <cell r="AG92">
            <v>2010</v>
          </cell>
        </row>
        <row r="93">
          <cell r="C93">
            <v>458</v>
          </cell>
          <cell r="D93">
            <v>0.995</v>
          </cell>
          <cell r="E93">
            <v>1</v>
          </cell>
          <cell r="G93">
            <v>2012</v>
          </cell>
          <cell r="H93">
            <v>2012</v>
          </cell>
          <cell r="J93" t="str">
            <v>personal email communication with Mr Shokor, Ministry of Energy, 18 April 2013</v>
          </cell>
          <cell r="M93">
            <v>5.658000000000607E-4</v>
          </cell>
          <cell r="N93">
            <v>0</v>
          </cell>
          <cell r="O93" t="str">
            <v/>
          </cell>
          <cell r="P93">
            <v>0.995</v>
          </cell>
          <cell r="Q93">
            <v>1</v>
          </cell>
          <cell r="R93">
            <v>0.98</v>
          </cell>
          <cell r="S93" t="str">
            <v>YES</v>
          </cell>
          <cell r="T93" t="str">
            <v>NO</v>
          </cell>
          <cell r="U93" t="str">
            <v>NO</v>
          </cell>
          <cell r="V93">
            <v>2012</v>
          </cell>
          <cell r="W93" t="str">
            <v>unknown</v>
          </cell>
          <cell r="X93" t="str">
            <v>unknown</v>
          </cell>
          <cell r="Y93" t="str">
            <v>personal email communication with Mr Shokor, Ministry of Energy, 18 April 2013</v>
          </cell>
          <cell r="Z93">
            <v>0</v>
          </cell>
          <cell r="AA93">
            <v>0</v>
          </cell>
          <cell r="AB93">
            <v>0.99443419999999993</v>
          </cell>
          <cell r="AC93">
            <v>1</v>
          </cell>
          <cell r="AD93">
            <v>0.98</v>
          </cell>
          <cell r="AE93" t="str">
            <v>unknown</v>
          </cell>
          <cell r="AF93" t="str">
            <v>unknown</v>
          </cell>
          <cell r="AG93" t="str">
            <v>unknown</v>
          </cell>
        </row>
        <row r="94">
          <cell r="C94">
            <v>462</v>
          </cell>
          <cell r="D94">
            <v>0.999</v>
          </cell>
          <cell r="E94">
            <v>0.999</v>
          </cell>
          <cell r="F94">
            <v>0.999</v>
          </cell>
          <cell r="G94">
            <v>2009</v>
          </cell>
          <cell r="H94">
            <v>2009</v>
          </cell>
          <cell r="I94">
            <v>2009</v>
          </cell>
          <cell r="J94" t="str">
            <v>DHS (2009)</v>
          </cell>
          <cell r="K94" t="str">
            <v>DHS (2009)</v>
          </cell>
          <cell r="L94" t="str">
            <v>DHS (2009)</v>
          </cell>
          <cell r="M94">
            <v>0.49774703769785289</v>
          </cell>
          <cell r="N94">
            <v>0.33988920228896946</v>
          </cell>
          <cell r="O94">
            <v>0.60344242021484651</v>
          </cell>
          <cell r="P94">
            <v>0.999</v>
          </cell>
          <cell r="Q94">
            <v>0.999</v>
          </cell>
          <cell r="R94">
            <v>0.999</v>
          </cell>
          <cell r="S94" t="str">
            <v>YES</v>
          </cell>
          <cell r="T94" t="str">
            <v>YES</v>
          </cell>
          <cell r="U94" t="str">
            <v>YES</v>
          </cell>
          <cell r="V94">
            <v>2009</v>
          </cell>
          <cell r="W94">
            <v>2009</v>
          </cell>
          <cell r="X94">
            <v>2009</v>
          </cell>
          <cell r="Y94" t="str">
            <v>DHS (2009)</v>
          </cell>
          <cell r="Z94" t="str">
            <v>DHS (2009)</v>
          </cell>
          <cell r="AA94" t="str">
            <v>DHS (2009)</v>
          </cell>
          <cell r="AB94">
            <v>0.50125296230214711</v>
          </cell>
          <cell r="AC94">
            <v>0.65911079771103054</v>
          </cell>
          <cell r="AD94">
            <v>0.39555757978515343</v>
          </cell>
          <cell r="AE94" t="str">
            <v>unknown</v>
          </cell>
          <cell r="AF94" t="str">
            <v>unknown</v>
          </cell>
          <cell r="AG94" t="str">
            <v>unknown</v>
          </cell>
        </row>
        <row r="95">
          <cell r="C95">
            <v>466</v>
          </cell>
          <cell r="D95">
            <v>0.27</v>
          </cell>
          <cell r="F95">
            <v>0.14899999999999999</v>
          </cell>
          <cell r="G95">
            <v>2010</v>
          </cell>
          <cell r="I95">
            <v>2010</v>
          </cell>
          <cell r="J95" t="str">
            <v>Malian agency for the development of household energy and rural electrification/ESMAP/World Bank (2010)</v>
          </cell>
          <cell r="K95" t="str">
            <v>Malian agency for the development of household energy and rural electrification/ESMAP/World Bank (2010)</v>
          </cell>
          <cell r="L95" t="str">
            <v>Malian agency for the development of household energy and rural electrification/ESMAP/World Bank (2010)</v>
          </cell>
          <cell r="M95">
            <v>0.10399999999999998</v>
          </cell>
          <cell r="N95" t="str">
            <v/>
          </cell>
          <cell r="O95">
            <v>9.1444287745326258E-2</v>
          </cell>
          <cell r="P95">
            <v>0.27</v>
          </cell>
          <cell r="Q95">
            <v>0.38615287119999997</v>
          </cell>
          <cell r="R95">
            <v>0.14899999999999999</v>
          </cell>
          <cell r="S95" t="str">
            <v>YES</v>
          </cell>
          <cell r="T95" t="str">
            <v>NO</v>
          </cell>
          <cell r="U95" t="str">
            <v>YES</v>
          </cell>
          <cell r="V95">
            <v>2010</v>
          </cell>
          <cell r="W95">
            <v>2007</v>
          </cell>
          <cell r="X95">
            <v>2010</v>
          </cell>
          <cell r="Y95" t="str">
            <v>Malian agency for the development of household energy and rural electrification/ESMAP/World Bank (2010)</v>
          </cell>
          <cell r="Z95" t="str">
            <v>DHS(2007)</v>
          </cell>
          <cell r="AA95" t="str">
            <v>Malian agency for the development of household energy and rural electrification/ESMAP/World Bank (2010)</v>
          </cell>
          <cell r="AB95">
            <v>0.16600000000000004</v>
          </cell>
          <cell r="AC95">
            <v>0.38615287119999997</v>
          </cell>
          <cell r="AD95">
            <v>5.7555712254673735E-2</v>
          </cell>
          <cell r="AE95">
            <v>2007</v>
          </cell>
          <cell r="AF95">
            <v>2007</v>
          </cell>
          <cell r="AG95">
            <v>2007</v>
          </cell>
        </row>
        <row r="96">
          <cell r="C96">
            <v>474</v>
          </cell>
          <cell r="M96" t="str">
            <v/>
          </cell>
          <cell r="N96" t="str">
            <v/>
          </cell>
          <cell r="O96" t="str">
            <v/>
          </cell>
          <cell r="P96">
            <v>0.99914876301932531</v>
          </cell>
          <cell r="Q96">
            <v>1</v>
          </cell>
          <cell r="R96">
            <v>0.99222898502214074</v>
          </cell>
          <cell r="S96" t="str">
            <v>NO</v>
          </cell>
          <cell r="T96" t="str">
            <v>NO</v>
          </cell>
          <cell r="U96" t="str">
            <v>NO</v>
          </cell>
          <cell r="V96" t="str">
            <v>unknown</v>
          </cell>
          <cell r="W96" t="str">
            <v>unknown</v>
          </cell>
          <cell r="X96" t="str">
            <v>unknown</v>
          </cell>
          <cell r="Y96" t="str">
            <v>IEA estimate</v>
          </cell>
          <cell r="Z96">
            <v>0</v>
          </cell>
          <cell r="AA96">
            <v>0</v>
          </cell>
          <cell r="AB96">
            <v>0.99914876301932531</v>
          </cell>
          <cell r="AC96">
            <v>1</v>
          </cell>
          <cell r="AD96">
            <v>0.99222898502214074</v>
          </cell>
          <cell r="AE96" t="str">
            <v>unknown</v>
          </cell>
          <cell r="AF96" t="str">
            <v>unknown</v>
          </cell>
          <cell r="AG96" t="str">
            <v>unknown</v>
          </cell>
        </row>
        <row r="97">
          <cell r="C97">
            <v>478</v>
          </cell>
          <cell r="D97">
            <v>0.39</v>
          </cell>
          <cell r="F97">
            <v>0.03</v>
          </cell>
          <cell r="G97">
            <v>2010</v>
          </cell>
          <cell r="I97">
            <v>2010</v>
          </cell>
          <cell r="J97" t="str">
            <v>Mauritanian governement presentation in Brussels in 2010</v>
          </cell>
          <cell r="M97">
            <v>0.19839169538790166</v>
          </cell>
          <cell r="N97" t="str">
            <v/>
          </cell>
          <cell r="O97">
            <v>9.9999999999999985E-3</v>
          </cell>
          <cell r="P97">
            <v>0.19160830461209835</v>
          </cell>
          <cell r="Q97">
            <v>0.47</v>
          </cell>
          <cell r="R97">
            <v>0.03</v>
          </cell>
          <cell r="S97" t="str">
            <v>NO</v>
          </cell>
          <cell r="T97" t="str">
            <v>NO</v>
          </cell>
          <cell r="U97" t="str">
            <v>YES</v>
          </cell>
          <cell r="V97">
            <v>2005</v>
          </cell>
          <cell r="W97">
            <v>2005</v>
          </cell>
          <cell r="X97">
            <v>2010</v>
          </cell>
          <cell r="Y97" t="str">
            <v>WHO/UNDP(2009)</v>
          </cell>
          <cell r="Z97" t="str">
            <v>WHO/UNDP(2009)</v>
          </cell>
          <cell r="AA97">
            <v>0</v>
          </cell>
          <cell r="AB97">
            <v>0.19160830461209835</v>
          </cell>
          <cell r="AC97">
            <v>0.47</v>
          </cell>
          <cell r="AD97">
            <v>0.02</v>
          </cell>
          <cell r="AE97">
            <v>2005</v>
          </cell>
          <cell r="AF97">
            <v>2005</v>
          </cell>
          <cell r="AG97">
            <v>2005</v>
          </cell>
        </row>
        <row r="98">
          <cell r="C98">
            <v>480</v>
          </cell>
          <cell r="M98" t="str">
            <v/>
          </cell>
          <cell r="N98" t="str">
            <v/>
          </cell>
          <cell r="O98" t="str">
            <v/>
          </cell>
          <cell r="P98">
            <v>0.99400000000000022</v>
          </cell>
          <cell r="Q98">
            <v>1</v>
          </cell>
          <cell r="R98">
            <v>0.98968416347162314</v>
          </cell>
          <cell r="S98" t="str">
            <v>NO</v>
          </cell>
          <cell r="T98" t="str">
            <v>NO</v>
          </cell>
          <cell r="U98" t="str">
            <v>NO</v>
          </cell>
          <cell r="V98" t="str">
            <v>unknown</v>
          </cell>
          <cell r="W98" t="str">
            <v>unknown</v>
          </cell>
          <cell r="X98" t="str">
            <v>unknown</v>
          </cell>
          <cell r="Y98" t="str">
            <v xml:space="preserve">REEEP (2006); Central Statistical Office (2002) </v>
          </cell>
          <cell r="Z98">
            <v>0</v>
          </cell>
          <cell r="AA98">
            <v>0</v>
          </cell>
          <cell r="AB98">
            <v>0.99400000000000022</v>
          </cell>
          <cell r="AC98">
            <v>1</v>
          </cell>
          <cell r="AD98">
            <v>0.98968416347162314</v>
          </cell>
          <cell r="AE98" t="str">
            <v>unknown</v>
          </cell>
          <cell r="AF98" t="str">
            <v>unknown</v>
          </cell>
          <cell r="AG98" t="str">
            <v>unknown</v>
          </cell>
        </row>
        <row r="99">
          <cell r="C99">
            <v>496</v>
          </cell>
          <cell r="M99" t="str">
            <v/>
          </cell>
          <cell r="N99" t="str">
            <v/>
          </cell>
          <cell r="O99" t="str">
            <v/>
          </cell>
          <cell r="P99">
            <v>0.8620000000000001</v>
          </cell>
          <cell r="Q99">
            <v>0.97913484880000001</v>
          </cell>
          <cell r="R99">
            <v>0.67067419466822553</v>
          </cell>
          <cell r="S99" t="str">
            <v>NO</v>
          </cell>
          <cell r="T99" t="str">
            <v>NO</v>
          </cell>
          <cell r="U99" t="str">
            <v>NO</v>
          </cell>
          <cell r="V99">
            <v>0</v>
          </cell>
          <cell r="W99" t="str">
            <v>unknown</v>
          </cell>
          <cell r="X99" t="str">
            <v>unknown</v>
          </cell>
          <cell r="Y99" t="str">
            <v>LSMS 2005, as reported in WB survey database for UN SEFA</v>
          </cell>
          <cell r="Z99">
            <v>0</v>
          </cell>
          <cell r="AA99">
            <v>0</v>
          </cell>
          <cell r="AB99">
            <v>0.8620000000000001</v>
          </cell>
          <cell r="AC99">
            <v>0.97913484880000001</v>
          </cell>
          <cell r="AD99">
            <v>0.67067419466822553</v>
          </cell>
          <cell r="AE99">
            <v>0</v>
          </cell>
          <cell r="AF99" t="str">
            <v>unknown</v>
          </cell>
          <cell r="AG99" t="str">
            <v>unknown</v>
          </cell>
        </row>
        <row r="100">
          <cell r="C100">
            <v>500</v>
          </cell>
          <cell r="M100" t="str">
            <v/>
          </cell>
          <cell r="N100" t="str">
            <v/>
          </cell>
          <cell r="O100" t="str">
            <v/>
          </cell>
          <cell r="P100">
            <v>0.99333658778693501</v>
          </cell>
          <cell r="Q100">
            <v>1</v>
          </cell>
          <cell r="R100">
            <v>0.99222898502214074</v>
          </cell>
          <cell r="S100" t="str">
            <v>NO</v>
          </cell>
          <cell r="T100" t="str">
            <v>NO</v>
          </cell>
          <cell r="U100" t="str">
            <v>NO</v>
          </cell>
          <cell r="V100" t="str">
            <v>unknown</v>
          </cell>
          <cell r="W100" t="str">
            <v>unknown</v>
          </cell>
          <cell r="X100" t="str">
            <v>unknown</v>
          </cell>
          <cell r="Y100" t="str">
            <v>IEA estimate</v>
          </cell>
          <cell r="Z100">
            <v>0</v>
          </cell>
          <cell r="AA100">
            <v>0</v>
          </cell>
          <cell r="AB100">
            <v>0.99333658778693501</v>
          </cell>
          <cell r="AC100">
            <v>1</v>
          </cell>
          <cell r="AD100">
            <v>0.99222898502214074</v>
          </cell>
          <cell r="AE100" t="str">
            <v>unknown</v>
          </cell>
          <cell r="AF100" t="str">
            <v>unknown</v>
          </cell>
          <cell r="AG100" t="str">
            <v>unknown</v>
          </cell>
        </row>
        <row r="101">
          <cell r="C101">
            <v>504</v>
          </cell>
          <cell r="M101" t="str">
            <v/>
          </cell>
          <cell r="N101" t="str">
            <v/>
          </cell>
          <cell r="O101" t="str">
            <v/>
          </cell>
          <cell r="P101">
            <v>0.98914214</v>
          </cell>
          <cell r="Q101">
            <v>1</v>
          </cell>
          <cell r="R101">
            <v>0.97399999999999998</v>
          </cell>
          <cell r="S101" t="str">
            <v>NO</v>
          </cell>
          <cell r="T101" t="str">
            <v>NO</v>
          </cell>
          <cell r="U101" t="str">
            <v>NO</v>
          </cell>
          <cell r="V101">
            <v>0</v>
          </cell>
          <cell r="W101">
            <v>0</v>
          </cell>
          <cell r="X101">
            <v>2011</v>
          </cell>
          <cell r="Y101">
            <v>0</v>
          </cell>
          <cell r="Z101" t="str">
            <v>IEA estimate</v>
          </cell>
          <cell r="AA101" t="str">
            <v>Ministrie de l'Energie, des Mines, de l'Eau, et de l'Environment (2011) "Les caracteristiques du secteur energetique marocain en 2011</v>
          </cell>
          <cell r="AB101">
            <v>0.98914214</v>
          </cell>
          <cell r="AC101">
            <v>1</v>
          </cell>
          <cell r="AD101">
            <v>0.97399999999999998</v>
          </cell>
          <cell r="AE101">
            <v>0</v>
          </cell>
          <cell r="AF101">
            <v>0</v>
          </cell>
          <cell r="AG101">
            <v>2011</v>
          </cell>
        </row>
        <row r="102">
          <cell r="C102">
            <v>508</v>
          </cell>
          <cell r="D102">
            <v>0.20200000000000001</v>
          </cell>
          <cell r="E102">
            <v>0.54500000000000004</v>
          </cell>
          <cell r="F102">
            <v>5.3999999999999999E-2</v>
          </cell>
          <cell r="G102">
            <v>2011</v>
          </cell>
          <cell r="H102">
            <v>2011</v>
          </cell>
          <cell r="I102">
            <v>2011</v>
          </cell>
          <cell r="J102" t="str">
            <v>DHS (2011)</v>
          </cell>
          <cell r="K102" t="str">
            <v>DHS (2011)</v>
          </cell>
          <cell r="L102" t="str">
            <v>DHS (2011)</v>
          </cell>
          <cell r="M102">
            <v>5.2000000000000018E-2</v>
          </cell>
          <cell r="N102">
            <v>0.18261550000000004</v>
          </cell>
          <cell r="O102">
            <v>3.6585938228892646E-2</v>
          </cell>
          <cell r="P102">
            <v>0.20200000000000001</v>
          </cell>
          <cell r="Q102">
            <v>0.54500000000000004</v>
          </cell>
          <cell r="R102">
            <v>5.3999999999999999E-2</v>
          </cell>
          <cell r="S102" t="str">
            <v>YES</v>
          </cell>
          <cell r="T102" t="str">
            <v>YES</v>
          </cell>
          <cell r="U102" t="str">
            <v>YES</v>
          </cell>
          <cell r="V102">
            <v>2011</v>
          </cell>
          <cell r="W102">
            <v>2011</v>
          </cell>
          <cell r="X102">
            <v>2011</v>
          </cell>
          <cell r="Y102" t="str">
            <v>DHS (2011)</v>
          </cell>
          <cell r="Z102" t="str">
            <v>DHS (2011)</v>
          </cell>
          <cell r="AA102" t="str">
            <v>DHS (2011)</v>
          </cell>
          <cell r="AB102">
            <v>0.15</v>
          </cell>
          <cell r="AC102">
            <v>0.3623845</v>
          </cell>
          <cell r="AD102">
            <v>1.7414061771107353E-2</v>
          </cell>
          <cell r="AE102">
            <v>2009</v>
          </cell>
          <cell r="AF102">
            <v>2009</v>
          </cell>
          <cell r="AG102">
            <v>2009</v>
          </cell>
        </row>
        <row r="103">
          <cell r="C103">
            <v>104</v>
          </cell>
          <cell r="D103">
            <v>0.26</v>
          </cell>
          <cell r="F103">
            <v>0.16</v>
          </cell>
          <cell r="G103">
            <v>2011</v>
          </cell>
          <cell r="I103">
            <v>2011</v>
          </cell>
          <cell r="J103" t="str">
            <v>ADB(2012) : Myanmar Energy Sector Initial Assessment</v>
          </cell>
          <cell r="L103" t="str">
            <v>ADB(2012) : Myanmar Energy Sector Initial Assessment</v>
          </cell>
          <cell r="M103">
            <v>-0.22799999999999998</v>
          </cell>
          <cell r="N103" t="str">
            <v/>
          </cell>
          <cell r="O103">
            <v>-0.12414947327174361</v>
          </cell>
          <cell r="P103">
            <v>0.48799999999999999</v>
          </cell>
          <cell r="Q103">
            <v>0.89</v>
          </cell>
          <cell r="R103">
            <v>0.28414947327174361</v>
          </cell>
          <cell r="S103" t="str">
            <v>NO</v>
          </cell>
          <cell r="T103" t="str">
            <v>NO</v>
          </cell>
          <cell r="U103" t="str">
            <v>NO</v>
          </cell>
          <cell r="V103">
            <v>0</v>
          </cell>
          <cell r="W103">
            <v>0</v>
          </cell>
          <cell r="X103">
            <v>0</v>
          </cell>
          <cell r="Y103" t="str">
            <v>IHLCA 2010 (UNDP 2011)</v>
          </cell>
          <cell r="Z103" t="str">
            <v>IHLCA 2010 (UNDP 2011)</v>
          </cell>
          <cell r="AA103" t="str">
            <v>IHLCA 2010 (UNDP 2011)</v>
          </cell>
          <cell r="AB103">
            <v>0.48799999999999999</v>
          </cell>
          <cell r="AC103">
            <v>0.89</v>
          </cell>
          <cell r="AD103">
            <v>0.28414947327174361</v>
          </cell>
          <cell r="AE103">
            <v>0</v>
          </cell>
          <cell r="AF103">
            <v>0</v>
          </cell>
          <cell r="AG103">
            <v>0</v>
          </cell>
        </row>
        <row r="104">
          <cell r="C104">
            <v>516</v>
          </cell>
          <cell r="D104">
            <v>0.6</v>
          </cell>
          <cell r="F104">
            <v>0.17</v>
          </cell>
          <cell r="G104">
            <v>2011</v>
          </cell>
          <cell r="I104">
            <v>2007</v>
          </cell>
          <cell r="J104" t="str">
            <v>Ministry of Mines and Energy - Strategic plan 2012/2013 to 2016/2017</v>
          </cell>
          <cell r="L104" t="str">
            <v>Ministry of Mines and Energy - annual report 2008</v>
          </cell>
          <cell r="M104">
            <v>0.16300000000000009</v>
          </cell>
          <cell r="N104" t="str">
            <v/>
          </cell>
          <cell r="O104">
            <v>-5.9428566821985412E-2</v>
          </cell>
          <cell r="P104">
            <v>0.6</v>
          </cell>
          <cell r="Q104">
            <v>0.77600000000000002</v>
          </cell>
          <cell r="R104">
            <v>0.22942856682198542</v>
          </cell>
          <cell r="S104" t="str">
            <v>YES</v>
          </cell>
          <cell r="T104" t="str">
            <v>NO</v>
          </cell>
          <cell r="U104" t="str">
            <v>NO</v>
          </cell>
          <cell r="V104">
            <v>2011</v>
          </cell>
          <cell r="W104">
            <v>2006</v>
          </cell>
          <cell r="X104">
            <v>2006</v>
          </cell>
          <cell r="Y104" t="str">
            <v>Ministry of Mines and Energy - Strategic plan 2012/2013 to 2016/2017</v>
          </cell>
          <cell r="Z104" t="str">
            <v>DHS(2006)</v>
          </cell>
          <cell r="AA104" t="str">
            <v>DHS(2006)</v>
          </cell>
          <cell r="AB104">
            <v>0.43699999999999989</v>
          </cell>
          <cell r="AC104">
            <v>0.77600000000000002</v>
          </cell>
          <cell r="AD104">
            <v>0.22942856682198542</v>
          </cell>
          <cell r="AE104">
            <v>2006</v>
          </cell>
          <cell r="AF104">
            <v>2006</v>
          </cell>
          <cell r="AG104">
            <v>2006</v>
          </cell>
        </row>
        <row r="105">
          <cell r="C105">
            <v>524</v>
          </cell>
          <cell r="D105">
            <v>0.7</v>
          </cell>
          <cell r="E105">
            <v>0.96</v>
          </cell>
          <cell r="F105">
            <v>0.63</v>
          </cell>
          <cell r="G105" t="str">
            <v>2010/2011</v>
          </cell>
          <cell r="H105" t="str">
            <v>2010/2011</v>
          </cell>
          <cell r="I105" t="str">
            <v>2010/2011</v>
          </cell>
          <cell r="J105" t="str">
            <v>LSMS (2011)</v>
          </cell>
          <cell r="K105" t="str">
            <v>LSMS (2011)</v>
          </cell>
          <cell r="L105" t="str">
            <v>LSMS (2011)</v>
          </cell>
          <cell r="M105">
            <v>-6.3000000000000056E-2</v>
          </cell>
          <cell r="N105">
            <v>-1.0000000000000009E-2</v>
          </cell>
          <cell r="O105">
            <v>-8.5634623182885061E-2</v>
          </cell>
          <cell r="P105">
            <v>0.76300000000000001</v>
          </cell>
          <cell r="Q105">
            <v>0.97</v>
          </cell>
          <cell r="R105">
            <v>0.71563462318288507</v>
          </cell>
          <cell r="S105" t="str">
            <v>NO</v>
          </cell>
          <cell r="T105" t="str">
            <v>NO</v>
          </cell>
          <cell r="U105" t="str">
            <v>NO</v>
          </cell>
          <cell r="V105">
            <v>2011</v>
          </cell>
          <cell r="W105">
            <v>2011</v>
          </cell>
          <cell r="X105">
            <v>2011</v>
          </cell>
          <cell r="Y105" t="str">
            <v>DHS 2011</v>
          </cell>
          <cell r="Z105" t="str">
            <v>DHS 2011</v>
          </cell>
          <cell r="AA105" t="str">
            <v>DHS 2011</v>
          </cell>
          <cell r="AB105">
            <v>0.76300000000000001</v>
          </cell>
          <cell r="AC105">
            <v>0.97</v>
          </cell>
          <cell r="AD105">
            <v>0.71563462318288507</v>
          </cell>
          <cell r="AE105">
            <v>2011</v>
          </cell>
          <cell r="AF105">
            <v>2011</v>
          </cell>
          <cell r="AG105">
            <v>2011</v>
          </cell>
        </row>
        <row r="106">
          <cell r="C106">
            <v>540</v>
          </cell>
          <cell r="D106">
            <v>0.94799999999999995</v>
          </cell>
          <cell r="G106">
            <v>2010</v>
          </cell>
          <cell r="J106" t="str">
            <v>Direction des Mines, de l'Energie et de l'Industrie (2010)</v>
          </cell>
          <cell r="M106">
            <v>0.40127356547692195</v>
          </cell>
          <cell r="N106" t="str">
            <v/>
          </cell>
          <cell r="O106" t="str">
            <v/>
          </cell>
          <cell r="P106">
            <v>0.94799999999999995</v>
          </cell>
          <cell r="Q106">
            <v>0.65911079771103054</v>
          </cell>
          <cell r="R106">
            <v>0.39555757978515343</v>
          </cell>
          <cell r="S106" t="str">
            <v>YES</v>
          </cell>
          <cell r="T106" t="str">
            <v>NO</v>
          </cell>
          <cell r="U106" t="str">
            <v>NO</v>
          </cell>
          <cell r="V106">
            <v>2010</v>
          </cell>
          <cell r="W106" t="str">
            <v>unknown</v>
          </cell>
          <cell r="X106" t="str">
            <v>unknown</v>
          </cell>
          <cell r="Y106" t="str">
            <v>Direction des Mines, de l'Energie et de l'Industrie (2010)</v>
          </cell>
          <cell r="Z106">
            <v>0</v>
          </cell>
          <cell r="AA106">
            <v>0</v>
          </cell>
          <cell r="AB106">
            <v>0.54672643452307801</v>
          </cell>
          <cell r="AC106">
            <v>0.65911079771103054</v>
          </cell>
          <cell r="AD106">
            <v>0.39555757978515343</v>
          </cell>
          <cell r="AE106" t="str">
            <v>unknown</v>
          </cell>
          <cell r="AF106" t="str">
            <v>unknown</v>
          </cell>
          <cell r="AG106" t="str">
            <v>unknown</v>
          </cell>
        </row>
        <row r="107">
          <cell r="C107">
            <v>558</v>
          </cell>
          <cell r="D107">
            <v>0.77700000000000002</v>
          </cell>
          <cell r="E107">
            <v>0.97899999999999998</v>
          </cell>
          <cell r="F107">
            <v>0.46600000000000003</v>
          </cell>
          <cell r="G107">
            <v>2009</v>
          </cell>
          <cell r="H107">
            <v>2009</v>
          </cell>
          <cell r="I107">
            <v>2009</v>
          </cell>
          <cell r="J107" t="str">
            <v>ECLAC (2013)</v>
          </cell>
          <cell r="K107" t="str">
            <v>ECLAC (2013)</v>
          </cell>
          <cell r="L107" t="str">
            <v>ECLAC (2013)</v>
          </cell>
          <cell r="M107">
            <v>5.5999999999999939E-2</v>
          </cell>
          <cell r="N107">
            <v>2.9000000000000026E-2</v>
          </cell>
          <cell r="O107">
            <v>5.2538506595440515E-2</v>
          </cell>
          <cell r="P107">
            <v>0.77700000000000002</v>
          </cell>
          <cell r="Q107">
            <v>0.97899999999999998</v>
          </cell>
          <cell r="R107">
            <v>0.46600000000000003</v>
          </cell>
          <cell r="S107" t="str">
            <v>YES</v>
          </cell>
          <cell r="T107" t="str">
            <v>YES</v>
          </cell>
          <cell r="U107" t="str">
            <v>YES</v>
          </cell>
          <cell r="V107">
            <v>2009</v>
          </cell>
          <cell r="W107">
            <v>2009</v>
          </cell>
          <cell r="X107">
            <v>2009</v>
          </cell>
          <cell r="Y107" t="str">
            <v>ECLAC (2013)</v>
          </cell>
          <cell r="Z107" t="str">
            <v>ECLAC (2013)</v>
          </cell>
          <cell r="AA107" t="str">
            <v>ECLAC (2013)</v>
          </cell>
          <cell r="AB107">
            <v>0.72100000000000009</v>
          </cell>
          <cell r="AC107">
            <v>0.95</v>
          </cell>
          <cell r="AD107">
            <v>0.41346149340455951</v>
          </cell>
          <cell r="AE107" t="str">
            <v>unknown</v>
          </cell>
          <cell r="AF107" t="str">
            <v>unknown</v>
          </cell>
          <cell r="AG107" t="str">
            <v>unknown</v>
          </cell>
        </row>
        <row r="108">
          <cell r="C108">
            <v>562</v>
          </cell>
          <cell r="D108">
            <v>0.1</v>
          </cell>
          <cell r="G108">
            <v>2011</v>
          </cell>
          <cell r="J108" t="str">
            <v>Minstère de l'Energie et du Pétrole (2011)</v>
          </cell>
          <cell r="M108">
            <v>7.0000000000000062E-3</v>
          </cell>
          <cell r="N108" t="str">
            <v/>
          </cell>
          <cell r="O108" t="str">
            <v/>
          </cell>
          <cell r="P108">
            <v>0.1</v>
          </cell>
          <cell r="Q108">
            <v>0.47199999999999998</v>
          </cell>
          <cell r="R108">
            <v>2.2165213603148978E-2</v>
          </cell>
          <cell r="S108" t="str">
            <v>YES</v>
          </cell>
          <cell r="T108" t="str">
            <v>NO</v>
          </cell>
          <cell r="U108" t="str">
            <v>NO</v>
          </cell>
          <cell r="V108">
            <v>2011</v>
          </cell>
          <cell r="W108">
            <v>2006</v>
          </cell>
          <cell r="X108">
            <v>2006</v>
          </cell>
          <cell r="Y108" t="str">
            <v>Minstère de l'Energie et du Pétrole (2011)</v>
          </cell>
          <cell r="Z108" t="str">
            <v>WHO/UNDP(2009)</v>
          </cell>
          <cell r="AA108" t="str">
            <v>WHO/UNDP(2009)</v>
          </cell>
          <cell r="AB108">
            <v>9.2999999999999999E-2</v>
          </cell>
          <cell r="AC108">
            <v>0.47199999999999998</v>
          </cell>
          <cell r="AD108">
            <v>2.2165213603148978E-2</v>
          </cell>
          <cell r="AE108">
            <v>2006</v>
          </cell>
          <cell r="AF108">
            <v>2006</v>
          </cell>
          <cell r="AG108">
            <v>2006</v>
          </cell>
        </row>
        <row r="109">
          <cell r="C109">
            <v>566</v>
          </cell>
          <cell r="D109">
            <v>0.48</v>
          </cell>
          <cell r="E109">
            <v>0.34899999999999998</v>
          </cell>
          <cell r="F109">
            <v>0.79800000000000004</v>
          </cell>
          <cell r="G109">
            <v>2010</v>
          </cell>
          <cell r="H109">
            <v>2010</v>
          </cell>
          <cell r="I109">
            <v>2010</v>
          </cell>
          <cell r="J109" t="str">
            <v>DHS (2010)</v>
          </cell>
          <cell r="K109" t="str">
            <v>DHS (2010)</v>
          </cell>
          <cell r="L109" t="str">
            <v>DHS (2010)</v>
          </cell>
          <cell r="M109">
            <v>-2.300000000000002E-2</v>
          </cell>
          <cell r="N109">
            <v>-0.43192269180000009</v>
          </cell>
          <cell r="O109">
            <v>0.57074125584627367</v>
          </cell>
          <cell r="P109">
            <v>0.48</v>
          </cell>
          <cell r="Q109">
            <v>0.34899999999999998</v>
          </cell>
          <cell r="R109">
            <v>0.79800000000000004</v>
          </cell>
          <cell r="S109" t="str">
            <v>YES</v>
          </cell>
          <cell r="T109" t="str">
            <v>YES</v>
          </cell>
          <cell r="U109" t="str">
            <v>YES</v>
          </cell>
          <cell r="V109">
            <v>2010</v>
          </cell>
          <cell r="W109">
            <v>2010</v>
          </cell>
          <cell r="X109">
            <v>2010</v>
          </cell>
          <cell r="Y109" t="str">
            <v>DHS (2010)</v>
          </cell>
          <cell r="Z109" t="str">
            <v>DHS (2010)</v>
          </cell>
          <cell r="AA109" t="str">
            <v>DHS (2010)</v>
          </cell>
          <cell r="AB109">
            <v>0.503</v>
          </cell>
          <cell r="AC109">
            <v>0.78092269180000007</v>
          </cell>
          <cell r="AD109">
            <v>0.22725874415372638</v>
          </cell>
          <cell r="AE109">
            <v>2008</v>
          </cell>
          <cell r="AF109">
            <v>2008</v>
          </cell>
          <cell r="AG109">
            <v>2008</v>
          </cell>
        </row>
        <row r="110">
          <cell r="C110">
            <v>512</v>
          </cell>
          <cell r="M110" t="str">
            <v/>
          </cell>
          <cell r="N110" t="str">
            <v/>
          </cell>
          <cell r="O110" t="str">
            <v/>
          </cell>
          <cell r="P110">
            <v>0.97999999999999987</v>
          </cell>
          <cell r="Q110">
            <v>0.99900000000000011</v>
          </cell>
          <cell r="R110">
            <v>0.92853829037641322</v>
          </cell>
          <cell r="S110" t="str">
            <v>NO</v>
          </cell>
          <cell r="T110" t="str">
            <v>NO</v>
          </cell>
          <cell r="U110" t="str">
            <v>NO</v>
          </cell>
          <cell r="V110" t="str">
            <v>unknown</v>
          </cell>
          <cell r="W110" t="str">
            <v>unknown</v>
          </cell>
          <cell r="X110" t="str">
            <v>unknown</v>
          </cell>
          <cell r="Y110" t="str">
            <v>ESCWA (2005); IEA estimate</v>
          </cell>
          <cell r="Z110">
            <v>0</v>
          </cell>
          <cell r="AA110">
            <v>0</v>
          </cell>
          <cell r="AB110">
            <v>0.97999999999999987</v>
          </cell>
          <cell r="AC110">
            <v>0.99900000000000011</v>
          </cell>
          <cell r="AD110">
            <v>0.92853829037641322</v>
          </cell>
          <cell r="AE110" t="str">
            <v>unknown</v>
          </cell>
          <cell r="AF110" t="str">
            <v>unknown</v>
          </cell>
          <cell r="AG110" t="str">
            <v>unknown</v>
          </cell>
        </row>
        <row r="111">
          <cell r="C111">
            <v>586</v>
          </cell>
          <cell r="D111">
            <v>0.68600000000000005</v>
          </cell>
          <cell r="G111">
            <v>2011</v>
          </cell>
          <cell r="J111" t="str">
            <v>peer review comment M. Latif Planning Commission</v>
          </cell>
          <cell r="M111">
            <v>1.2000000000000011E-2</v>
          </cell>
          <cell r="N111" t="str">
            <v/>
          </cell>
          <cell r="O111" t="str">
            <v/>
          </cell>
          <cell r="P111">
            <v>0.68600000000000005</v>
          </cell>
          <cell r="Q111">
            <v>0.90394101520000003</v>
          </cell>
          <cell r="R111">
            <v>0.54524666187342641</v>
          </cell>
          <cell r="S111" t="str">
            <v>YES</v>
          </cell>
          <cell r="T111" t="str">
            <v>NO</v>
          </cell>
          <cell r="U111" t="str">
            <v>NO</v>
          </cell>
          <cell r="V111">
            <v>2011</v>
          </cell>
          <cell r="W111">
            <v>0</v>
          </cell>
          <cell r="X111">
            <v>0</v>
          </cell>
          <cell r="Y111" t="str">
            <v>peer review comment M. Latif Planning Commission</v>
          </cell>
          <cell r="Z111">
            <v>0</v>
          </cell>
          <cell r="AA111">
            <v>0</v>
          </cell>
          <cell r="AB111">
            <v>0.67400000000000004</v>
          </cell>
          <cell r="AC111">
            <v>0.90394101520000003</v>
          </cell>
          <cell r="AD111">
            <v>0.54524666187342641</v>
          </cell>
          <cell r="AE111">
            <v>2010</v>
          </cell>
          <cell r="AF111">
            <v>0</v>
          </cell>
          <cell r="AG111">
            <v>0</v>
          </cell>
        </row>
        <row r="112">
          <cell r="C112">
            <v>591</v>
          </cell>
          <cell r="D112">
            <v>0.88190000000000002</v>
          </cell>
          <cell r="G112">
            <v>2011</v>
          </cell>
          <cell r="J112" t="str">
            <v>OLADE (2013)</v>
          </cell>
          <cell r="M112">
            <v>9.0000000000012292E-4</v>
          </cell>
          <cell r="N112" t="str">
            <v/>
          </cell>
          <cell r="O112" t="str">
            <v/>
          </cell>
          <cell r="P112">
            <v>0.88190000000000002</v>
          </cell>
          <cell r="Q112">
            <v>0.94</v>
          </cell>
          <cell r="R112">
            <v>0.705882306257688</v>
          </cell>
          <cell r="S112" t="str">
            <v>YES</v>
          </cell>
          <cell r="T112" t="str">
            <v>NO</v>
          </cell>
          <cell r="U112" t="str">
            <v>NO</v>
          </cell>
          <cell r="V112">
            <v>2011</v>
          </cell>
          <cell r="W112" t="str">
            <v>unknown</v>
          </cell>
          <cell r="X112" t="str">
            <v>unknown</v>
          </cell>
          <cell r="Y112" t="str">
            <v>OLADE (2013)</v>
          </cell>
          <cell r="Z112">
            <v>0</v>
          </cell>
          <cell r="AA112">
            <v>0</v>
          </cell>
          <cell r="AB112">
            <v>0.88099999999999989</v>
          </cell>
          <cell r="AC112">
            <v>0.94</v>
          </cell>
          <cell r="AD112">
            <v>0.705882306257688</v>
          </cell>
          <cell r="AE112" t="str">
            <v>unknown</v>
          </cell>
          <cell r="AF112" t="str">
            <v>unknown</v>
          </cell>
          <cell r="AG112" t="str">
            <v>unknown</v>
          </cell>
        </row>
        <row r="113">
          <cell r="C113">
            <v>598</v>
          </cell>
          <cell r="D113">
            <v>0.14499999999999999</v>
          </cell>
          <cell r="E113">
            <v>7.5999999999999998E-2</v>
          </cell>
          <cell r="F113">
            <v>0.63300000000000001</v>
          </cell>
          <cell r="G113">
            <v>2006</v>
          </cell>
          <cell r="H113">
            <v>2006</v>
          </cell>
          <cell r="I113">
            <v>2006</v>
          </cell>
          <cell r="J113" t="str">
            <v>LSMS (2006)</v>
          </cell>
          <cell r="K113" t="str">
            <v>LSMS (2006)</v>
          </cell>
          <cell r="L113" t="str">
            <v>LSMS (2006)</v>
          </cell>
          <cell r="M113">
            <v>4.7651719999999981E-2</v>
          </cell>
          <cell r="N113">
            <v>-0.35199999999999998</v>
          </cell>
          <cell r="O113">
            <v>0.58299999999999996</v>
          </cell>
          <cell r="P113">
            <v>0.14499999999999999</v>
          </cell>
          <cell r="Q113">
            <v>7.5999999999999998E-2</v>
          </cell>
          <cell r="R113">
            <v>0.63300000000000001</v>
          </cell>
          <cell r="S113" t="str">
            <v>YES</v>
          </cell>
          <cell r="T113" t="str">
            <v>YES</v>
          </cell>
          <cell r="U113" t="str">
            <v>YES</v>
          </cell>
          <cell r="V113">
            <v>2006</v>
          </cell>
          <cell r="W113">
            <v>2006</v>
          </cell>
          <cell r="X113">
            <v>2006</v>
          </cell>
          <cell r="Y113" t="str">
            <v>LSMS (2006)</v>
          </cell>
          <cell r="Z113" t="str">
            <v>LSMS (2006)</v>
          </cell>
          <cell r="AA113" t="str">
            <v>LSMS (2006)</v>
          </cell>
          <cell r="AB113">
            <v>9.7348280000000009E-2</v>
          </cell>
          <cell r="AC113">
            <v>0.42799999999999999</v>
          </cell>
          <cell r="AD113">
            <v>0.05</v>
          </cell>
          <cell r="AE113">
            <v>0</v>
          </cell>
          <cell r="AF113">
            <v>2004</v>
          </cell>
          <cell r="AG113">
            <v>2004</v>
          </cell>
        </row>
        <row r="114">
          <cell r="C114">
            <v>600</v>
          </cell>
          <cell r="D114">
            <v>0.98199999999999998</v>
          </cell>
          <cell r="E114">
            <v>0.996</v>
          </cell>
          <cell r="F114">
            <v>0.96299999999999997</v>
          </cell>
          <cell r="G114">
            <v>2011</v>
          </cell>
          <cell r="H114">
            <v>2011</v>
          </cell>
          <cell r="I114">
            <v>2011</v>
          </cell>
          <cell r="J114" t="str">
            <v>ECLAC (2013)</v>
          </cell>
          <cell r="K114" t="str">
            <v>ECLAC (2013)</v>
          </cell>
          <cell r="L114" t="str">
            <v>ECLAC (2013)</v>
          </cell>
          <cell r="M114">
            <v>7.9999999999998961E-3</v>
          </cell>
          <cell r="N114">
            <v>1.0000000000000009E-3</v>
          </cell>
          <cell r="O114">
            <v>2.2538371640046795E-2</v>
          </cell>
          <cell r="P114">
            <v>0.98199999999999998</v>
          </cell>
          <cell r="Q114">
            <v>0.996</v>
          </cell>
          <cell r="R114">
            <v>0.96299999999999997</v>
          </cell>
          <cell r="S114" t="str">
            <v>YES</v>
          </cell>
          <cell r="T114" t="str">
            <v>YES</v>
          </cell>
          <cell r="U114" t="str">
            <v>YES</v>
          </cell>
          <cell r="V114">
            <v>2011</v>
          </cell>
          <cell r="W114">
            <v>2011</v>
          </cell>
          <cell r="X114">
            <v>2011</v>
          </cell>
          <cell r="Y114" t="str">
            <v>ECLAC (2013)</v>
          </cell>
          <cell r="Z114" t="str">
            <v>ECLAC (2013)</v>
          </cell>
          <cell r="AA114" t="str">
            <v>ECLAC (2013)</v>
          </cell>
          <cell r="AB114">
            <v>0.97400000000000009</v>
          </cell>
          <cell r="AC114">
            <v>0.995</v>
          </cell>
          <cell r="AD114">
            <v>0.94046162835995317</v>
          </cell>
          <cell r="AE114">
            <v>2010</v>
          </cell>
          <cell r="AF114">
            <v>2010</v>
          </cell>
          <cell r="AG114">
            <v>2010</v>
          </cell>
        </row>
        <row r="115">
          <cell r="C115">
            <v>418</v>
          </cell>
          <cell r="D115">
            <v>0.78</v>
          </cell>
          <cell r="G115">
            <v>2011</v>
          </cell>
          <cell r="J115" t="str">
            <v>Email communication with Khamso Kouphokham, Ministry of Energy Laos</v>
          </cell>
          <cell r="M115">
            <v>0.15000000000000013</v>
          </cell>
          <cell r="N115" t="str">
            <v/>
          </cell>
          <cell r="O115" t="str">
            <v/>
          </cell>
          <cell r="P115">
            <v>0.78</v>
          </cell>
          <cell r="Q115">
            <v>0.87725937999999992</v>
          </cell>
          <cell r="R115">
            <v>0.5071992447030651</v>
          </cell>
          <cell r="S115" t="str">
            <v>YES</v>
          </cell>
          <cell r="T115" t="str">
            <v>NO</v>
          </cell>
          <cell r="U115" t="str">
            <v>NO</v>
          </cell>
          <cell r="V115">
            <v>2011</v>
          </cell>
          <cell r="W115" t="str">
            <v>unknown</v>
          </cell>
          <cell r="X115" t="str">
            <v>unknown</v>
          </cell>
          <cell r="Y115" t="str">
            <v>Email communication with Khamso Kouphokham, Ministry of Energy Laos</v>
          </cell>
          <cell r="Z115">
            <v>0</v>
          </cell>
          <cell r="AA115">
            <v>0</v>
          </cell>
          <cell r="AB115">
            <v>0.62999999999999989</v>
          </cell>
          <cell r="AC115">
            <v>0.87725937999999992</v>
          </cell>
          <cell r="AD115">
            <v>0.5071992447030651</v>
          </cell>
          <cell r="AE115">
            <v>2009</v>
          </cell>
          <cell r="AF115" t="str">
            <v>unknown</v>
          </cell>
          <cell r="AG115" t="str">
            <v>unknown</v>
          </cell>
        </row>
        <row r="116">
          <cell r="C116">
            <v>604</v>
          </cell>
          <cell r="D116">
            <v>0.89700000000000002</v>
          </cell>
          <cell r="E116">
            <v>0.98399999999999999</v>
          </cell>
          <cell r="F116">
            <v>0.64200000000000002</v>
          </cell>
          <cell r="G116">
            <v>2011</v>
          </cell>
          <cell r="H116">
            <v>2011</v>
          </cell>
          <cell r="I116">
            <v>2011</v>
          </cell>
          <cell r="J116" t="str">
            <v>ECLAC (2013)</v>
          </cell>
          <cell r="K116" t="str">
            <v>ECLAC (2013)</v>
          </cell>
          <cell r="L116" t="str">
            <v>ECLAC (2013)</v>
          </cell>
          <cell r="M116">
            <v>4.1999999999999926E-2</v>
          </cell>
          <cell r="N116">
            <v>2.0000000000000018E-3</v>
          </cell>
          <cell r="O116">
            <v>0.21025996533795477</v>
          </cell>
          <cell r="P116">
            <v>0.89700000000000002</v>
          </cell>
          <cell r="Q116">
            <v>0.98399999999999999</v>
          </cell>
          <cell r="R116">
            <v>0.64200000000000002</v>
          </cell>
          <cell r="S116" t="str">
            <v>YES</v>
          </cell>
          <cell r="T116" t="str">
            <v>YES</v>
          </cell>
          <cell r="U116" t="str">
            <v>YES</v>
          </cell>
          <cell r="V116">
            <v>2011</v>
          </cell>
          <cell r="W116">
            <v>2011</v>
          </cell>
          <cell r="X116">
            <v>2011</v>
          </cell>
          <cell r="Y116" t="str">
            <v>ECLAC (2013)</v>
          </cell>
          <cell r="Z116" t="str">
            <v>ECLAC (2013)</v>
          </cell>
          <cell r="AA116" t="str">
            <v>ECLAC (2013)</v>
          </cell>
          <cell r="AB116">
            <v>0.85500000000000009</v>
          </cell>
          <cell r="AC116">
            <v>0.98199999999999998</v>
          </cell>
          <cell r="AD116">
            <v>0.43174003466204525</v>
          </cell>
          <cell r="AE116">
            <v>2010</v>
          </cell>
          <cell r="AF116">
            <v>2010</v>
          </cell>
          <cell r="AG116">
            <v>2010</v>
          </cell>
        </row>
        <row r="117">
          <cell r="C117">
            <v>608</v>
          </cell>
          <cell r="D117">
            <v>0.70199999999999996</v>
          </cell>
          <cell r="G117">
            <v>2012</v>
          </cell>
          <cell r="J117" t="str">
            <v>personal email communication with DoE Philippines 10 July 2013</v>
          </cell>
          <cell r="M117">
            <v>-0.13100000000000001</v>
          </cell>
          <cell r="N117" t="str">
            <v/>
          </cell>
          <cell r="O117" t="str">
            <v/>
          </cell>
          <cell r="P117">
            <v>0.70199999999999996</v>
          </cell>
          <cell r="Q117">
            <v>0.93700000000000006</v>
          </cell>
          <cell r="R117">
            <v>0.73346554592246105</v>
          </cell>
          <cell r="S117" t="str">
            <v>YES</v>
          </cell>
          <cell r="T117" t="str">
            <v>NO</v>
          </cell>
          <cell r="U117" t="str">
            <v>NO</v>
          </cell>
          <cell r="V117">
            <v>2012</v>
          </cell>
          <cell r="W117">
            <v>2008</v>
          </cell>
          <cell r="X117">
            <v>2008</v>
          </cell>
          <cell r="Y117" t="str">
            <v>personal email communication with DoE Philippines 10 July 2013</v>
          </cell>
          <cell r="Z117" t="str">
            <v>DHS(2008)</v>
          </cell>
          <cell r="AA117" t="str">
            <v>DHS(2008)</v>
          </cell>
          <cell r="AB117">
            <v>0.83299999999999996</v>
          </cell>
          <cell r="AC117">
            <v>0.93700000000000006</v>
          </cell>
          <cell r="AD117">
            <v>0.73346554592246105</v>
          </cell>
          <cell r="AE117">
            <v>2008</v>
          </cell>
          <cell r="AF117">
            <v>2008</v>
          </cell>
          <cell r="AG117">
            <v>2008</v>
          </cell>
        </row>
        <row r="118">
          <cell r="C118">
            <v>634</v>
          </cell>
          <cell r="M118" t="str">
            <v/>
          </cell>
          <cell r="N118" t="str">
            <v/>
          </cell>
          <cell r="O118" t="str">
            <v/>
          </cell>
          <cell r="P118">
            <v>0.9870000000000001</v>
          </cell>
          <cell r="Q118">
            <v>1</v>
          </cell>
          <cell r="R118">
            <v>0.68817462221156234</v>
          </cell>
          <cell r="S118" t="str">
            <v>NO</v>
          </cell>
          <cell r="T118" t="str">
            <v>NO</v>
          </cell>
          <cell r="U118" t="str">
            <v>NO</v>
          </cell>
          <cell r="V118" t="str">
            <v>unknown</v>
          </cell>
          <cell r="W118" t="str">
            <v>unknown</v>
          </cell>
          <cell r="X118" t="str">
            <v>unknown</v>
          </cell>
          <cell r="Y118" t="str">
            <v>ESCWA (2006); IEA estimate</v>
          </cell>
          <cell r="Z118">
            <v>0</v>
          </cell>
          <cell r="AA118">
            <v>0</v>
          </cell>
          <cell r="AB118">
            <v>0.9870000000000001</v>
          </cell>
          <cell r="AC118">
            <v>1</v>
          </cell>
          <cell r="AD118">
            <v>0.68817462221156234</v>
          </cell>
          <cell r="AE118" t="str">
            <v>unknown</v>
          </cell>
          <cell r="AF118" t="str">
            <v>unknown</v>
          </cell>
          <cell r="AG118" t="str">
            <v>unknown</v>
          </cell>
        </row>
        <row r="119">
          <cell r="C119">
            <v>638</v>
          </cell>
          <cell r="M119" t="str">
            <v/>
          </cell>
          <cell r="N119" t="str">
            <v/>
          </cell>
          <cell r="O119" t="str">
            <v/>
          </cell>
          <cell r="P119">
            <v>0.73158700886848294</v>
          </cell>
          <cell r="Q119">
            <v>0.78860774493014607</v>
          </cell>
          <cell r="R119">
            <v>0.36532407344199952</v>
          </cell>
          <cell r="S119" t="str">
            <v>NO</v>
          </cell>
          <cell r="T119" t="str">
            <v>NO</v>
          </cell>
          <cell r="U119" t="str">
            <v>NO</v>
          </cell>
          <cell r="V119" t="str">
            <v>unknown</v>
          </cell>
          <cell r="W119" t="str">
            <v>unknown</v>
          </cell>
          <cell r="X119" t="str">
            <v>unknown</v>
          </cell>
          <cell r="Y119" t="str">
            <v>UNDP (2009); IEA estimate</v>
          </cell>
          <cell r="Z119">
            <v>0</v>
          </cell>
          <cell r="AA119">
            <v>0</v>
          </cell>
          <cell r="AB119">
            <v>0.73158700886848294</v>
          </cell>
          <cell r="AC119">
            <v>0.78860774493014607</v>
          </cell>
          <cell r="AD119">
            <v>0.36532407344199952</v>
          </cell>
          <cell r="AE119" t="str">
            <v>unknown</v>
          </cell>
          <cell r="AF119" t="str">
            <v>unknown</v>
          </cell>
          <cell r="AG119" t="str">
            <v>unknown</v>
          </cell>
        </row>
        <row r="120">
          <cell r="C120">
            <v>646</v>
          </cell>
          <cell r="M120" t="str">
            <v/>
          </cell>
          <cell r="N120" t="str">
            <v/>
          </cell>
          <cell r="O120" t="str">
            <v/>
          </cell>
          <cell r="P120">
            <v>9.7000000000000003E-2</v>
          </cell>
          <cell r="Q120">
            <v>0.44500000000000001</v>
          </cell>
          <cell r="R120">
            <v>2.3932520036492946E-2</v>
          </cell>
          <cell r="S120" t="str">
            <v>NO</v>
          </cell>
          <cell r="T120" t="str">
            <v>NO</v>
          </cell>
          <cell r="U120" t="str">
            <v>NO</v>
          </cell>
          <cell r="V120">
            <v>2010</v>
          </cell>
          <cell r="W120">
            <v>2010</v>
          </cell>
          <cell r="X120">
            <v>2010</v>
          </cell>
          <cell r="Y120" t="str">
            <v>DHS(2010)</v>
          </cell>
          <cell r="Z120" t="str">
            <v>DHS(2010)</v>
          </cell>
          <cell r="AA120" t="str">
            <v>DHS(2010)</v>
          </cell>
          <cell r="AB120">
            <v>9.7000000000000003E-2</v>
          </cell>
          <cell r="AC120">
            <v>0.44500000000000001</v>
          </cell>
          <cell r="AD120">
            <v>2.3932520036492946E-2</v>
          </cell>
          <cell r="AE120">
            <v>2010</v>
          </cell>
          <cell r="AF120">
            <v>2010</v>
          </cell>
          <cell r="AG120">
            <v>2010</v>
          </cell>
        </row>
        <row r="121">
          <cell r="C121">
            <v>662</v>
          </cell>
          <cell r="M121" t="str">
            <v/>
          </cell>
          <cell r="N121" t="str">
            <v/>
          </cell>
          <cell r="O121" t="str">
            <v/>
          </cell>
          <cell r="P121">
            <v>0.99440222707084891</v>
          </cell>
          <cell r="Q121">
            <v>1</v>
          </cell>
          <cell r="R121">
            <v>0.99222898502214074</v>
          </cell>
          <cell r="S121" t="str">
            <v>NO</v>
          </cell>
          <cell r="T121" t="str">
            <v>NO</v>
          </cell>
          <cell r="U121" t="str">
            <v>NO</v>
          </cell>
          <cell r="V121" t="str">
            <v>unknown</v>
          </cell>
          <cell r="W121" t="str">
            <v>unknown</v>
          </cell>
          <cell r="X121" t="str">
            <v>unknown</v>
          </cell>
          <cell r="Y121" t="str">
            <v>IEA estimate</v>
          </cell>
          <cell r="Z121">
            <v>0</v>
          </cell>
          <cell r="AA121">
            <v>0</v>
          </cell>
          <cell r="AB121">
            <v>0.99440222707084891</v>
          </cell>
          <cell r="AC121">
            <v>1</v>
          </cell>
          <cell r="AD121">
            <v>0.99222898502214074</v>
          </cell>
          <cell r="AE121" t="str">
            <v>unknown</v>
          </cell>
          <cell r="AF121" t="str">
            <v>unknown</v>
          </cell>
          <cell r="AG121" t="str">
            <v>unknown</v>
          </cell>
        </row>
        <row r="122">
          <cell r="C122">
            <v>666</v>
          </cell>
          <cell r="M122" t="str">
            <v/>
          </cell>
          <cell r="N122" t="str">
            <v/>
          </cell>
          <cell r="O122" t="str">
            <v/>
          </cell>
          <cell r="P122">
            <v>0.99926672702668928</v>
          </cell>
          <cell r="Q122">
            <v>1</v>
          </cell>
          <cell r="R122">
            <v>0.99222898502214074</v>
          </cell>
          <cell r="S122" t="str">
            <v>NO</v>
          </cell>
          <cell r="T122" t="str">
            <v>NO</v>
          </cell>
          <cell r="U122" t="str">
            <v>NO</v>
          </cell>
          <cell r="V122" t="str">
            <v>unknown</v>
          </cell>
          <cell r="W122" t="str">
            <v>unknown</v>
          </cell>
          <cell r="X122" t="str">
            <v>unknown</v>
          </cell>
          <cell r="Y122" t="str">
            <v>IEA estimate</v>
          </cell>
          <cell r="Z122">
            <v>0</v>
          </cell>
          <cell r="AA122">
            <v>0</v>
          </cell>
          <cell r="AB122">
            <v>0.99926672702668928</v>
          </cell>
          <cell r="AC122">
            <v>1</v>
          </cell>
          <cell r="AD122">
            <v>0.99222898502214074</v>
          </cell>
          <cell r="AE122" t="str">
            <v>unknown</v>
          </cell>
          <cell r="AF122" t="str">
            <v>unknown</v>
          </cell>
          <cell r="AG122" t="str">
            <v>unknown</v>
          </cell>
        </row>
        <row r="123">
          <cell r="C123">
            <v>882</v>
          </cell>
          <cell r="M123" t="str">
            <v/>
          </cell>
          <cell r="N123" t="str">
            <v/>
          </cell>
          <cell r="O123" t="str">
            <v/>
          </cell>
          <cell r="P123">
            <v>0.97</v>
          </cell>
          <cell r="Q123">
            <v>0.99388617999999984</v>
          </cell>
          <cell r="R123">
            <v>0.96394199115470913</v>
          </cell>
          <cell r="S123" t="str">
            <v>NO</v>
          </cell>
          <cell r="T123" t="str">
            <v>NO</v>
          </cell>
          <cell r="U123" t="str">
            <v>NO</v>
          </cell>
          <cell r="V123">
            <v>2006</v>
          </cell>
          <cell r="W123">
            <v>0</v>
          </cell>
          <cell r="X123">
            <v>0</v>
          </cell>
          <cell r="Y123" t="str">
            <v>WHO/UNDP(2009)</v>
          </cell>
          <cell r="Z123">
            <v>0</v>
          </cell>
          <cell r="AA123">
            <v>0</v>
          </cell>
          <cell r="AB123">
            <v>0.97</v>
          </cell>
          <cell r="AC123">
            <v>0.99388617999999984</v>
          </cell>
          <cell r="AD123">
            <v>0.96394199115470913</v>
          </cell>
          <cell r="AE123">
            <v>2006</v>
          </cell>
          <cell r="AF123">
            <v>0</v>
          </cell>
          <cell r="AG123">
            <v>0</v>
          </cell>
        </row>
        <row r="124">
          <cell r="C124">
            <v>678</v>
          </cell>
          <cell r="M124" t="str">
            <v/>
          </cell>
          <cell r="N124" t="str">
            <v/>
          </cell>
          <cell r="O124" t="str">
            <v/>
          </cell>
          <cell r="P124">
            <v>0.56899999999999995</v>
          </cell>
          <cell r="Q124">
            <v>0.69799999999999995</v>
          </cell>
          <cell r="R124">
            <v>0.39609818285069787</v>
          </cell>
          <cell r="S124" t="str">
            <v>NO</v>
          </cell>
          <cell r="T124" t="str">
            <v>NO</v>
          </cell>
          <cell r="U124" t="str">
            <v>NO</v>
          </cell>
          <cell r="V124">
            <v>2009</v>
          </cell>
          <cell r="W124">
            <v>2009</v>
          </cell>
          <cell r="X124">
            <v>2009</v>
          </cell>
          <cell r="Y124" t="str">
            <v>DHS(2008/09)</v>
          </cell>
          <cell r="Z124" t="str">
            <v>DHS(2008/09)</v>
          </cell>
          <cell r="AA124" t="str">
            <v>DHS(2008/09)</v>
          </cell>
          <cell r="AB124">
            <v>0.56899999999999995</v>
          </cell>
          <cell r="AC124">
            <v>0.69799999999999995</v>
          </cell>
          <cell r="AD124">
            <v>0.39609818285069787</v>
          </cell>
          <cell r="AE124">
            <v>2009</v>
          </cell>
          <cell r="AF124">
            <v>2009</v>
          </cell>
          <cell r="AG124">
            <v>2009</v>
          </cell>
        </row>
        <row r="125">
          <cell r="C125">
            <v>682</v>
          </cell>
          <cell r="M125" t="str">
            <v/>
          </cell>
          <cell r="N125" t="str">
            <v/>
          </cell>
          <cell r="O125" t="str">
            <v/>
          </cell>
          <cell r="P125">
            <v>0.98999999999999988</v>
          </cell>
          <cell r="Q125">
            <v>1</v>
          </cell>
          <cell r="R125">
            <v>0.9442151065491462</v>
          </cell>
          <cell r="S125" t="str">
            <v>NO</v>
          </cell>
          <cell r="T125" t="str">
            <v>NO</v>
          </cell>
          <cell r="U125" t="str">
            <v>NO</v>
          </cell>
          <cell r="V125" t="str">
            <v>unknown</v>
          </cell>
          <cell r="W125" t="str">
            <v>unknown</v>
          </cell>
          <cell r="X125" t="str">
            <v>unknown</v>
          </cell>
          <cell r="Y125" t="str">
            <v>ESCWA (2007); Ministry of Water and Electricity (2005)</v>
          </cell>
          <cell r="Z125">
            <v>0</v>
          </cell>
          <cell r="AA125">
            <v>0</v>
          </cell>
          <cell r="AB125">
            <v>0.98999999999999988</v>
          </cell>
          <cell r="AC125">
            <v>1</v>
          </cell>
          <cell r="AD125">
            <v>0.9442151065491462</v>
          </cell>
          <cell r="AE125" t="str">
            <v>unknown</v>
          </cell>
          <cell r="AF125" t="str">
            <v>unknown</v>
          </cell>
          <cell r="AG125" t="str">
            <v>unknown</v>
          </cell>
        </row>
        <row r="126">
          <cell r="C126">
            <v>686</v>
          </cell>
          <cell r="D126">
            <v>0.56499999999999995</v>
          </cell>
          <cell r="E126">
            <v>0.878</v>
          </cell>
          <cell r="F126">
            <v>0.26600000000000001</v>
          </cell>
          <cell r="G126">
            <v>2010</v>
          </cell>
          <cell r="H126">
            <v>2010</v>
          </cell>
          <cell r="I126">
            <v>2010</v>
          </cell>
          <cell r="J126" t="str">
            <v>DHS (2010/2011)</v>
          </cell>
          <cell r="K126" t="str">
            <v>DHS (2010/2011)</v>
          </cell>
          <cell r="L126" t="str">
            <v>DHS (2010/2011)</v>
          </cell>
          <cell r="M126">
            <v>3.0299999999999994E-2</v>
          </cell>
          <cell r="N126">
            <v>4.4000000000000039E-2</v>
          </cell>
          <cell r="O126">
            <v>-4.857131948421578E-2</v>
          </cell>
          <cell r="P126">
            <v>0.56499999999999995</v>
          </cell>
          <cell r="Q126">
            <v>0.878</v>
          </cell>
          <cell r="R126">
            <v>0.26600000000000001</v>
          </cell>
          <cell r="S126" t="str">
            <v>YES</v>
          </cell>
          <cell r="T126" t="str">
            <v>YES</v>
          </cell>
          <cell r="U126" t="str">
            <v>YES</v>
          </cell>
          <cell r="V126">
            <v>2010</v>
          </cell>
          <cell r="W126">
            <v>2010</v>
          </cell>
          <cell r="X126">
            <v>2010</v>
          </cell>
          <cell r="Y126" t="str">
            <v>DHS (2010/2011)</v>
          </cell>
          <cell r="Z126" t="str">
            <v>DHS (2010/2011)</v>
          </cell>
          <cell r="AA126" t="str">
            <v>DHS (2010/2011)</v>
          </cell>
          <cell r="AB126">
            <v>0.53469999999999995</v>
          </cell>
          <cell r="AC126">
            <v>0.83399999999999996</v>
          </cell>
          <cell r="AD126">
            <v>0.31457131948421579</v>
          </cell>
          <cell r="AE126">
            <v>2009</v>
          </cell>
          <cell r="AF126">
            <v>2009</v>
          </cell>
          <cell r="AG126">
            <v>2009</v>
          </cell>
        </row>
        <row r="127">
          <cell r="C127">
            <v>690</v>
          </cell>
          <cell r="D127">
            <v>0.97</v>
          </cell>
          <cell r="E127">
            <v>0.97</v>
          </cell>
          <cell r="F127">
            <v>0.97</v>
          </cell>
          <cell r="G127">
            <v>2012</v>
          </cell>
          <cell r="H127">
            <v>2012</v>
          </cell>
          <cell r="I127">
            <v>2012</v>
          </cell>
          <cell r="J127" t="str">
            <v xml:space="preserve">Energy Commission - personal communication with Mr. Moustache </v>
          </cell>
          <cell r="K127" t="str">
            <v xml:space="preserve">Energy Commission - personal communication with Mr. Moustache </v>
          </cell>
          <cell r="L127" t="str">
            <v xml:space="preserve">Energy Commission - personal communication with Mr. Moustache </v>
          </cell>
          <cell r="M127">
            <v>0.38914670349973968</v>
          </cell>
          <cell r="N127">
            <v>0.1813922550698539</v>
          </cell>
          <cell r="O127">
            <v>0.6046759265580004</v>
          </cell>
          <cell r="P127">
            <v>0.97</v>
          </cell>
          <cell r="Q127">
            <v>0.97</v>
          </cell>
          <cell r="R127">
            <v>0.97</v>
          </cell>
          <cell r="S127" t="str">
            <v>YES</v>
          </cell>
          <cell r="T127" t="str">
            <v>YES</v>
          </cell>
          <cell r="U127" t="str">
            <v>YES</v>
          </cell>
          <cell r="V127">
            <v>2012</v>
          </cell>
          <cell r="W127">
            <v>2012</v>
          </cell>
          <cell r="X127">
            <v>2012</v>
          </cell>
          <cell r="Y127" t="str">
            <v xml:space="preserve">Energy Commission - personal communication with Mr. Moustache </v>
          </cell>
          <cell r="Z127" t="str">
            <v xml:space="preserve">Energy Commission - personal communication with Mr. Moustache </v>
          </cell>
          <cell r="AA127" t="str">
            <v xml:space="preserve">Energy Commission - personal communication with Mr. Moustache </v>
          </cell>
          <cell r="AB127">
            <v>0.5808532965002603</v>
          </cell>
          <cell r="AC127">
            <v>0.78860774493014607</v>
          </cell>
          <cell r="AD127">
            <v>0.36532407344199952</v>
          </cell>
          <cell r="AE127" t="str">
            <v>unknown</v>
          </cell>
          <cell r="AF127" t="str">
            <v>unknown</v>
          </cell>
          <cell r="AG127" t="str">
            <v>unknown</v>
          </cell>
        </row>
        <row r="128">
          <cell r="C128">
            <v>694</v>
          </cell>
          <cell r="D128">
            <v>0.05</v>
          </cell>
          <cell r="E128">
            <v>0.35</v>
          </cell>
          <cell r="F128">
            <v>3.5000000000000003E-2</v>
          </cell>
          <cell r="G128">
            <v>2009</v>
          </cell>
          <cell r="H128">
            <v>2009</v>
          </cell>
          <cell r="I128">
            <v>2009</v>
          </cell>
          <cell r="J128" t="str">
            <v>World Bank (2010) and EIU (2009)</v>
          </cell>
          <cell r="K128" t="str">
            <v>World Bank (2010) and EIU (2009)</v>
          </cell>
          <cell r="L128" t="str">
            <v>World Bank (2010) and EIU (2009)</v>
          </cell>
          <cell r="M128">
            <v>-7.0999999999999994E-2</v>
          </cell>
          <cell r="N128">
            <v>5.7064999999999977E-2</v>
          </cell>
          <cell r="O128">
            <v>7.9636001623974439E-3</v>
          </cell>
          <cell r="P128">
            <v>0.05</v>
          </cell>
          <cell r="Q128">
            <v>0.35</v>
          </cell>
          <cell r="R128">
            <v>3.5000000000000003E-2</v>
          </cell>
          <cell r="S128" t="str">
            <v>YES</v>
          </cell>
          <cell r="T128" t="str">
            <v>YES</v>
          </cell>
          <cell r="U128" t="str">
            <v>YES</v>
          </cell>
          <cell r="V128">
            <v>2009</v>
          </cell>
          <cell r="W128">
            <v>2009</v>
          </cell>
          <cell r="X128">
            <v>2009</v>
          </cell>
          <cell r="Y128" t="str">
            <v>World Bank (2010) and EIU (2009)</v>
          </cell>
          <cell r="Z128" t="str">
            <v>World Bank (2010) and EIU (2009)</v>
          </cell>
          <cell r="AA128" t="str">
            <v>World Bank (2010) and EIU (2009)</v>
          </cell>
          <cell r="AB128">
            <v>0.121</v>
          </cell>
          <cell r="AC128">
            <v>0.292935</v>
          </cell>
          <cell r="AD128">
            <v>2.7036399837602559E-2</v>
          </cell>
          <cell r="AE128">
            <v>2008</v>
          </cell>
          <cell r="AF128">
            <v>2008</v>
          </cell>
          <cell r="AG128">
            <v>2008</v>
          </cell>
        </row>
        <row r="129">
          <cell r="C129">
            <v>702</v>
          </cell>
          <cell r="M129" t="str">
            <v/>
          </cell>
          <cell r="N129" t="str">
            <v/>
          </cell>
          <cell r="O129" t="str">
            <v/>
          </cell>
          <cell r="P129">
            <v>1</v>
          </cell>
          <cell r="Q129">
            <v>1</v>
          </cell>
          <cell r="R129">
            <v>1</v>
          </cell>
          <cell r="S129" t="str">
            <v>NO</v>
          </cell>
          <cell r="T129" t="str">
            <v>NO</v>
          </cell>
          <cell r="U129" t="str">
            <v>NO</v>
          </cell>
          <cell r="V129" t="str">
            <v>unknown</v>
          </cell>
          <cell r="W129" t="str">
            <v>unknown</v>
          </cell>
          <cell r="X129" t="str">
            <v>unknown</v>
          </cell>
          <cell r="Y129" t="str">
            <v>IEA estimate</v>
          </cell>
          <cell r="Z129">
            <v>0</v>
          </cell>
          <cell r="AA129">
            <v>0</v>
          </cell>
          <cell r="AB129">
            <v>1</v>
          </cell>
          <cell r="AC129">
            <v>1</v>
          </cell>
          <cell r="AD129">
            <v>1</v>
          </cell>
          <cell r="AE129" t="str">
            <v>unknown</v>
          </cell>
          <cell r="AF129" t="str">
            <v>unknown</v>
          </cell>
          <cell r="AG129" t="str">
            <v>unknown</v>
          </cell>
        </row>
        <row r="130">
          <cell r="C130">
            <v>90</v>
          </cell>
          <cell r="M130" t="str">
            <v/>
          </cell>
          <cell r="N130" t="str">
            <v/>
          </cell>
          <cell r="O130" t="str">
            <v/>
          </cell>
          <cell r="P130">
            <v>0.14399999999999996</v>
          </cell>
          <cell r="Q130">
            <v>0.55145999999999995</v>
          </cell>
          <cell r="R130">
            <v>5.1196031136048314E-2</v>
          </cell>
          <cell r="S130" t="str">
            <v>NO</v>
          </cell>
          <cell r="T130" t="str">
            <v>NO</v>
          </cell>
          <cell r="U130" t="str">
            <v>NO</v>
          </cell>
          <cell r="V130">
            <v>2007</v>
          </cell>
          <cell r="W130">
            <v>2007</v>
          </cell>
          <cell r="X130">
            <v>2007</v>
          </cell>
          <cell r="Y130" t="str">
            <v>WHO/UNDP(2009)</v>
          </cell>
          <cell r="Z130" t="str">
            <v>WHO/UNDP(2009)</v>
          </cell>
          <cell r="AA130" t="str">
            <v>WHO/UNDP(2009)</v>
          </cell>
          <cell r="AB130">
            <v>0.14399999999999996</v>
          </cell>
          <cell r="AC130">
            <v>0.55145999999999995</v>
          </cell>
          <cell r="AD130">
            <v>5.1196031136048314E-2</v>
          </cell>
          <cell r="AE130">
            <v>2007</v>
          </cell>
          <cell r="AF130">
            <v>2007</v>
          </cell>
          <cell r="AG130">
            <v>2007</v>
          </cell>
        </row>
        <row r="131">
          <cell r="C131">
            <v>706</v>
          </cell>
          <cell r="M131" t="str">
            <v/>
          </cell>
          <cell r="N131" t="str">
            <v/>
          </cell>
          <cell r="O131" t="str">
            <v/>
          </cell>
          <cell r="P131">
            <v>0.13524281693653623</v>
          </cell>
          <cell r="Q131">
            <v>0.32504088518308005</v>
          </cell>
          <cell r="R131">
            <v>3.5420838702700276E-2</v>
          </cell>
          <cell r="S131" t="str">
            <v>NO</v>
          </cell>
          <cell r="T131" t="str">
            <v>NO</v>
          </cell>
          <cell r="U131" t="str">
            <v>NO</v>
          </cell>
          <cell r="V131" t="str">
            <v>unknown</v>
          </cell>
          <cell r="W131" t="str">
            <v>unknown</v>
          </cell>
          <cell r="X131" t="str">
            <v>unknown</v>
          </cell>
          <cell r="Y131" t="str">
            <v>UNDP (2009); IEA estimate</v>
          </cell>
          <cell r="Z131">
            <v>0</v>
          </cell>
          <cell r="AA131">
            <v>0</v>
          </cell>
          <cell r="AB131">
            <v>0.13524281693653623</v>
          </cell>
          <cell r="AC131">
            <v>0.32504088518308005</v>
          </cell>
          <cell r="AD131">
            <v>3.5420838702700276E-2</v>
          </cell>
          <cell r="AE131" t="str">
            <v>unknown</v>
          </cell>
          <cell r="AF131" t="str">
            <v>unknown</v>
          </cell>
          <cell r="AG131" t="str">
            <v>unknown</v>
          </cell>
        </row>
        <row r="132">
          <cell r="C132">
            <v>710</v>
          </cell>
          <cell r="D132">
            <v>0.84699999999999998</v>
          </cell>
          <cell r="G132">
            <v>2011</v>
          </cell>
          <cell r="J132" t="str">
            <v>Census 2011</v>
          </cell>
          <cell r="M132">
            <v>8.8899999999999979E-2</v>
          </cell>
          <cell r="N132" t="str">
            <v/>
          </cell>
          <cell r="O132" t="str">
            <v/>
          </cell>
          <cell r="P132">
            <v>0.84699999999999998</v>
          </cell>
          <cell r="Q132">
            <v>0.88</v>
          </cell>
          <cell r="R132">
            <v>0.56170661653350029</v>
          </cell>
          <cell r="S132" t="str">
            <v>YES</v>
          </cell>
          <cell r="T132" t="str">
            <v>NO</v>
          </cell>
          <cell r="U132" t="str">
            <v>NO</v>
          </cell>
          <cell r="V132">
            <v>2011</v>
          </cell>
          <cell r="W132">
            <v>0</v>
          </cell>
          <cell r="X132">
            <v>0</v>
          </cell>
          <cell r="Y132" t="str">
            <v>Census 2011</v>
          </cell>
          <cell r="Z132">
            <v>0</v>
          </cell>
          <cell r="AA132">
            <v>0</v>
          </cell>
          <cell r="AB132">
            <v>0.7581</v>
          </cell>
          <cell r="AC132">
            <v>0.88</v>
          </cell>
          <cell r="AD132">
            <v>0.56170661653350029</v>
          </cell>
          <cell r="AE132">
            <v>2011</v>
          </cell>
          <cell r="AF132">
            <v>0</v>
          </cell>
          <cell r="AG132">
            <v>0</v>
          </cell>
        </row>
        <row r="133">
          <cell r="C133">
            <v>728</v>
          </cell>
          <cell r="D133">
            <v>0.03</v>
          </cell>
          <cell r="E133">
            <v>0.17</v>
          </cell>
          <cell r="F133">
            <v>0</v>
          </cell>
          <cell r="G133">
            <v>2009</v>
          </cell>
          <cell r="H133">
            <v>2009</v>
          </cell>
          <cell r="I133">
            <v>2009</v>
          </cell>
          <cell r="J133" t="str">
            <v>National baseline household survey 2009 - report for South  Sudan 2012</v>
          </cell>
          <cell r="K133" t="str">
            <v>National baseline household survey 2009 - report for South  Sudan 2013</v>
          </cell>
          <cell r="L133" t="str">
            <v>National baseline household survey 2009 - report for South  Sudan 2014</v>
          </cell>
          <cell r="P133">
            <v>0.03</v>
          </cell>
          <cell r="Q133">
            <v>0.17</v>
          </cell>
          <cell r="R133">
            <v>0</v>
          </cell>
          <cell r="S133" t="str">
            <v>YES</v>
          </cell>
          <cell r="T133" t="str">
            <v>YES</v>
          </cell>
          <cell r="U133" t="str">
            <v>NO</v>
          </cell>
          <cell r="V133">
            <v>2009</v>
          </cell>
          <cell r="W133">
            <v>2009</v>
          </cell>
          <cell r="X133">
            <v>0</v>
          </cell>
          <cell r="Y133" t="str">
            <v>National baseline household survey 2009 - report for South  Sudan 2012</v>
          </cell>
          <cell r="Z133" t="str">
            <v>National baseline household survey 2009 - report for South  Sudan 2013</v>
          </cell>
          <cell r="AA133" t="e">
            <v>#N/A</v>
          </cell>
          <cell r="AF133" t="e">
            <v>#N/A</v>
          </cell>
          <cell r="AG133" t="e">
            <v>#N/A</v>
          </cell>
        </row>
        <row r="134">
          <cell r="C134">
            <v>144</v>
          </cell>
          <cell r="D134">
            <v>0.85399999999999998</v>
          </cell>
          <cell r="G134">
            <v>2009</v>
          </cell>
          <cell r="J134" t="str">
            <v>Minsitry of Power and Energy - Estimates 2011</v>
          </cell>
          <cell r="M134">
            <v>8.7999999999999967E-2</v>
          </cell>
          <cell r="N134" t="str">
            <v/>
          </cell>
          <cell r="O134" t="str">
            <v/>
          </cell>
          <cell r="P134">
            <v>0.85399999999999998</v>
          </cell>
          <cell r="Q134">
            <v>0.85799999999999998</v>
          </cell>
          <cell r="R134">
            <v>0.75063374101391089</v>
          </cell>
          <cell r="S134" t="str">
            <v>YES</v>
          </cell>
          <cell r="T134" t="str">
            <v>NO</v>
          </cell>
          <cell r="U134" t="str">
            <v>NO</v>
          </cell>
          <cell r="V134">
            <v>2009</v>
          </cell>
          <cell r="W134" t="str">
            <v>unknown</v>
          </cell>
          <cell r="X134" t="str">
            <v>unknown</v>
          </cell>
          <cell r="Y134" t="str">
            <v>Minsitry of Power and Energy - Estimates 2011</v>
          </cell>
          <cell r="Z134">
            <v>0</v>
          </cell>
          <cell r="AA134">
            <v>0</v>
          </cell>
          <cell r="AB134">
            <v>0.76600000000000001</v>
          </cell>
          <cell r="AC134">
            <v>0.85799999999999998</v>
          </cell>
          <cell r="AD134">
            <v>0.75063374101391089</v>
          </cell>
          <cell r="AE134" t="str">
            <v>unknown</v>
          </cell>
          <cell r="AF134" t="str">
            <v>unknown</v>
          </cell>
          <cell r="AG134" t="str">
            <v>unknown</v>
          </cell>
        </row>
        <row r="135">
          <cell r="C135">
            <v>659</v>
          </cell>
          <cell r="M135" t="str">
            <v/>
          </cell>
          <cell r="N135" t="str">
            <v/>
          </cell>
          <cell r="O135" t="str">
            <v/>
          </cell>
          <cell r="P135">
            <v>0.99474757097646505</v>
          </cell>
          <cell r="Q135">
            <v>1</v>
          </cell>
          <cell r="R135">
            <v>0.99222898502214074</v>
          </cell>
          <cell r="S135" t="str">
            <v>NO</v>
          </cell>
          <cell r="T135" t="str">
            <v>NO</v>
          </cell>
          <cell r="U135" t="str">
            <v>NO</v>
          </cell>
          <cell r="V135" t="str">
            <v>unknown</v>
          </cell>
          <cell r="W135" t="str">
            <v>unknown</v>
          </cell>
          <cell r="X135" t="str">
            <v>unknown</v>
          </cell>
          <cell r="Y135" t="str">
            <v>IEA estimate</v>
          </cell>
          <cell r="Z135">
            <v>0</v>
          </cell>
          <cell r="AA135">
            <v>0</v>
          </cell>
          <cell r="AB135">
            <v>0.99474757097646505</v>
          </cell>
          <cell r="AC135">
            <v>1</v>
          </cell>
          <cell r="AD135">
            <v>0.99222898502214074</v>
          </cell>
          <cell r="AE135" t="str">
            <v>unknown</v>
          </cell>
          <cell r="AF135" t="str">
            <v>unknown</v>
          </cell>
          <cell r="AG135" t="str">
            <v>unknown</v>
          </cell>
        </row>
        <row r="136">
          <cell r="C136">
            <v>670</v>
          </cell>
          <cell r="M136" t="str">
            <v/>
          </cell>
          <cell r="N136" t="str">
            <v/>
          </cell>
          <cell r="O136" t="str">
            <v/>
          </cell>
          <cell r="P136">
            <v>0.98999999999999988</v>
          </cell>
          <cell r="Q136">
            <v>1</v>
          </cell>
          <cell r="R136">
            <v>0.98026484576976958</v>
          </cell>
          <cell r="S136" t="str">
            <v>NO</v>
          </cell>
          <cell r="T136" t="str">
            <v>NO</v>
          </cell>
          <cell r="U136" t="str">
            <v>NO</v>
          </cell>
          <cell r="V136">
            <v>2006</v>
          </cell>
          <cell r="W136">
            <v>2006</v>
          </cell>
          <cell r="X136">
            <v>2006</v>
          </cell>
          <cell r="Y136" t="str">
            <v>WHO/UNDP(2009)</v>
          </cell>
          <cell r="Z136" t="str">
            <v>WHO/UNDP(2009)</v>
          </cell>
          <cell r="AA136" t="str">
            <v>WHO/UNDP(2009)</v>
          </cell>
          <cell r="AB136">
            <v>0.98999999999999988</v>
          </cell>
          <cell r="AC136">
            <v>1</v>
          </cell>
          <cell r="AD136">
            <v>0.98026484576976958</v>
          </cell>
          <cell r="AE136">
            <v>2006</v>
          </cell>
          <cell r="AF136">
            <v>2006</v>
          </cell>
          <cell r="AG136">
            <v>2006</v>
          </cell>
        </row>
        <row r="137">
          <cell r="C137">
            <v>729</v>
          </cell>
          <cell r="D137">
            <v>0.28999999999999998</v>
          </cell>
          <cell r="E137">
            <v>0.57299999999999995</v>
          </cell>
          <cell r="F137">
            <v>0.15</v>
          </cell>
          <cell r="G137">
            <v>2010</v>
          </cell>
          <cell r="H137">
            <v>2010</v>
          </cell>
          <cell r="I137">
            <v>2010</v>
          </cell>
          <cell r="J137" t="str">
            <v>National household survey 2010 (according to WB)</v>
          </cell>
          <cell r="K137" t="str">
            <v>National household survey 2010 (according to WB)</v>
          </cell>
          <cell r="L137" t="str">
            <v>National household survey 2010 (according to WB)</v>
          </cell>
          <cell r="M137">
            <v>-6.9000000000000006E-2</v>
          </cell>
          <cell r="N137">
            <v>9.7999999999999976E-2</v>
          </cell>
          <cell r="O137">
            <v>-0.13133097368772542</v>
          </cell>
          <cell r="P137">
            <v>0.28999999999999998</v>
          </cell>
          <cell r="Q137">
            <v>0.57299999999999995</v>
          </cell>
          <cell r="R137">
            <v>0.15</v>
          </cell>
          <cell r="S137" t="str">
            <v>YES</v>
          </cell>
          <cell r="T137" t="str">
            <v>YES</v>
          </cell>
          <cell r="U137" t="str">
            <v>YES</v>
          </cell>
          <cell r="V137">
            <v>2010</v>
          </cell>
          <cell r="W137">
            <v>2010</v>
          </cell>
          <cell r="X137">
            <v>2010</v>
          </cell>
          <cell r="Y137" t="str">
            <v>National household survey 2010 (according to WB)</v>
          </cell>
          <cell r="Z137" t="str">
            <v>National household survey 2010 (according to WB)</v>
          </cell>
          <cell r="AA137" t="str">
            <v>National household survey 2010 (according to WB)</v>
          </cell>
          <cell r="AB137">
            <v>0.35899999999999999</v>
          </cell>
          <cell r="AC137">
            <v>0.47499999999999998</v>
          </cell>
          <cell r="AD137">
            <v>0.28133097368772542</v>
          </cell>
          <cell r="AE137" t="str">
            <v>unknown</v>
          </cell>
          <cell r="AF137" t="str">
            <v>unknown</v>
          </cell>
          <cell r="AG137" t="str">
            <v>unknown</v>
          </cell>
        </row>
        <row r="138">
          <cell r="C138">
            <v>740</v>
          </cell>
          <cell r="D138">
            <v>0.89579999999999993</v>
          </cell>
          <cell r="G138">
            <v>2011</v>
          </cell>
          <cell r="J138" t="str">
            <v>OLADE (2013)</v>
          </cell>
          <cell r="M138">
            <v>0.1097999999999999</v>
          </cell>
          <cell r="N138" t="str">
            <v/>
          </cell>
          <cell r="O138" t="str">
            <v/>
          </cell>
          <cell r="P138">
            <v>0.89579999999999993</v>
          </cell>
          <cell r="Q138">
            <v>0.9563113191999999</v>
          </cell>
          <cell r="R138">
            <v>0.40006558401154901</v>
          </cell>
          <cell r="S138" t="str">
            <v>YES</v>
          </cell>
          <cell r="T138" t="str">
            <v>NO</v>
          </cell>
          <cell r="U138" t="str">
            <v>NO</v>
          </cell>
          <cell r="V138">
            <v>2011</v>
          </cell>
          <cell r="W138">
            <v>0</v>
          </cell>
          <cell r="X138">
            <v>0</v>
          </cell>
          <cell r="Y138" t="str">
            <v>OLADE (2013)</v>
          </cell>
          <cell r="Z138">
            <v>0</v>
          </cell>
          <cell r="AA138">
            <v>0</v>
          </cell>
          <cell r="AB138">
            <v>0.78600000000000003</v>
          </cell>
          <cell r="AC138">
            <v>0.9563113191999999</v>
          </cell>
          <cell r="AD138">
            <v>0.40006558401154901</v>
          </cell>
          <cell r="AE138">
            <v>2007</v>
          </cell>
          <cell r="AF138">
            <v>0</v>
          </cell>
          <cell r="AG138">
            <v>0</v>
          </cell>
        </row>
        <row r="139">
          <cell r="C139">
            <v>748</v>
          </cell>
          <cell r="M139" t="str">
            <v/>
          </cell>
          <cell r="N139" t="str">
            <v/>
          </cell>
          <cell r="O139" t="str">
            <v/>
          </cell>
          <cell r="P139">
            <v>0.35199999999999998</v>
          </cell>
          <cell r="Q139">
            <v>0.63400000000000001</v>
          </cell>
          <cell r="R139">
            <v>0.28294214078105173</v>
          </cell>
          <cell r="S139" t="str">
            <v>NO</v>
          </cell>
          <cell r="T139" t="str">
            <v>NO</v>
          </cell>
          <cell r="U139" t="str">
            <v>NO</v>
          </cell>
          <cell r="V139">
            <v>2006</v>
          </cell>
          <cell r="W139">
            <v>2006</v>
          </cell>
          <cell r="X139">
            <v>2006</v>
          </cell>
          <cell r="Y139" t="str">
            <v>DHS 2006, reported by WB</v>
          </cell>
          <cell r="Z139" t="str">
            <v>DHS 2006 reported by WB</v>
          </cell>
          <cell r="AA139" t="str">
            <v>DHS 2006 reported by WB</v>
          </cell>
          <cell r="AB139">
            <v>0.35199999999999998</v>
          </cell>
          <cell r="AC139">
            <v>0.63400000000000001</v>
          </cell>
          <cell r="AD139">
            <v>0.28294214078105173</v>
          </cell>
          <cell r="AE139">
            <v>2006</v>
          </cell>
          <cell r="AF139">
            <v>2006</v>
          </cell>
          <cell r="AG139">
            <v>2006</v>
          </cell>
        </row>
        <row r="140">
          <cell r="C140">
            <v>760</v>
          </cell>
          <cell r="M140" t="str">
            <v/>
          </cell>
          <cell r="N140" t="str">
            <v/>
          </cell>
          <cell r="O140" t="str">
            <v/>
          </cell>
          <cell r="P140">
            <v>0.92700000000000016</v>
          </cell>
          <cell r="Q140">
            <v>1</v>
          </cell>
          <cell r="R140">
            <v>0.83506179534106084</v>
          </cell>
          <cell r="S140" t="str">
            <v>NO</v>
          </cell>
          <cell r="T140" t="str">
            <v>NO</v>
          </cell>
          <cell r="U140" t="str">
            <v>NO</v>
          </cell>
          <cell r="V140" t="str">
            <v>unknown</v>
          </cell>
          <cell r="W140" t="str">
            <v>unknown</v>
          </cell>
          <cell r="X140" t="str">
            <v>unknown</v>
          </cell>
          <cell r="Y140" t="str">
            <v>ESCWA (2007); OME (2006); IEA estimate</v>
          </cell>
          <cell r="Z140">
            <v>0</v>
          </cell>
          <cell r="AA140">
            <v>0</v>
          </cell>
          <cell r="AB140">
            <v>0.92700000000000016</v>
          </cell>
          <cell r="AC140">
            <v>1</v>
          </cell>
          <cell r="AD140">
            <v>0.83506179534106084</v>
          </cell>
          <cell r="AE140" t="str">
            <v>unknown</v>
          </cell>
          <cell r="AF140" t="str">
            <v>unknown</v>
          </cell>
          <cell r="AG140" t="str">
            <v>unknown</v>
          </cell>
        </row>
        <row r="141">
          <cell r="C141">
            <v>834</v>
          </cell>
          <cell r="M141" t="str">
            <v/>
          </cell>
          <cell r="N141" t="str">
            <v/>
          </cell>
          <cell r="O141" t="str">
            <v/>
          </cell>
          <cell r="P141">
            <v>0.14799999999999999</v>
          </cell>
          <cell r="Q141">
            <v>0.46200000000000002</v>
          </cell>
          <cell r="R141">
            <v>3.5468084817365575E-2</v>
          </cell>
          <cell r="S141" t="str">
            <v>NO</v>
          </cell>
          <cell r="T141" t="str">
            <v>NO</v>
          </cell>
          <cell r="U141" t="str">
            <v>NO</v>
          </cell>
          <cell r="V141">
            <v>2010</v>
          </cell>
          <cell r="W141">
            <v>2010</v>
          </cell>
          <cell r="X141">
            <v>2010</v>
          </cell>
          <cell r="Y141" t="str">
            <v>DHS(2010)</v>
          </cell>
          <cell r="Z141" t="str">
            <v>DHS(2010)</v>
          </cell>
          <cell r="AA141" t="str">
            <v>DHS(2010)</v>
          </cell>
          <cell r="AB141">
            <v>0.14799999999999999</v>
          </cell>
          <cell r="AC141">
            <v>0.46200000000000002</v>
          </cell>
          <cell r="AD141">
            <v>3.5468084817365575E-2</v>
          </cell>
          <cell r="AE141">
            <v>2010</v>
          </cell>
          <cell r="AF141">
            <v>2010</v>
          </cell>
          <cell r="AG141">
            <v>2010</v>
          </cell>
        </row>
        <row r="142">
          <cell r="C142">
            <v>764</v>
          </cell>
          <cell r="D142">
            <v>0.99</v>
          </cell>
          <cell r="E142">
            <v>1</v>
          </cell>
          <cell r="F142">
            <v>0.998</v>
          </cell>
          <cell r="J142" t="str">
            <v>Energy Regulatory Commission (2012)</v>
          </cell>
          <cell r="K142" t="str">
            <v>Energy Regulatory Commission (2012)</v>
          </cell>
          <cell r="L142" t="str">
            <v>Energy Regulatory Commission (2012)</v>
          </cell>
          <cell r="M142">
            <v>0.11299999999999999</v>
          </cell>
          <cell r="N142">
            <v>1.757508419999998E-2</v>
          </cell>
          <cell r="O142">
            <v>0.17522030702962577</v>
          </cell>
          <cell r="P142">
            <v>0.99</v>
          </cell>
          <cell r="Q142">
            <v>1</v>
          </cell>
          <cell r="R142">
            <v>0.998</v>
          </cell>
          <cell r="S142" t="str">
            <v>YES</v>
          </cell>
          <cell r="T142" t="str">
            <v>YES</v>
          </cell>
          <cell r="U142" t="str">
            <v>YES</v>
          </cell>
          <cell r="V142">
            <v>0</v>
          </cell>
          <cell r="W142">
            <v>0</v>
          </cell>
          <cell r="X142">
            <v>0</v>
          </cell>
          <cell r="Y142" t="str">
            <v>Energy Regulatory Commission (2012)</v>
          </cell>
          <cell r="Z142" t="str">
            <v>Energy Regulatory Commission (2012)</v>
          </cell>
          <cell r="AA142" t="str">
            <v>Energy Regulatory Commission (2012)</v>
          </cell>
          <cell r="AB142">
            <v>0.877</v>
          </cell>
          <cell r="AC142">
            <v>0.98242491580000002</v>
          </cell>
          <cell r="AD142">
            <v>0.82277969297037423</v>
          </cell>
          <cell r="AE142">
            <v>2011</v>
          </cell>
          <cell r="AF142" t="str">
            <v>unknown</v>
          </cell>
          <cell r="AG142" t="str">
            <v>unknown</v>
          </cell>
        </row>
        <row r="143">
          <cell r="C143">
            <v>768</v>
          </cell>
          <cell r="D143">
            <v>0.26500000000000001</v>
          </cell>
          <cell r="E143">
            <v>0.35</v>
          </cell>
          <cell r="F143">
            <v>0.05</v>
          </cell>
          <cell r="G143">
            <v>2012</v>
          </cell>
          <cell r="H143">
            <v>2012</v>
          </cell>
          <cell r="I143">
            <v>2012</v>
          </cell>
          <cell r="J143" t="str">
            <v>Personal communication with Communauté Electrique du Benin</v>
          </cell>
          <cell r="K143" t="str">
            <v>Personal communication with Communauté Electrique du Benin</v>
          </cell>
          <cell r="L143" t="str">
            <v>Personal communication with Communauté Electrique du Benin</v>
          </cell>
          <cell r="M143">
            <v>-1.4000000000000012E-2</v>
          </cell>
          <cell r="N143">
            <v>-0.19104637820000014</v>
          </cell>
          <cell r="O143">
            <v>-2.7731294482112298E-2</v>
          </cell>
          <cell r="P143">
            <v>0.26500000000000001</v>
          </cell>
          <cell r="Q143">
            <v>0.35</v>
          </cell>
          <cell r="R143">
            <v>0.05</v>
          </cell>
          <cell r="S143" t="str">
            <v>YES</v>
          </cell>
          <cell r="T143" t="str">
            <v>YES</v>
          </cell>
          <cell r="U143" t="str">
            <v>YES</v>
          </cell>
          <cell r="V143">
            <v>2012</v>
          </cell>
          <cell r="W143">
            <v>2012</v>
          </cell>
          <cell r="X143">
            <v>2012</v>
          </cell>
          <cell r="Y143" t="str">
            <v>Personal communication with Communauté Electrique du Benin</v>
          </cell>
          <cell r="Z143" t="str">
            <v>Personal communication with Communauté Electrique du Benin</v>
          </cell>
          <cell r="AA143" t="str">
            <v>Personal communication with Communauté Electrique du Benin</v>
          </cell>
          <cell r="AB143">
            <v>0.27900000000000003</v>
          </cell>
          <cell r="AC143">
            <v>0.54104637820000012</v>
          </cell>
          <cell r="AD143">
            <v>7.7731294482112301E-2</v>
          </cell>
          <cell r="AE143">
            <v>2006</v>
          </cell>
          <cell r="AF143" t="str">
            <v>unknown</v>
          </cell>
          <cell r="AG143" t="str">
            <v>unknown</v>
          </cell>
        </row>
        <row r="144">
          <cell r="C144">
            <v>776</v>
          </cell>
          <cell r="M144" t="str">
            <v/>
          </cell>
          <cell r="N144" t="str">
            <v/>
          </cell>
          <cell r="O144" t="str">
            <v/>
          </cell>
          <cell r="P144">
            <v>0.92300000000000004</v>
          </cell>
          <cell r="Q144">
            <v>0.97699999999999998</v>
          </cell>
          <cell r="R144">
            <v>0.90647813822284906</v>
          </cell>
          <cell r="S144" t="str">
            <v>NO</v>
          </cell>
          <cell r="T144" t="str">
            <v>NO</v>
          </cell>
          <cell r="U144" t="str">
            <v>NO</v>
          </cell>
          <cell r="V144">
            <v>2006</v>
          </cell>
          <cell r="W144">
            <v>2006</v>
          </cell>
          <cell r="X144">
            <v>2006</v>
          </cell>
          <cell r="Y144" t="str">
            <v>WHO/UNDP(2009)</v>
          </cell>
          <cell r="Z144" t="str">
            <v>WHO/UNDP(2009)</v>
          </cell>
          <cell r="AA144" t="str">
            <v>WHO/UNDP(2009)</v>
          </cell>
          <cell r="AB144">
            <v>0.92300000000000004</v>
          </cell>
          <cell r="AC144">
            <v>0.97699999999999998</v>
          </cell>
          <cell r="AD144">
            <v>0.90647813822284906</v>
          </cell>
          <cell r="AE144">
            <v>2006</v>
          </cell>
          <cell r="AF144">
            <v>2006</v>
          </cell>
          <cell r="AG144">
            <v>2006</v>
          </cell>
        </row>
        <row r="145">
          <cell r="C145">
            <v>780</v>
          </cell>
          <cell r="D145">
            <v>0.96379999999999999</v>
          </cell>
          <cell r="G145">
            <v>2011</v>
          </cell>
          <cell r="J145" t="str">
            <v>OLADE (2013)</v>
          </cell>
          <cell r="M145">
            <v>-2.6200000000000112E-2</v>
          </cell>
          <cell r="N145" t="str">
            <v/>
          </cell>
          <cell r="O145" t="str">
            <v/>
          </cell>
          <cell r="P145">
            <v>0.9900000000000001</v>
          </cell>
          <cell r="Q145">
            <v>0.99900000000000011</v>
          </cell>
          <cell r="R145">
            <v>0.98854982989445328</v>
          </cell>
          <cell r="S145" t="str">
            <v>NO</v>
          </cell>
          <cell r="T145" t="str">
            <v>NO</v>
          </cell>
          <cell r="U145" t="str">
            <v>NO</v>
          </cell>
          <cell r="V145" t="str">
            <v>unknown</v>
          </cell>
          <cell r="W145" t="str">
            <v>unknown</v>
          </cell>
          <cell r="X145" t="str">
            <v>unknown</v>
          </cell>
          <cell r="Y145" t="str">
            <v>OLADE (2006)</v>
          </cell>
          <cell r="Z145">
            <v>0</v>
          </cell>
          <cell r="AA145">
            <v>0</v>
          </cell>
          <cell r="AB145">
            <v>0.9900000000000001</v>
          </cell>
          <cell r="AC145">
            <v>0.99900000000000011</v>
          </cell>
          <cell r="AD145">
            <v>0.98854982989445328</v>
          </cell>
          <cell r="AE145" t="str">
            <v>unknown</v>
          </cell>
          <cell r="AF145" t="str">
            <v>unknown</v>
          </cell>
          <cell r="AG145" t="str">
            <v>unknown</v>
          </cell>
        </row>
        <row r="146">
          <cell r="C146">
            <v>788</v>
          </cell>
          <cell r="M146" t="str">
            <v/>
          </cell>
          <cell r="N146" t="str">
            <v/>
          </cell>
          <cell r="O146" t="str">
            <v/>
          </cell>
          <cell r="P146">
            <v>0.995</v>
          </cell>
          <cell r="Q146">
            <v>1</v>
          </cell>
          <cell r="R146">
            <v>0.98471695806333281</v>
          </cell>
          <cell r="S146" t="str">
            <v>NO</v>
          </cell>
          <cell r="T146" t="str">
            <v>NO</v>
          </cell>
          <cell r="U146" t="str">
            <v>NO</v>
          </cell>
          <cell r="V146" t="str">
            <v>unknown</v>
          </cell>
          <cell r="W146" t="str">
            <v>unknown</v>
          </cell>
          <cell r="X146" t="str">
            <v>unknown</v>
          </cell>
          <cell r="Y146" t="str">
            <v>COMELEC (2007); Ministère du Développement et de la Coopération Internationale (2006)</v>
          </cell>
          <cell r="Z146">
            <v>0</v>
          </cell>
          <cell r="AA146">
            <v>0</v>
          </cell>
          <cell r="AB146">
            <v>0.995</v>
          </cell>
          <cell r="AC146">
            <v>1</v>
          </cell>
          <cell r="AD146">
            <v>0.98471695806333281</v>
          </cell>
          <cell r="AE146" t="str">
            <v>unknown</v>
          </cell>
          <cell r="AF146" t="str">
            <v>unknown</v>
          </cell>
          <cell r="AG146" t="str">
            <v>unknown</v>
          </cell>
        </row>
        <row r="147">
          <cell r="C147">
            <v>796</v>
          </cell>
          <cell r="M147" t="str">
            <v/>
          </cell>
          <cell r="N147" t="str">
            <v/>
          </cell>
          <cell r="O147" t="str">
            <v/>
          </cell>
          <cell r="P147">
            <v>0.99947592274989316</v>
          </cell>
          <cell r="Q147">
            <v>1</v>
          </cell>
          <cell r="R147">
            <v>0.99222898502214074</v>
          </cell>
          <cell r="S147" t="str">
            <v>NO</v>
          </cell>
          <cell r="T147" t="str">
            <v>NO</v>
          </cell>
          <cell r="U147" t="str">
            <v>NO</v>
          </cell>
          <cell r="V147" t="str">
            <v>unknown</v>
          </cell>
          <cell r="W147" t="str">
            <v>unknown</v>
          </cell>
          <cell r="X147" t="str">
            <v>unknown</v>
          </cell>
          <cell r="Y147" t="str">
            <v>IEA estimate</v>
          </cell>
          <cell r="Z147">
            <v>0</v>
          </cell>
          <cell r="AA147">
            <v>0</v>
          </cell>
          <cell r="AB147">
            <v>0.99947592274989316</v>
          </cell>
          <cell r="AC147">
            <v>1</v>
          </cell>
          <cell r="AD147">
            <v>0.99222898502214074</v>
          </cell>
          <cell r="AE147" t="str">
            <v>unknown</v>
          </cell>
          <cell r="AF147" t="str">
            <v>unknown</v>
          </cell>
          <cell r="AG147" t="str">
            <v>unknown</v>
          </cell>
        </row>
        <row r="148">
          <cell r="C148">
            <v>800</v>
          </cell>
          <cell r="D148">
            <v>0.14599999999999999</v>
          </cell>
          <cell r="E148">
            <v>0.55400000000000005</v>
          </cell>
          <cell r="F148">
            <v>5.2999999999999999E-2</v>
          </cell>
          <cell r="G148">
            <v>2011</v>
          </cell>
          <cell r="H148">
            <v>2011</v>
          </cell>
          <cell r="I148">
            <v>2011</v>
          </cell>
          <cell r="J148" t="str">
            <v>DHS (2011)</v>
          </cell>
          <cell r="K148" t="str">
            <v>DHS (2011)</v>
          </cell>
          <cell r="L148" t="str">
            <v>DHS (2011)</v>
          </cell>
          <cell r="M148">
            <v>6.129999999999998E-2</v>
          </cell>
          <cell r="N148">
            <v>8.9600000000000068E-2</v>
          </cell>
          <cell r="O148">
            <v>2.6521688483939772E-2</v>
          </cell>
          <cell r="P148">
            <v>0.14599999999999999</v>
          </cell>
          <cell r="Q148">
            <v>0.55400000000000005</v>
          </cell>
          <cell r="R148">
            <v>5.2999999999999999E-2</v>
          </cell>
          <cell r="S148" t="str">
            <v>YES</v>
          </cell>
          <cell r="T148" t="str">
            <v>YES</v>
          </cell>
          <cell r="U148" t="str">
            <v>YES</v>
          </cell>
          <cell r="V148">
            <v>2011</v>
          </cell>
          <cell r="W148">
            <v>2011</v>
          </cell>
          <cell r="X148">
            <v>2011</v>
          </cell>
          <cell r="Y148" t="str">
            <v>DHS (2011)</v>
          </cell>
          <cell r="Z148" t="str">
            <v>DHS (2011)</v>
          </cell>
          <cell r="AA148" t="str">
            <v>DHS (2011)</v>
          </cell>
          <cell r="AB148">
            <v>8.4700000000000011E-2</v>
          </cell>
          <cell r="AC148">
            <v>0.46439999999999998</v>
          </cell>
          <cell r="AD148">
            <v>2.6478311516060227E-2</v>
          </cell>
          <cell r="AE148">
            <v>2009</v>
          </cell>
          <cell r="AF148">
            <v>2009</v>
          </cell>
          <cell r="AG148">
            <v>2009</v>
          </cell>
        </row>
        <row r="149">
          <cell r="C149">
            <v>784</v>
          </cell>
          <cell r="M149" t="str">
            <v/>
          </cell>
          <cell r="N149" t="str">
            <v/>
          </cell>
          <cell r="O149" t="str">
            <v/>
          </cell>
          <cell r="P149">
            <v>1</v>
          </cell>
          <cell r="Q149">
            <v>1</v>
          </cell>
          <cell r="R149">
            <v>1</v>
          </cell>
          <cell r="S149" t="str">
            <v>NO</v>
          </cell>
          <cell r="T149" t="str">
            <v>NO</v>
          </cell>
          <cell r="U149" t="str">
            <v>NO</v>
          </cell>
          <cell r="V149" t="str">
            <v>unknown</v>
          </cell>
          <cell r="W149" t="str">
            <v>unknown</v>
          </cell>
          <cell r="X149" t="str">
            <v>unknown</v>
          </cell>
          <cell r="Y149" t="str">
            <v>ESCWA (2007); IEA estimate</v>
          </cell>
          <cell r="Z149">
            <v>0</v>
          </cell>
          <cell r="AA149">
            <v>0</v>
          </cell>
          <cell r="AB149">
            <v>1</v>
          </cell>
          <cell r="AC149">
            <v>1</v>
          </cell>
          <cell r="AD149">
            <v>1</v>
          </cell>
          <cell r="AE149" t="str">
            <v>unknown</v>
          </cell>
          <cell r="AF149" t="str">
            <v>unknown</v>
          </cell>
          <cell r="AG149" t="str">
            <v>unknown</v>
          </cell>
        </row>
        <row r="150">
          <cell r="C150">
            <v>858</v>
          </cell>
          <cell r="D150">
            <v>0.98599999999999999</v>
          </cell>
          <cell r="E150">
            <v>0.995</v>
          </cell>
          <cell r="F150">
            <v>0.874</v>
          </cell>
          <cell r="G150">
            <v>2011</v>
          </cell>
          <cell r="H150">
            <v>2011</v>
          </cell>
          <cell r="I150">
            <v>2011</v>
          </cell>
          <cell r="J150" t="str">
            <v>ECLAC (2013)</v>
          </cell>
          <cell r="K150" t="str">
            <v>ECLAC (2013)</v>
          </cell>
          <cell r="L150" t="str">
            <v>ECLAC (2013)</v>
          </cell>
          <cell r="M150">
            <v>-2.0000000000001128E-3</v>
          </cell>
          <cell r="N150">
            <v>0</v>
          </cell>
          <cell r="O150">
            <v>-2.7927270309800023E-2</v>
          </cell>
          <cell r="P150">
            <v>0.98599999999999999</v>
          </cell>
          <cell r="Q150">
            <v>0.995</v>
          </cell>
          <cell r="R150">
            <v>0.874</v>
          </cell>
          <cell r="S150" t="str">
            <v>YES</v>
          </cell>
          <cell r="T150" t="str">
            <v>YES</v>
          </cell>
          <cell r="U150" t="str">
            <v>YES</v>
          </cell>
          <cell r="V150">
            <v>2011</v>
          </cell>
          <cell r="W150">
            <v>2011</v>
          </cell>
          <cell r="X150">
            <v>2011</v>
          </cell>
          <cell r="Y150" t="str">
            <v>ECLAC (2013)</v>
          </cell>
          <cell r="Z150" t="str">
            <v>ECLAC (2013)</v>
          </cell>
          <cell r="AA150" t="str">
            <v>ECLAC (2013)</v>
          </cell>
          <cell r="AB150">
            <v>0.9880000000000001</v>
          </cell>
          <cell r="AC150">
            <v>0.995</v>
          </cell>
          <cell r="AD150">
            <v>0.90192727030980002</v>
          </cell>
          <cell r="AE150">
            <v>2010</v>
          </cell>
          <cell r="AF150">
            <v>2010</v>
          </cell>
          <cell r="AG150">
            <v>2010</v>
          </cell>
        </row>
        <row r="151">
          <cell r="C151">
            <v>548</v>
          </cell>
          <cell r="M151" t="str">
            <v/>
          </cell>
          <cell r="N151" t="str">
            <v/>
          </cell>
          <cell r="O151" t="str">
            <v/>
          </cell>
          <cell r="P151">
            <v>0.46292968888354535</v>
          </cell>
          <cell r="Q151">
            <v>0.65911079771103054</v>
          </cell>
          <cell r="R151">
            <v>0.39555757978515343</v>
          </cell>
          <cell r="S151" t="str">
            <v>NO</v>
          </cell>
          <cell r="T151" t="str">
            <v>NO</v>
          </cell>
          <cell r="U151" t="str">
            <v>NO</v>
          </cell>
          <cell r="V151" t="str">
            <v>unknown</v>
          </cell>
          <cell r="W151" t="str">
            <v>unknown</v>
          </cell>
          <cell r="X151" t="str">
            <v>unknown</v>
          </cell>
          <cell r="Y151" t="str">
            <v>IEA estimate</v>
          </cell>
          <cell r="Z151">
            <v>0</v>
          </cell>
          <cell r="AA151">
            <v>0</v>
          </cell>
          <cell r="AB151">
            <v>0.46292968888354535</v>
          </cell>
          <cell r="AC151">
            <v>0.65911079771103054</v>
          </cell>
          <cell r="AD151">
            <v>0.39555757978515343</v>
          </cell>
          <cell r="AE151" t="str">
            <v>unknown</v>
          </cell>
          <cell r="AF151" t="str">
            <v>unknown</v>
          </cell>
          <cell r="AG151" t="str">
            <v>unknown</v>
          </cell>
        </row>
        <row r="152">
          <cell r="C152">
            <v>862</v>
          </cell>
          <cell r="D152">
            <v>0.996</v>
          </cell>
          <cell r="G152">
            <v>2011</v>
          </cell>
          <cell r="J152" t="str">
            <v>ECLAC (2013)</v>
          </cell>
          <cell r="M152">
            <v>1.0000000000000009E-3</v>
          </cell>
          <cell r="N152" t="str">
            <v/>
          </cell>
          <cell r="O152" t="str">
            <v/>
          </cell>
          <cell r="P152">
            <v>0.996</v>
          </cell>
          <cell r="Q152">
            <v>1</v>
          </cell>
          <cell r="R152">
            <v>0.92477809538137556</v>
          </cell>
          <cell r="S152" t="str">
            <v>YES</v>
          </cell>
          <cell r="T152" t="str">
            <v>NO</v>
          </cell>
          <cell r="U152" t="str">
            <v>NO</v>
          </cell>
          <cell r="V152">
            <v>2011</v>
          </cell>
          <cell r="W152" t="str">
            <v>unknown</v>
          </cell>
          <cell r="X152" t="str">
            <v>unknown</v>
          </cell>
          <cell r="Y152" t="str">
            <v>ECLAC (2013)</v>
          </cell>
          <cell r="Z152">
            <v>0</v>
          </cell>
          <cell r="AA152">
            <v>0</v>
          </cell>
          <cell r="AB152">
            <v>0.995</v>
          </cell>
          <cell r="AC152">
            <v>1</v>
          </cell>
          <cell r="AD152">
            <v>0.92477809538137556</v>
          </cell>
          <cell r="AE152">
            <v>2010</v>
          </cell>
          <cell r="AF152" t="str">
            <v>unknown</v>
          </cell>
          <cell r="AG152" t="str">
            <v>unknown</v>
          </cell>
        </row>
        <row r="153">
          <cell r="C153">
            <v>704</v>
          </cell>
          <cell r="D153">
            <v>0.96050000000000002</v>
          </cell>
          <cell r="E153">
            <v>0.997</v>
          </cell>
          <cell r="F153">
            <v>0.94669999999999999</v>
          </cell>
          <cell r="G153">
            <v>2012</v>
          </cell>
          <cell r="H153">
            <v>2012</v>
          </cell>
          <cell r="I153">
            <v>2012</v>
          </cell>
          <cell r="J153" t="str">
            <v>Personal email communication in April 2013 with Mrs. Nguyen, Institute of Energy, Ministry of Industry &amp; Trade</v>
          </cell>
          <cell r="K153" t="str">
            <v>Personal email communication in April 2013 with Mrs. Nguyen, Institute of Energy, Ministry of Industry &amp; Trade</v>
          </cell>
          <cell r="L153" t="str">
            <v>Personal email communication in April 2013 with Mrs. Nguyen, Institute of Energy, Ministry of Industry &amp; Trade</v>
          </cell>
          <cell r="M153">
            <v>-1.5799999999999925E-2</v>
          </cell>
          <cell r="N153">
            <v>1.0000000000000009E-3</v>
          </cell>
          <cell r="O153">
            <v>-2.100393990319005E-2</v>
          </cell>
          <cell r="P153">
            <v>0.96050000000000002</v>
          </cell>
          <cell r="Q153">
            <v>0.997</v>
          </cell>
          <cell r="R153">
            <v>0.94669999999999999</v>
          </cell>
          <cell r="S153" t="str">
            <v>YES</v>
          </cell>
          <cell r="T153" t="str">
            <v>YES</v>
          </cell>
          <cell r="U153" t="str">
            <v>YES</v>
          </cell>
          <cell r="V153">
            <v>2012</v>
          </cell>
          <cell r="W153">
            <v>2012</v>
          </cell>
          <cell r="X153">
            <v>2012</v>
          </cell>
          <cell r="Y153" t="str">
            <v>Personal email communication in April 2013 with Mrs. Nguyen, Institute of Energy, Ministry of Industry &amp; Trade</v>
          </cell>
          <cell r="Z153" t="str">
            <v>Personal email communication in April 2013 with Mrs. Nguyen, Institute of Energy, Ministry of Industry &amp; Trade</v>
          </cell>
          <cell r="AA153" t="str">
            <v>Personal email communication in April 2013 with Mrs. Nguyen, Institute of Energy, Ministry of Industry &amp; Trade</v>
          </cell>
          <cell r="AB153">
            <v>0.97629999999999995</v>
          </cell>
          <cell r="AC153">
            <v>0.996</v>
          </cell>
          <cell r="AD153">
            <v>0.96770393990319004</v>
          </cell>
          <cell r="AE153">
            <v>2011</v>
          </cell>
          <cell r="AF153" t="str">
            <v>unknown</v>
          </cell>
          <cell r="AG153" t="str">
            <v>unknown</v>
          </cell>
        </row>
        <row r="154">
          <cell r="C154">
            <v>887</v>
          </cell>
          <cell r="M154" t="str">
            <v/>
          </cell>
          <cell r="N154" t="str">
            <v/>
          </cell>
          <cell r="O154" t="str">
            <v/>
          </cell>
          <cell r="P154">
            <v>0.39600000000000007</v>
          </cell>
          <cell r="Q154">
            <v>0.75</v>
          </cell>
          <cell r="R154">
            <v>0.23091558279689728</v>
          </cell>
          <cell r="S154" t="str">
            <v>NO</v>
          </cell>
          <cell r="T154" t="str">
            <v>NO</v>
          </cell>
          <cell r="U154" t="str">
            <v>NO</v>
          </cell>
          <cell r="V154" t="str">
            <v>unknown</v>
          </cell>
          <cell r="W154" t="str">
            <v>unknown</v>
          </cell>
          <cell r="X154" t="str">
            <v>unknown</v>
          </cell>
          <cell r="Y154" t="str">
            <v>Central Statistical Organisation (2008); ESCWA (2007); World Bank (2005); IEA estimate</v>
          </cell>
          <cell r="Z154">
            <v>0</v>
          </cell>
          <cell r="AA154">
            <v>0</v>
          </cell>
          <cell r="AB154">
            <v>0.39600000000000007</v>
          </cell>
          <cell r="AC154">
            <v>0.75</v>
          </cell>
          <cell r="AD154">
            <v>0.23091558279689728</v>
          </cell>
          <cell r="AE154" t="str">
            <v>unknown</v>
          </cell>
          <cell r="AF154" t="str">
            <v>unknown</v>
          </cell>
          <cell r="AG154" t="str">
            <v>unknown</v>
          </cell>
        </row>
        <row r="155">
          <cell r="C155">
            <v>894</v>
          </cell>
          <cell r="D155">
            <v>0.22</v>
          </cell>
          <cell r="F155">
            <v>3.1E-2</v>
          </cell>
          <cell r="J155" t="str">
            <v>WB (2013)</v>
          </cell>
          <cell r="L155" t="str">
            <v>WB (2013)</v>
          </cell>
          <cell r="M155">
            <v>3.5000000000000003E-2</v>
          </cell>
          <cell r="N155" t="str">
            <v/>
          </cell>
          <cell r="O155">
            <v>8.6906902236460748E-3</v>
          </cell>
          <cell r="P155">
            <v>0.22</v>
          </cell>
          <cell r="Q155">
            <v>0.47799999999999998</v>
          </cell>
          <cell r="R155">
            <v>3.1E-2</v>
          </cell>
          <cell r="S155" t="str">
            <v>YES</v>
          </cell>
          <cell r="T155" t="str">
            <v>NO</v>
          </cell>
          <cell r="U155" t="str">
            <v>YES</v>
          </cell>
          <cell r="V155">
            <v>0</v>
          </cell>
          <cell r="W155">
            <v>2007</v>
          </cell>
          <cell r="X155">
            <v>0</v>
          </cell>
          <cell r="Y155" t="str">
            <v>WB (2013)</v>
          </cell>
          <cell r="Z155" t="str">
            <v>DHS 2007</v>
          </cell>
          <cell r="AA155" t="str">
            <v>WB (2013)</v>
          </cell>
          <cell r="AB155">
            <v>0.185</v>
          </cell>
          <cell r="AC155">
            <v>0.47799999999999998</v>
          </cell>
          <cell r="AD155">
            <v>2.2309309776353925E-2</v>
          </cell>
          <cell r="AE155">
            <v>2007</v>
          </cell>
          <cell r="AF155">
            <v>2007</v>
          </cell>
          <cell r="AG155">
            <v>2007</v>
          </cell>
        </row>
        <row r="156">
          <cell r="C156">
            <v>716</v>
          </cell>
          <cell r="D156">
            <v>0.36899999999999999</v>
          </cell>
          <cell r="E156">
            <v>0.83199999999999996</v>
          </cell>
          <cell r="F156">
            <v>0.13300000000000001</v>
          </cell>
          <cell r="G156">
            <v>2010</v>
          </cell>
          <cell r="H156">
            <v>2010</v>
          </cell>
          <cell r="I156">
            <v>2010</v>
          </cell>
          <cell r="J156" t="str">
            <v>DHS (2010/2011)</v>
          </cell>
          <cell r="K156" t="str">
            <v>DHS (2010/2011)</v>
          </cell>
          <cell r="L156" t="str">
            <v>DHS (2010/2011)</v>
          </cell>
          <cell r="M156">
            <v>0</v>
          </cell>
          <cell r="N156">
            <v>4.1600000000000081E-2</v>
          </cell>
          <cell r="O156">
            <v>2.507335859812776E-2</v>
          </cell>
          <cell r="P156">
            <v>0.36899999999999999</v>
          </cell>
          <cell r="Q156">
            <v>0.83199999999999996</v>
          </cell>
          <cell r="R156">
            <v>0.13300000000000001</v>
          </cell>
          <cell r="S156" t="str">
            <v>NO</v>
          </cell>
          <cell r="T156" t="str">
            <v>YES</v>
          </cell>
          <cell r="U156" t="str">
            <v>YES</v>
          </cell>
          <cell r="V156">
            <v>2010</v>
          </cell>
          <cell r="W156">
            <v>2010</v>
          </cell>
          <cell r="X156">
            <v>2010</v>
          </cell>
          <cell r="Y156" t="str">
            <v>DHS(2010/11)</v>
          </cell>
          <cell r="Z156" t="str">
            <v>DHS (2010/2011)</v>
          </cell>
          <cell r="AA156" t="str">
            <v>DHS (2010/2011)</v>
          </cell>
          <cell r="AB156">
            <v>0.36899999999999999</v>
          </cell>
          <cell r="AC156">
            <v>0.79039999999999988</v>
          </cell>
          <cell r="AD156">
            <v>0.10792664140187225</v>
          </cell>
          <cell r="AE156">
            <v>2010</v>
          </cell>
          <cell r="AF156">
            <v>2010</v>
          </cell>
          <cell r="AG156">
            <v>2010</v>
          </cell>
        </row>
        <row r="157">
          <cell r="P157" t="e">
            <v>#N/A</v>
          </cell>
          <cell r="Q157" t="e">
            <v>#N/A</v>
          </cell>
          <cell r="R157" t="e">
            <v>#N/A</v>
          </cell>
          <cell r="Y157" t="e">
            <v>#N/A</v>
          </cell>
          <cell r="Z157" t="e">
            <v>#N/A</v>
          </cell>
          <cell r="AA157" t="e">
            <v>#N/A</v>
          </cell>
          <cell r="AB157" t="e">
            <v>#N/A</v>
          </cell>
          <cell r="AC157" t="e">
            <v>#N/A</v>
          </cell>
          <cell r="AD157" t="e">
            <v>#N/A</v>
          </cell>
        </row>
        <row r="158">
          <cell r="C158">
            <v>996</v>
          </cell>
          <cell r="P158">
            <v>0.999</v>
          </cell>
          <cell r="Q158">
            <v>0.99954523964444053</v>
          </cell>
          <cell r="R158">
            <v>0.99609733493002328</v>
          </cell>
          <cell r="Y158">
            <v>0.999</v>
          </cell>
          <cell r="Z158">
            <v>0.99954523964444053</v>
          </cell>
          <cell r="AA158">
            <v>0.99609733493002328</v>
          </cell>
          <cell r="AB158">
            <v>0.999</v>
          </cell>
          <cell r="AC158">
            <v>0.99954523964444053</v>
          </cell>
          <cell r="AD158">
            <v>0.99609733493002328</v>
          </cell>
        </row>
        <row r="159">
          <cell r="P159" t="e">
            <v>#N/A</v>
          </cell>
          <cell r="Q159" t="e">
            <v>#N/A</v>
          </cell>
          <cell r="R159" t="e">
            <v>#N/A</v>
          </cell>
          <cell r="Y159" t="e">
            <v>#N/A</v>
          </cell>
          <cell r="Z159" t="e">
            <v>#N/A</v>
          </cell>
          <cell r="AA159" t="e">
            <v>#N/A</v>
          </cell>
          <cell r="AB159" t="e">
            <v>#N/A</v>
          </cell>
          <cell r="AC159" t="e">
            <v>#N/A</v>
          </cell>
          <cell r="AD159" t="e">
            <v>#N/A</v>
          </cell>
        </row>
        <row r="160">
          <cell r="C160">
            <v>51</v>
          </cell>
          <cell r="P160">
            <v>0.998</v>
          </cell>
          <cell r="Q160">
            <v>1</v>
          </cell>
          <cell r="R160">
            <v>0.99441481191879144</v>
          </cell>
          <cell r="Y160">
            <v>0.998</v>
          </cell>
          <cell r="Z160">
            <v>1</v>
          </cell>
          <cell r="AA160">
            <v>0.99441481191879144</v>
          </cell>
          <cell r="AB160">
            <v>0.998</v>
          </cell>
          <cell r="AC160">
            <v>1</v>
          </cell>
          <cell r="AD160">
            <v>0.99441481191879144</v>
          </cell>
        </row>
        <row r="161">
          <cell r="C161">
            <v>31</v>
          </cell>
          <cell r="P161">
            <v>0.995</v>
          </cell>
          <cell r="Q161">
            <v>1</v>
          </cell>
          <cell r="R161">
            <v>0.98959828579749964</v>
          </cell>
          <cell r="Y161">
            <v>0.995</v>
          </cell>
          <cell r="Z161">
            <v>1</v>
          </cell>
          <cell r="AA161">
            <v>0.98959828579749964</v>
          </cell>
          <cell r="AB161">
            <v>0.995</v>
          </cell>
          <cell r="AC161">
            <v>1</v>
          </cell>
          <cell r="AD161">
            <v>0.98959828579749964</v>
          </cell>
        </row>
        <row r="162">
          <cell r="C162">
            <v>70</v>
          </cell>
          <cell r="P162">
            <v>1</v>
          </cell>
          <cell r="Q162">
            <v>1</v>
          </cell>
          <cell r="R162">
            <v>1</v>
          </cell>
          <cell r="Y162">
            <v>1</v>
          </cell>
          <cell r="Z162">
            <v>1</v>
          </cell>
          <cell r="AA162">
            <v>1</v>
          </cell>
          <cell r="AB162">
            <v>1</v>
          </cell>
          <cell r="AC162">
            <v>1</v>
          </cell>
          <cell r="AD162">
            <v>1</v>
          </cell>
        </row>
        <row r="163">
          <cell r="C163">
            <v>268</v>
          </cell>
          <cell r="P163">
            <v>0.999</v>
          </cell>
          <cell r="Q163">
            <v>1</v>
          </cell>
          <cell r="R163">
            <v>0.99788373224980442</v>
          </cell>
          <cell r="Y163">
            <v>0.999</v>
          </cell>
          <cell r="Z163">
            <v>1</v>
          </cell>
          <cell r="AA163">
            <v>0.99788373224980442</v>
          </cell>
          <cell r="AB163">
            <v>0.999</v>
          </cell>
          <cell r="AC163">
            <v>1</v>
          </cell>
          <cell r="AD163">
            <v>0.99788373224980442</v>
          </cell>
        </row>
        <row r="164">
          <cell r="C164">
            <v>398</v>
          </cell>
          <cell r="P164">
            <v>0.97</v>
          </cell>
          <cell r="Q164">
            <v>1</v>
          </cell>
          <cell r="R164">
            <v>0.92770039041789154</v>
          </cell>
          <cell r="Y164">
            <v>0.97</v>
          </cell>
          <cell r="Z164">
            <v>1</v>
          </cell>
          <cell r="AA164">
            <v>0.92770039041789154</v>
          </cell>
          <cell r="AB164">
            <v>0.97</v>
          </cell>
          <cell r="AC164">
            <v>1</v>
          </cell>
          <cell r="AD164">
            <v>0.92770039041789154</v>
          </cell>
        </row>
        <row r="165">
          <cell r="C165">
            <v>498</v>
          </cell>
          <cell r="P165">
            <v>0.98599999999999999</v>
          </cell>
          <cell r="Q165">
            <v>1</v>
          </cell>
          <cell r="R165">
            <v>0.97360980207351544</v>
          </cell>
          <cell r="Y165">
            <v>0.98599999999999999</v>
          </cell>
          <cell r="Z165">
            <v>1</v>
          </cell>
          <cell r="AA165">
            <v>0.97360980207351544</v>
          </cell>
          <cell r="AB165">
            <v>0.98599999999999999</v>
          </cell>
          <cell r="AC165">
            <v>1</v>
          </cell>
          <cell r="AD165">
            <v>0.97360980207351544</v>
          </cell>
        </row>
        <row r="166">
          <cell r="C166">
            <v>762</v>
          </cell>
          <cell r="P166">
            <v>0.99299999999999999</v>
          </cell>
          <cell r="Q166">
            <v>1</v>
          </cell>
          <cell r="R166">
            <v>0.99049958605339239</v>
          </cell>
          <cell r="Y166">
            <v>0.99299999999999999</v>
          </cell>
          <cell r="Z166">
            <v>1</v>
          </cell>
          <cell r="AA166">
            <v>0.99049958605339239</v>
          </cell>
          <cell r="AB166">
            <v>0.99299999999999999</v>
          </cell>
          <cell r="AC166">
            <v>1</v>
          </cell>
          <cell r="AD166">
            <v>0.99049958605339239</v>
          </cell>
        </row>
        <row r="167">
          <cell r="C167">
            <v>795</v>
          </cell>
          <cell r="P167">
            <v>0.996</v>
          </cell>
          <cell r="Q167">
            <v>1</v>
          </cell>
          <cell r="R167">
            <v>0.99207889421363216</v>
          </cell>
          <cell r="Y167">
            <v>0.996</v>
          </cell>
          <cell r="Z167">
            <v>1</v>
          </cell>
          <cell r="AA167">
            <v>0.99207889421363216</v>
          </cell>
          <cell r="AB167">
            <v>0.996</v>
          </cell>
          <cell r="AC167">
            <v>1</v>
          </cell>
          <cell r="AD167">
            <v>0.99207889421363216</v>
          </cell>
        </row>
        <row r="168">
          <cell r="C168">
            <v>804</v>
          </cell>
          <cell r="P168">
            <v>0.998</v>
          </cell>
          <cell r="Q168">
            <v>1</v>
          </cell>
          <cell r="R168">
            <v>0.9935924134174865</v>
          </cell>
          <cell r="Y168">
            <v>0.998</v>
          </cell>
          <cell r="Z168">
            <v>1</v>
          </cell>
          <cell r="AA168">
            <v>0.9935924134174865</v>
          </cell>
          <cell r="AB168">
            <v>0.998</v>
          </cell>
          <cell r="AC168">
            <v>1</v>
          </cell>
          <cell r="AD168">
            <v>0.9935924134174865</v>
          </cell>
        </row>
        <row r="169">
          <cell r="C169">
            <v>860</v>
          </cell>
          <cell r="P169">
            <v>0.997</v>
          </cell>
          <cell r="Q169">
            <v>1</v>
          </cell>
          <cell r="R169">
            <v>0.99529433908992526</v>
          </cell>
          <cell r="Y169">
            <v>0.997</v>
          </cell>
          <cell r="Z169">
            <v>1</v>
          </cell>
          <cell r="AA169">
            <v>0.99529433908992526</v>
          </cell>
          <cell r="AB169">
            <v>0.997</v>
          </cell>
          <cell r="AC169">
            <v>1</v>
          </cell>
          <cell r="AD169">
            <v>0.99529433908992526</v>
          </cell>
        </row>
        <row r="170">
          <cell r="C170">
            <v>792</v>
          </cell>
          <cell r="P170">
            <v>1</v>
          </cell>
          <cell r="Q170">
            <v>1</v>
          </cell>
          <cell r="R170">
            <v>1</v>
          </cell>
          <cell r="Y170">
            <v>1</v>
          </cell>
          <cell r="Z170">
            <v>1</v>
          </cell>
          <cell r="AA170">
            <v>1</v>
          </cell>
          <cell r="AB170">
            <v>1</v>
          </cell>
          <cell r="AC170">
            <v>1</v>
          </cell>
          <cell r="AD170">
            <v>1</v>
          </cell>
        </row>
        <row r="171">
          <cell r="C171">
            <v>484</v>
          </cell>
          <cell r="D171">
            <v>0.98499999999999999</v>
          </cell>
          <cell r="E171">
            <v>0.99399999999999999</v>
          </cell>
          <cell r="F171">
            <v>0.96799999999999997</v>
          </cell>
          <cell r="G171">
            <v>2010</v>
          </cell>
          <cell r="H171">
            <v>2010</v>
          </cell>
          <cell r="I171">
            <v>2010</v>
          </cell>
          <cell r="J171" t="str">
            <v>ECLAC (2013)</v>
          </cell>
          <cell r="K171" t="str">
            <v>ECLAC (2013)</v>
          </cell>
          <cell r="L171" t="str">
            <v>ECLAC (2013)</v>
          </cell>
          <cell r="M171">
            <v>-1.0000000000000009E-3</v>
          </cell>
          <cell r="N171">
            <v>-1.0000000000000009E-3</v>
          </cell>
          <cell r="O171">
            <v>1.35917373263581E-2</v>
          </cell>
          <cell r="P171">
            <v>0.98499999999999999</v>
          </cell>
          <cell r="Q171">
            <v>0.99399999999999999</v>
          </cell>
          <cell r="R171">
            <v>0.96799999999999997</v>
          </cell>
          <cell r="Y171">
            <v>0.98599999999999999</v>
          </cell>
          <cell r="Z171">
            <v>0.995</v>
          </cell>
          <cell r="AA171">
            <v>0.95440826267364187</v>
          </cell>
          <cell r="AB171">
            <v>0.98599999999999999</v>
          </cell>
          <cell r="AC171">
            <v>0.995</v>
          </cell>
          <cell r="AD171">
            <v>0.95440826267364187</v>
          </cell>
        </row>
      </sheetData>
      <sheetData sheetId="3">
        <row r="12">
          <cell r="B12">
            <v>710</v>
          </cell>
          <cell r="C12" t="str">
            <v>South Africa</v>
          </cell>
          <cell r="D12">
            <v>0.7581</v>
          </cell>
          <cell r="E12">
            <v>37.676058955625201</v>
          </cell>
          <cell r="F12">
            <v>0.88</v>
          </cell>
          <cell r="G12">
            <v>31.357262515999999</v>
          </cell>
          <cell r="H12">
            <v>0.56170661653350029</v>
          </cell>
          <cell r="I12">
            <v>19.229737484000005</v>
          </cell>
          <cell r="J12">
            <v>38.395861793045064</v>
          </cell>
          <cell r="K12">
            <v>50.587000000000003</v>
          </cell>
          <cell r="L12">
            <v>0.75900649955611244</v>
          </cell>
          <cell r="M12">
            <v>9.0649955611243893E-4</v>
          </cell>
          <cell r="N12">
            <v>0.84699999999999998</v>
          </cell>
          <cell r="O12" t="str">
            <v>YES</v>
          </cell>
          <cell r="P12">
            <v>0.84699999999999998</v>
          </cell>
        </row>
        <row r="13">
          <cell r="B13">
            <v>12</v>
          </cell>
          <cell r="C13" t="str">
            <v>Algeria</v>
          </cell>
          <cell r="D13">
            <v>0.99299999999999999</v>
          </cell>
          <cell r="E13">
            <v>35.16433673030928</v>
          </cell>
          <cell r="F13">
            <v>1</v>
          </cell>
          <cell r="G13">
            <v>26.216827000000002</v>
          </cell>
          <cell r="H13">
            <v>0.97910634868519231</v>
          </cell>
          <cell r="I13">
            <v>9.7631729999999948</v>
          </cell>
          <cell r="J13">
            <v>35.776011667611854</v>
          </cell>
          <cell r="K13">
            <v>35.979999999999997</v>
          </cell>
          <cell r="L13">
            <v>0.99433050771572695</v>
          </cell>
          <cell r="M13">
            <v>1.3305077157269585E-3</v>
          </cell>
          <cell r="N13">
            <v>0.99299999999999988</v>
          </cell>
          <cell r="O13" t="str">
            <v>NO</v>
          </cell>
          <cell r="P13">
            <v>0.99433050771572695</v>
          </cell>
        </row>
        <row r="14">
          <cell r="B14">
            <v>818</v>
          </cell>
          <cell r="C14" t="str">
            <v>Egypt</v>
          </cell>
          <cell r="D14">
            <v>0.996</v>
          </cell>
          <cell r="E14">
            <v>84.123881274717874</v>
          </cell>
          <cell r="F14">
            <v>1</v>
          </cell>
          <cell r="G14">
            <v>35.935454282000002</v>
          </cell>
          <cell r="H14">
            <v>0.99293261245980424</v>
          </cell>
          <cell r="I14">
            <v>46.601545718000004</v>
          </cell>
          <cell r="J14">
            <v>82.207648816438748</v>
          </cell>
          <cell r="K14">
            <v>82.537000000000006</v>
          </cell>
          <cell r="L14">
            <v>0.99600965405137987</v>
          </cell>
          <cell r="M14">
            <v>9.6540513798704097E-6</v>
          </cell>
          <cell r="N14">
            <v>0.996</v>
          </cell>
          <cell r="O14" t="str">
            <v>NO</v>
          </cell>
          <cell r="P14">
            <v>0.99600965405137987</v>
          </cell>
        </row>
        <row r="15">
          <cell r="B15">
            <v>434</v>
          </cell>
          <cell r="C15" t="str">
            <v>Libya</v>
          </cell>
          <cell r="D15">
            <v>0.998</v>
          </cell>
          <cell r="E15">
            <v>6.5017379020663233</v>
          </cell>
          <cell r="F15">
            <v>1</v>
          </cell>
          <cell r="G15">
            <v>4.9929190499999994</v>
          </cell>
          <cell r="H15">
            <v>0.99095513748191033</v>
          </cell>
          <cell r="I15">
            <v>1.4300809500000007</v>
          </cell>
          <cell r="J15">
            <v>6.4100651144175114</v>
          </cell>
          <cell r="K15">
            <v>6.423</v>
          </cell>
          <cell r="L15">
            <v>0.99798616136034735</v>
          </cell>
          <cell r="M15">
            <v>-1.3838639652652418E-5</v>
          </cell>
          <cell r="N15">
            <v>0.99800000000000011</v>
          </cell>
          <cell r="O15" t="str">
            <v>NO</v>
          </cell>
          <cell r="P15">
            <v>0.99798616136034735</v>
          </cell>
        </row>
        <row r="16">
          <cell r="B16">
            <v>504</v>
          </cell>
          <cell r="C16" t="str">
            <v>Morocco</v>
          </cell>
          <cell r="D16">
            <v>0.98914214</v>
          </cell>
          <cell r="E16">
            <v>31.962623680323496</v>
          </cell>
          <cell r="F16">
            <v>1</v>
          </cell>
          <cell r="G16">
            <v>18.408841930000001</v>
          </cell>
          <cell r="H16">
            <v>0.97399999999999998</v>
          </cell>
          <cell r="I16">
            <v>13.864158070000002</v>
          </cell>
          <cell r="J16">
            <v>31.912531890180002</v>
          </cell>
          <cell r="K16">
            <v>32.273000000000003</v>
          </cell>
          <cell r="L16">
            <v>0.98883065999999997</v>
          </cell>
          <cell r="M16">
            <v>-3.1148000000003062E-4</v>
          </cell>
          <cell r="N16">
            <v>0.98914214</v>
          </cell>
          <cell r="O16" t="str">
            <v>NO</v>
          </cell>
          <cell r="P16">
            <v>0.98883065999999997</v>
          </cell>
        </row>
        <row r="17">
          <cell r="B17">
            <v>788</v>
          </cell>
          <cell r="C17" t="str">
            <v>Tunisia</v>
          </cell>
          <cell r="D17">
            <v>0.995</v>
          </cell>
          <cell r="E17">
            <v>10.496855984535202</v>
          </cell>
          <cell r="F17">
            <v>1</v>
          </cell>
          <cell r="G17">
            <v>7.0783777079999997</v>
          </cell>
          <cell r="H17">
            <v>0.98471695806333281</v>
          </cell>
          <cell r="I17">
            <v>3.5956222919999998</v>
          </cell>
          <cell r="J17">
            <v>10.619047953722948</v>
          </cell>
          <cell r="K17">
            <v>10.673999999999999</v>
          </cell>
          <cell r="L17">
            <v>0.99485178505929817</v>
          </cell>
          <cell r="M17">
            <v>-1.4821494070182961E-4</v>
          </cell>
          <cell r="N17">
            <v>0.995</v>
          </cell>
          <cell r="O17" t="str">
            <v>NO</v>
          </cell>
          <cell r="P17">
            <v>0.99485178505929817</v>
          </cell>
        </row>
        <row r="18">
          <cell r="B18">
            <v>1013</v>
          </cell>
          <cell r="C18" t="str">
            <v>NAFR</v>
          </cell>
          <cell r="D18">
            <v>0.99407766860451074</v>
          </cell>
          <cell r="E18">
            <v>168.24943557195218</v>
          </cell>
          <cell r="F18">
            <v>1</v>
          </cell>
          <cell r="G18">
            <v>92.632419970000001</v>
          </cell>
          <cell r="H18">
            <v>0.98715808549818373</v>
          </cell>
          <cell r="I18">
            <v>75.25458003</v>
          </cell>
          <cell r="J18">
            <v>166.92058711738466</v>
          </cell>
          <cell r="K18">
            <v>167.887</v>
          </cell>
          <cell r="L18">
            <v>0.99424367054855145</v>
          </cell>
          <cell r="M18">
            <v>1.6600194404070567E-4</v>
          </cell>
          <cell r="N18" t="e">
            <v>#N/A</v>
          </cell>
          <cell r="O18" t="e">
            <v>#N/A</v>
          </cell>
          <cell r="P18" t="e">
            <v>#N/A</v>
          </cell>
        </row>
        <row r="19">
          <cell r="B19">
            <v>24</v>
          </cell>
          <cell r="C19" t="str">
            <v>Angola</v>
          </cell>
          <cell r="D19">
            <v>0.40200000000000002</v>
          </cell>
          <cell r="E19">
            <v>7.6473165316815335</v>
          </cell>
          <cell r="F19">
            <v>0.62985000000000002</v>
          </cell>
          <cell r="G19">
            <v>11.602595268000002</v>
          </cell>
          <cell r="H19">
            <v>8.0760931174089112E-2</v>
          </cell>
          <cell r="I19">
            <v>8.0154047319999968</v>
          </cell>
          <cell r="J19">
            <v>7.9552261794433221</v>
          </cell>
          <cell r="K19">
            <v>19.617999999999999</v>
          </cell>
          <cell r="L19">
            <v>0.40550648279352242</v>
          </cell>
          <cell r="M19">
            <v>3.5064827935223919E-3</v>
          </cell>
          <cell r="N19">
            <v>0.378</v>
          </cell>
          <cell r="O19" t="str">
            <v>YES</v>
          </cell>
          <cell r="P19">
            <v>0.378</v>
          </cell>
        </row>
        <row r="20">
          <cell r="B20">
            <v>204</v>
          </cell>
          <cell r="C20" t="str">
            <v>Benin</v>
          </cell>
          <cell r="D20">
            <v>0.27900000000000003</v>
          </cell>
          <cell r="E20">
            <v>2.5647725358626725</v>
          </cell>
          <cell r="F20">
            <v>0.56599999999999995</v>
          </cell>
          <cell r="G20">
            <v>4.0866826000000005</v>
          </cell>
          <cell r="H20">
            <v>7.0796742356270315E-2</v>
          </cell>
          <cell r="I20">
            <v>5.0133173999999991</v>
          </cell>
          <cell r="J20">
            <v>2.6679888919180073</v>
          </cell>
          <cell r="K20">
            <v>9.1</v>
          </cell>
          <cell r="L20">
            <v>0.29318559251846232</v>
          </cell>
          <cell r="M20">
            <v>1.4185592518462298E-2</v>
          </cell>
          <cell r="N20">
            <v>0.28199999999999997</v>
          </cell>
          <cell r="O20" t="str">
            <v>YES</v>
          </cell>
          <cell r="P20">
            <v>0.28199999999999997</v>
          </cell>
        </row>
        <row r="21">
          <cell r="B21">
            <v>72</v>
          </cell>
          <cell r="C21" t="str">
            <v>Botswana</v>
          </cell>
          <cell r="D21">
            <v>0.45399999999999996</v>
          </cell>
          <cell r="E21">
            <v>0.89663399662692711</v>
          </cell>
          <cell r="F21">
            <v>0.68</v>
          </cell>
          <cell r="G21">
            <v>1.2513965879999998</v>
          </cell>
          <cell r="H21">
            <v>9.8514897339576857E-2</v>
          </cell>
          <cell r="I21">
            <v>0.77960341200000038</v>
          </cell>
          <cell r="J21">
            <v>0.92775222993876383</v>
          </cell>
          <cell r="K21">
            <v>2.0310000000000001</v>
          </cell>
          <cell r="L21">
            <v>0.4567957803735912</v>
          </cell>
          <cell r="M21">
            <v>2.795780373591239E-3</v>
          </cell>
          <cell r="N21">
            <v>0.4539999999999999</v>
          </cell>
          <cell r="O21" t="str">
            <v>NO</v>
          </cell>
          <cell r="P21">
            <v>0.4567957803735912</v>
          </cell>
        </row>
        <row r="22">
          <cell r="B22">
            <v>854</v>
          </cell>
          <cell r="C22" t="str">
            <v>Burkina Faso</v>
          </cell>
          <cell r="D22">
            <v>0.14599999999999999</v>
          </cell>
          <cell r="E22">
            <v>2.2228645909164637</v>
          </cell>
          <cell r="F22">
            <v>0.27600000000000002</v>
          </cell>
          <cell r="G22">
            <v>4.1995921703970618</v>
          </cell>
          <cell r="H22">
            <v>0.10105954703879641</v>
          </cell>
          <cell r="I22">
            <v>11.642545105234088</v>
          </cell>
          <cell r="J22">
            <v>2.3356777737433023</v>
          </cell>
          <cell r="K22">
            <v>15.842137275631151</v>
          </cell>
          <cell r="L22">
            <v>0.14743451171428187</v>
          </cell>
          <cell r="M22">
            <v>1.4345117142818831E-3</v>
          </cell>
          <cell r="N22">
            <v>0.13100000000000001</v>
          </cell>
          <cell r="O22" t="str">
            <v>YES</v>
          </cell>
          <cell r="P22">
            <v>0.13100000000000001</v>
          </cell>
        </row>
        <row r="23">
          <cell r="B23">
            <v>120</v>
          </cell>
          <cell r="C23" t="str">
            <v>Cameroon</v>
          </cell>
          <cell r="D23">
            <v>0.48700000000000004</v>
          </cell>
          <cell r="E23">
            <v>9.7173694810378368</v>
          </cell>
          <cell r="F23">
            <v>0.73244999999999982</v>
          </cell>
          <cell r="G23">
            <v>10.4326255</v>
          </cell>
          <cell r="H23">
            <v>0.14246850828065294</v>
          </cell>
          <cell r="I23">
            <v>9.5973745000000008</v>
          </cell>
          <cell r="J23">
            <v>9.0087001759007759</v>
          </cell>
          <cell r="K23">
            <v>20.03</v>
          </cell>
          <cell r="L23">
            <v>0.44976036824267474</v>
          </cell>
          <cell r="M23">
            <v>-3.7239631757325309E-2</v>
          </cell>
          <cell r="N23">
            <v>0.53700000000000003</v>
          </cell>
          <cell r="O23" t="str">
            <v>YES</v>
          </cell>
          <cell r="P23">
            <v>0.53700000000000003</v>
          </cell>
        </row>
        <row r="24">
          <cell r="B24">
            <v>178</v>
          </cell>
          <cell r="C24" t="str">
            <v>Congo, rep</v>
          </cell>
          <cell r="D24">
            <v>0.371</v>
          </cell>
          <cell r="E24">
            <v>1.4015611734418312</v>
          </cell>
          <cell r="F24">
            <v>0.53900000000000003</v>
          </cell>
          <cell r="G24">
            <v>2.63508516</v>
          </cell>
          <cell r="H24">
            <v>9.5505900055436799E-2</v>
          </cell>
          <cell r="I24">
            <v>1.5049148399999996</v>
          </cell>
          <cell r="J24">
            <v>1.5640391475409838</v>
          </cell>
          <cell r="K24">
            <v>4.1399999999999997</v>
          </cell>
          <cell r="L24">
            <v>0.37778723370555167</v>
          </cell>
          <cell r="M24">
            <v>6.7872337055516763E-3</v>
          </cell>
          <cell r="N24">
            <v>0.37100000000000005</v>
          </cell>
          <cell r="O24" t="str">
            <v>NO</v>
          </cell>
          <cell r="P24">
            <v>0.37778723370555167</v>
          </cell>
        </row>
        <row r="25">
          <cell r="B25">
            <v>384</v>
          </cell>
          <cell r="C25" t="str">
            <v>Cote d'Ivoire</v>
          </cell>
          <cell r="D25">
            <v>0.58899999999999997</v>
          </cell>
          <cell r="E25">
            <v>12.661934692749247</v>
          </cell>
          <cell r="F25">
            <v>0.84929599420000002</v>
          </cell>
          <cell r="G25">
            <v>10.334418094000002</v>
          </cell>
          <cell r="H25">
            <v>0.32279668353433077</v>
          </cell>
          <cell r="I25">
            <v>9.8185819059999968</v>
          </cell>
          <cell r="J25">
            <v>11.946385565889187</v>
          </cell>
          <cell r="K25">
            <v>20.152999999999999</v>
          </cell>
          <cell r="L25">
            <v>0.59278447704506465</v>
          </cell>
          <cell r="M25">
            <v>3.7844770450646825E-3</v>
          </cell>
          <cell r="N25">
            <v>0.58899999999999986</v>
          </cell>
          <cell r="O25" t="str">
            <v>NO</v>
          </cell>
          <cell r="P25">
            <v>0.59278447704506465</v>
          </cell>
        </row>
        <row r="26">
          <cell r="B26">
            <v>180</v>
          </cell>
          <cell r="C26" t="str">
            <v>Democratic Republic of Congo</v>
          </cell>
          <cell r="D26">
            <v>0.152</v>
          </cell>
          <cell r="E26">
            <v>10.310358499592178</v>
          </cell>
          <cell r="F26">
            <v>0.36599999999999999</v>
          </cell>
          <cell r="G26">
            <v>23.22676482</v>
          </cell>
          <cell r="H26">
            <v>3.5661325676885569E-2</v>
          </cell>
          <cell r="I26">
            <v>44.531235179999996</v>
          </cell>
          <cell r="J26">
            <v>10.089038804667963</v>
          </cell>
          <cell r="K26">
            <v>67.757999999999996</v>
          </cell>
          <cell r="L26">
            <v>0.14889811984810597</v>
          </cell>
          <cell r="M26">
            <v>-3.1018801518940264E-3</v>
          </cell>
          <cell r="N26">
            <v>0.09</v>
          </cell>
          <cell r="O26" t="str">
            <v>YES</v>
          </cell>
          <cell r="P26">
            <v>0.09</v>
          </cell>
        </row>
        <row r="27">
          <cell r="B27">
            <v>232</v>
          </cell>
          <cell r="C27" t="str">
            <v>Eritrea</v>
          </cell>
          <cell r="D27">
            <v>0.32</v>
          </cell>
          <cell r="E27">
            <v>1.6729326828609976</v>
          </cell>
          <cell r="F27">
            <v>0.86</v>
          </cell>
          <cell r="G27">
            <v>1.1568064499999999</v>
          </cell>
          <cell r="H27">
            <v>0.17142649477831756</v>
          </cell>
          <cell r="I27">
            <v>4.2581935499999997</v>
          </cell>
          <cell r="J27">
            <v>1.7248207413641405</v>
          </cell>
          <cell r="K27">
            <v>5.415</v>
          </cell>
          <cell r="L27">
            <v>0.31852645269882557</v>
          </cell>
          <cell r="M27">
            <v>-1.4735473011744382E-3</v>
          </cell>
          <cell r="N27">
            <v>0.32000000000000006</v>
          </cell>
          <cell r="O27" t="str">
            <v>NO</v>
          </cell>
          <cell r="P27">
            <v>0.31852645269882557</v>
          </cell>
        </row>
        <row r="28">
          <cell r="B28">
            <v>231</v>
          </cell>
          <cell r="C28" t="str">
            <v>Ethiopia</v>
          </cell>
          <cell r="D28">
            <v>0.23</v>
          </cell>
          <cell r="E28">
            <v>19.463133283058305</v>
          </cell>
          <cell r="F28">
            <v>0.85199999999999998</v>
          </cell>
          <cell r="G28">
            <v>14.420371056000002</v>
          </cell>
          <cell r="H28">
            <v>0.10565075174888111</v>
          </cell>
          <cell r="I28">
            <v>70.313628943999987</v>
          </cell>
          <cell r="J28">
            <v>19.714843895837486</v>
          </cell>
          <cell r="K28">
            <v>84.733999999999995</v>
          </cell>
          <cell r="L28">
            <v>0.23266745221324955</v>
          </cell>
          <cell r="M28">
            <v>2.6674522132495437E-3</v>
          </cell>
          <cell r="N28">
            <v>0.23</v>
          </cell>
          <cell r="O28" t="str">
            <v>NO</v>
          </cell>
          <cell r="P28">
            <v>0.23266745221324955</v>
          </cell>
        </row>
        <row r="29">
          <cell r="B29">
            <v>266</v>
          </cell>
          <cell r="C29" t="str">
            <v>Gabon</v>
          </cell>
          <cell r="D29">
            <v>0.6</v>
          </cell>
          <cell r="E29">
            <v>0.90174086675320841</v>
          </cell>
          <cell r="F29">
            <v>0.64281900000000003</v>
          </cell>
          <cell r="G29">
            <v>1.321507252</v>
          </cell>
          <cell r="H29">
            <v>0.33635607414829627</v>
          </cell>
          <cell r="I29">
            <v>0.21249274800000006</v>
          </cell>
          <cell r="J29">
            <v>0.9209631967256513</v>
          </cell>
          <cell r="K29">
            <v>1.534</v>
          </cell>
          <cell r="L29">
            <v>0.60036714258517032</v>
          </cell>
          <cell r="M29">
            <v>3.6714258517034359E-4</v>
          </cell>
          <cell r="N29">
            <v>0.6</v>
          </cell>
          <cell r="O29" t="str">
            <v>NO</v>
          </cell>
          <cell r="P29">
            <v>0.60036714258517032</v>
          </cell>
        </row>
        <row r="30">
          <cell r="B30">
            <v>288</v>
          </cell>
          <cell r="C30" t="str">
            <v>Ghana</v>
          </cell>
          <cell r="D30">
            <v>0.60499999999999998</v>
          </cell>
          <cell r="E30">
            <v>14.764856231642456</v>
          </cell>
          <cell r="F30">
            <v>0.84799999999999998</v>
          </cell>
          <cell r="G30">
            <v>12.949464744</v>
          </cell>
          <cell r="H30">
            <v>0.34726847864163679</v>
          </cell>
          <cell r="I30">
            <v>12.016535256000001</v>
          </cell>
          <cell r="J30">
            <v>15.154110019806712</v>
          </cell>
          <cell r="K30">
            <v>24.966000000000001</v>
          </cell>
          <cell r="L30">
            <v>0.60698990706587808</v>
          </cell>
          <cell r="M30">
            <v>1.9899070658780937E-3</v>
          </cell>
          <cell r="N30">
            <v>0.72</v>
          </cell>
          <cell r="O30" t="str">
            <v>YES</v>
          </cell>
          <cell r="P30">
            <v>0.72</v>
          </cell>
        </row>
        <row r="31">
          <cell r="B31">
            <v>404</v>
          </cell>
          <cell r="C31" t="str">
            <v>Kenya</v>
          </cell>
          <cell r="D31">
            <v>0.18099999999999999</v>
          </cell>
          <cell r="E31">
            <v>7.3959387194264021</v>
          </cell>
          <cell r="F31">
            <v>0.64829999999999999</v>
          </cell>
          <cell r="G31">
            <v>9.9798256199999997</v>
          </cell>
          <cell r="H31">
            <v>4.7811693652017484E-2</v>
          </cell>
          <cell r="I31">
            <v>31.63017438</v>
          </cell>
          <cell r="J31">
            <v>7.9822131570624517</v>
          </cell>
          <cell r="K31">
            <v>41.61</v>
          </cell>
          <cell r="L31">
            <v>0.1918340100231303</v>
          </cell>
          <cell r="M31">
            <v>1.0834010023130308E-2</v>
          </cell>
          <cell r="N31">
            <v>0.192</v>
          </cell>
          <cell r="O31" t="str">
            <v>YES</v>
          </cell>
          <cell r="P31">
            <v>0.192</v>
          </cell>
        </row>
        <row r="32">
          <cell r="B32">
            <v>508</v>
          </cell>
          <cell r="C32" t="str">
            <v>Mozambique</v>
          </cell>
          <cell r="D32">
            <v>0.15</v>
          </cell>
          <cell r="E32">
            <v>3.5140472945923604</v>
          </cell>
          <cell r="F32">
            <v>0.3623845</v>
          </cell>
          <cell r="G32">
            <v>7.4698930799999994</v>
          </cell>
          <cell r="H32">
            <v>1.7414061771107353E-2</v>
          </cell>
          <cell r="I32">
            <v>16.460106920000001</v>
          </cell>
          <cell r="J32">
            <v>2.9936107875131714</v>
          </cell>
          <cell r="K32">
            <v>23.93</v>
          </cell>
          <cell r="L32">
            <v>0.12509865388688557</v>
          </cell>
          <cell r="M32">
            <v>-2.4901346113114425E-2</v>
          </cell>
          <cell r="N32">
            <v>0.20200000000000001</v>
          </cell>
          <cell r="O32" t="str">
            <v>YES</v>
          </cell>
          <cell r="P32">
            <v>0.20200000000000001</v>
          </cell>
        </row>
        <row r="33">
          <cell r="B33">
            <v>516</v>
          </cell>
          <cell r="C33" t="str">
            <v>Namibia</v>
          </cell>
          <cell r="D33">
            <v>0.437</v>
          </cell>
          <cell r="E33">
            <v>0.96616528198528351</v>
          </cell>
          <cell r="F33">
            <v>0.77600000000000002</v>
          </cell>
          <cell r="G33">
            <v>0.89220219199999995</v>
          </cell>
          <cell r="H33">
            <v>0.22942856682198542</v>
          </cell>
          <cell r="I33">
            <v>1.4317978079999998</v>
          </cell>
          <cell r="J33">
            <v>1.0208442200603001</v>
          </cell>
          <cell r="K33">
            <v>2.3239999999999998</v>
          </cell>
          <cell r="L33">
            <v>0.43926171259049057</v>
          </cell>
          <cell r="M33">
            <v>2.2617125904905722E-3</v>
          </cell>
          <cell r="N33">
            <v>0.6</v>
          </cell>
          <cell r="O33" t="str">
            <v>YES</v>
          </cell>
          <cell r="P33">
            <v>0.6</v>
          </cell>
        </row>
        <row r="34">
          <cell r="B34">
            <v>566</v>
          </cell>
          <cell r="C34" t="str">
            <v>Nigeria</v>
          </cell>
          <cell r="D34">
            <v>0.503</v>
          </cell>
          <cell r="E34">
            <v>79.811134191784319</v>
          </cell>
          <cell r="F34">
            <v>0.78092269180000007</v>
          </cell>
          <cell r="G34">
            <v>80.610311592000016</v>
          </cell>
          <cell r="H34">
            <v>0.22725874415372638</v>
          </cell>
          <cell r="I34">
            <v>81.860688407999987</v>
          </cell>
          <cell r="J34">
            <v>81.553978758422986</v>
          </cell>
          <cell r="K34">
            <v>162.471</v>
          </cell>
          <cell r="L34">
            <v>0.50196021910632038</v>
          </cell>
          <cell r="M34">
            <v>-1.0397808936796205E-3</v>
          </cell>
          <cell r="N34">
            <v>0.48</v>
          </cell>
          <cell r="O34" t="str">
            <v>YES</v>
          </cell>
          <cell r="P34">
            <v>0.48</v>
          </cell>
        </row>
        <row r="35">
          <cell r="B35">
            <v>686</v>
          </cell>
          <cell r="C35" t="str">
            <v>Senegal</v>
          </cell>
          <cell r="D35">
            <v>0.53469999999999995</v>
          </cell>
          <cell r="E35">
            <v>6.8828695296672091</v>
          </cell>
          <cell r="F35">
            <v>0.83399999999999996</v>
          </cell>
          <cell r="G35">
            <v>5.4340352640000003</v>
          </cell>
          <cell r="H35">
            <v>0.31457131948421579</v>
          </cell>
          <cell r="I35">
            <v>7.3339647360000004</v>
          </cell>
          <cell r="J35">
            <v>6.8390403742302288</v>
          </cell>
          <cell r="K35">
            <v>12.768000000000001</v>
          </cell>
          <cell r="L35">
            <v>0.53563912705437255</v>
          </cell>
          <cell r="M35">
            <v>9.3912705437260158E-4</v>
          </cell>
          <cell r="N35">
            <v>0.56499999999999995</v>
          </cell>
          <cell r="O35" t="str">
            <v>YES</v>
          </cell>
          <cell r="P35">
            <v>0.56499999999999995</v>
          </cell>
        </row>
        <row r="36">
          <cell r="B36">
            <v>729</v>
          </cell>
          <cell r="C36" t="str">
            <v>Sudan</v>
          </cell>
          <cell r="D36">
            <v>0.35899999999999999</v>
          </cell>
          <cell r="E36">
            <v>15.559209909527425</v>
          </cell>
          <cell r="F36">
            <v>0.47499999999999998</v>
          </cell>
          <cell r="G36">
            <v>11.849014168704</v>
          </cell>
          <cell r="H36">
            <v>0.28133097368772542</v>
          </cell>
          <cell r="I36">
            <v>22.951107773357592</v>
          </cell>
          <cell r="J36">
            <v>12.085139227225016</v>
          </cell>
          <cell r="K36">
            <v>34.800121942061594</v>
          </cell>
          <cell r="L36">
            <v>0.34727289885206303</v>
          </cell>
          <cell r="M36">
            <v>-1.1727101147936958E-2</v>
          </cell>
          <cell r="N36">
            <v>0.28999999999999998</v>
          </cell>
          <cell r="O36" t="str">
            <v>YES</v>
          </cell>
          <cell r="P36">
            <v>0.28999999999999998</v>
          </cell>
        </row>
        <row r="37">
          <cell r="B37">
            <v>728</v>
          </cell>
          <cell r="C37" t="str">
            <v>South Sudan</v>
          </cell>
          <cell r="G37">
            <v>1.7947552035180001</v>
          </cell>
          <cell r="I37">
            <v>8.1216527308611255</v>
          </cell>
          <cell r="J37">
            <v>0</v>
          </cell>
          <cell r="K37">
            <v>9.9164079343791265</v>
          </cell>
          <cell r="L37">
            <v>0</v>
          </cell>
          <cell r="M37">
            <v>0</v>
          </cell>
          <cell r="N37">
            <v>0.03</v>
          </cell>
          <cell r="O37" t="str">
            <v>YES</v>
          </cell>
          <cell r="P37">
            <v>0.03</v>
          </cell>
        </row>
        <row r="38">
          <cell r="B38">
            <v>834</v>
          </cell>
          <cell r="C38" t="str">
            <v>Tanzania</v>
          </cell>
          <cell r="D38">
            <v>0.14799999999999999</v>
          </cell>
          <cell r="E38">
            <v>6.6691713763807616</v>
          </cell>
          <cell r="F38">
            <v>0.46200000000000002</v>
          </cell>
          <cell r="G38">
            <v>12.359802432</v>
          </cell>
          <cell r="H38">
            <v>3.5468084817365575E-2</v>
          </cell>
          <cell r="I38">
            <v>33.858197568000001</v>
          </cell>
          <cell r="J38">
            <v>6.911114146688945</v>
          </cell>
          <cell r="K38">
            <v>46.218000000000004</v>
          </cell>
          <cell r="L38">
            <v>0.14953295570316638</v>
          </cell>
          <cell r="M38">
            <v>1.5329557031663887E-3</v>
          </cell>
          <cell r="N38">
            <v>0.14799999999999999</v>
          </cell>
          <cell r="O38" t="str">
            <v>NO</v>
          </cell>
          <cell r="P38">
            <v>0.14953295570316638</v>
          </cell>
        </row>
        <row r="39">
          <cell r="B39">
            <v>768</v>
          </cell>
          <cell r="C39" t="str">
            <v>Togo</v>
          </cell>
          <cell r="D39">
            <v>0.27900000000000003</v>
          </cell>
          <cell r="E39">
            <v>1.8861075119547925</v>
          </cell>
          <cell r="F39">
            <v>0.54104637820000012</v>
          </cell>
          <cell r="G39">
            <v>2.340131</v>
          </cell>
          <cell r="H39">
            <v>7.7731294482112301E-2</v>
          </cell>
          <cell r="I39">
            <v>3.8148690000000003</v>
          </cell>
          <cell r="J39">
            <v>1.5626541077132257</v>
          </cell>
          <cell r="K39">
            <v>6.1550000000000002</v>
          </cell>
          <cell r="L39">
            <v>0.25388368931165323</v>
          </cell>
          <cell r="M39">
            <v>-2.5116310688346799E-2</v>
          </cell>
          <cell r="N39">
            <v>0.26500000000000001</v>
          </cell>
          <cell r="O39" t="str">
            <v>YES</v>
          </cell>
          <cell r="P39">
            <v>0.26500000000000001</v>
          </cell>
        </row>
        <row r="40">
          <cell r="B40">
            <v>894</v>
          </cell>
          <cell r="C40" t="str">
            <v>Zambia</v>
          </cell>
          <cell r="D40">
            <v>0.185</v>
          </cell>
          <cell r="E40">
            <v>2.4615880257079952</v>
          </cell>
          <cell r="F40">
            <v>0.47799999999999998</v>
          </cell>
          <cell r="G40">
            <v>5.2775376500000011</v>
          </cell>
          <cell r="H40">
            <v>2.2309309776353925E-2</v>
          </cell>
          <cell r="I40">
            <v>8.1974623499999986</v>
          </cell>
          <cell r="J40">
            <v>2.7055427236461487</v>
          </cell>
          <cell r="K40">
            <v>13.475</v>
          </cell>
          <cell r="L40">
            <v>0.20078239136520584</v>
          </cell>
          <cell r="M40">
            <v>1.5782391365205845E-2</v>
          </cell>
          <cell r="N40">
            <v>0.22</v>
          </cell>
          <cell r="O40" t="str">
            <v>YES</v>
          </cell>
          <cell r="P40">
            <v>0.22</v>
          </cell>
        </row>
        <row r="41">
          <cell r="B41">
            <v>716</v>
          </cell>
          <cell r="C41" t="str">
            <v>Zimbabwe</v>
          </cell>
          <cell r="D41">
            <v>0.36899999999999999</v>
          </cell>
          <cell r="E41">
            <v>4.6570917718319844</v>
          </cell>
          <cell r="F41">
            <v>0.79039999999999988</v>
          </cell>
          <cell r="G41">
            <v>4.9256713239999996</v>
          </cell>
          <cell r="H41">
            <v>0.10792664140187225</v>
          </cell>
          <cell r="I41">
            <v>7.8283286759999999</v>
          </cell>
          <cell r="J41">
            <v>4.7381358362802448</v>
          </cell>
          <cell r="K41">
            <v>12.754</v>
          </cell>
          <cell r="L41">
            <v>0.37150194733262076</v>
          </cell>
          <cell r="M41">
            <v>2.5019473326207686E-3</v>
          </cell>
          <cell r="N41">
            <v>0.36899999999999999</v>
          </cell>
          <cell r="O41" t="str">
            <v>NO</v>
          </cell>
          <cell r="P41">
            <v>0.37150194733262076</v>
          </cell>
        </row>
        <row r="42">
          <cell r="B42">
            <v>998</v>
          </cell>
          <cell r="C42" t="str">
            <v>Other Africa (countries below)</v>
          </cell>
          <cell r="D42">
            <v>0</v>
          </cell>
          <cell r="E42">
            <v>0</v>
          </cell>
          <cell r="F42">
            <v>0</v>
          </cell>
          <cell r="G42">
            <v>53.170648765745895</v>
          </cell>
          <cell r="H42">
            <v>0</v>
          </cell>
          <cell r="I42">
            <v>147.73235123425408</v>
          </cell>
          <cell r="J42">
            <v>0</v>
          </cell>
          <cell r="K42">
            <v>200.90299999999991</v>
          </cell>
          <cell r="L42">
            <v>0</v>
          </cell>
          <cell r="M42">
            <v>0</v>
          </cell>
          <cell r="N42" t="e">
            <v>#N/A</v>
          </cell>
          <cell r="O42" t="e">
            <v>#N/A</v>
          </cell>
          <cell r="P42" t="e">
            <v>#N/A</v>
          </cell>
        </row>
        <row r="43">
          <cell r="B43">
            <v>854</v>
          </cell>
          <cell r="C43" t="str">
            <v>Burkina Faso</v>
          </cell>
          <cell r="D43">
            <v>0.14599999999999999</v>
          </cell>
          <cell r="E43">
            <v>2.2228645909164637</v>
          </cell>
          <cell r="F43">
            <v>0.27600000000000002</v>
          </cell>
          <cell r="G43">
            <v>4.1995921703970618</v>
          </cell>
          <cell r="H43">
            <v>0.10105954703879641</v>
          </cell>
          <cell r="I43">
            <v>11.642545105234088</v>
          </cell>
          <cell r="J43">
            <v>2.3356777737433023</v>
          </cell>
          <cell r="K43">
            <v>15.842137275631151</v>
          </cell>
          <cell r="L43">
            <v>0.14743451171428187</v>
          </cell>
          <cell r="M43">
            <v>1.4345117142818831E-3</v>
          </cell>
          <cell r="N43">
            <v>0.13100000000000001</v>
          </cell>
          <cell r="O43" t="str">
            <v>YES</v>
          </cell>
          <cell r="P43">
            <v>0.13100000000000001</v>
          </cell>
        </row>
        <row r="44">
          <cell r="B44">
            <v>108</v>
          </cell>
          <cell r="C44" t="str">
            <v>Burundi</v>
          </cell>
          <cell r="D44">
            <v>5.2999999999999999E-2</v>
          </cell>
          <cell r="E44">
            <v>0.50192789805310267</v>
          </cell>
          <cell r="F44">
            <v>0.40425</v>
          </cell>
          <cell r="G44">
            <v>1.0325868014799167</v>
          </cell>
          <cell r="H44">
            <v>1.3436806108109323E-2</v>
          </cell>
          <cell r="I44">
            <v>8.4164139441269334</v>
          </cell>
          <cell r="J44">
            <v>0.53051293679107758</v>
          </cell>
          <cell r="K44">
            <v>9.4490007456068508</v>
          </cell>
          <cell r="L44">
            <v>5.6144871936615139E-2</v>
          </cell>
          <cell r="M44">
            <v>3.1448719366151401E-3</v>
          </cell>
          <cell r="N44">
            <v>5.2999999999999999E-2</v>
          </cell>
          <cell r="O44" t="str">
            <v>NO</v>
          </cell>
          <cell r="P44">
            <v>5.6144871936615139E-2</v>
          </cell>
        </row>
        <row r="45">
          <cell r="B45">
            <v>132</v>
          </cell>
          <cell r="C45" t="str">
            <v>Cape Verde</v>
          </cell>
          <cell r="D45">
            <v>0.70399999999999996</v>
          </cell>
          <cell r="E45">
            <v>0.40921391214393821</v>
          </cell>
          <cell r="F45">
            <v>0.875</v>
          </cell>
          <cell r="G45">
            <v>0.30404331865110246</v>
          </cell>
          <cell r="H45">
            <v>0.48436321468516064</v>
          </cell>
          <cell r="I45">
            <v>0.18181497579956035</v>
          </cell>
          <cell r="J45">
            <v>0.35410238997589438</v>
          </cell>
          <cell r="K45">
            <v>0.48585829445066281</v>
          </cell>
          <cell r="L45">
            <v>0.72881824602019263</v>
          </cell>
          <cell r="M45">
            <v>2.4818246020192669E-2</v>
          </cell>
          <cell r="N45">
            <v>0.88</v>
          </cell>
          <cell r="O45" t="str">
            <v>YES</v>
          </cell>
          <cell r="P45">
            <v>0.88</v>
          </cell>
        </row>
        <row r="46">
          <cell r="B46">
            <v>140</v>
          </cell>
          <cell r="C46" t="str">
            <v>Central African Republic</v>
          </cell>
          <cell r="D46">
            <v>5.0999999999999997E-2</v>
          </cell>
          <cell r="E46">
            <v>0.2452971221143313</v>
          </cell>
          <cell r="F46">
            <v>0.12642</v>
          </cell>
          <cell r="G46">
            <v>1.7179765551359467</v>
          </cell>
          <cell r="H46">
            <v>8.8655387243846001E-3</v>
          </cell>
          <cell r="I46">
            <v>2.6757579531221025</v>
          </cell>
          <cell r="J46">
            <v>0.24090863185077047</v>
          </cell>
          <cell r="K46">
            <v>4.3937345082580492</v>
          </cell>
          <cell r="L46">
            <v>5.4830038409917875E-2</v>
          </cell>
          <cell r="M46">
            <v>3.8300384099178783E-3</v>
          </cell>
          <cell r="N46">
            <v>5.0999999999999997E-2</v>
          </cell>
          <cell r="O46" t="str">
            <v>NO</v>
          </cell>
          <cell r="P46">
            <v>5.4830038409917875E-2</v>
          </cell>
        </row>
        <row r="47">
          <cell r="B47">
            <v>148</v>
          </cell>
          <cell r="C47" t="str">
            <v>Chad</v>
          </cell>
          <cell r="D47">
            <v>3.5000000000000003E-2</v>
          </cell>
          <cell r="E47">
            <v>0.42017309694910138</v>
          </cell>
          <cell r="F47">
            <v>0.11890000000000001</v>
          </cell>
          <cell r="G47">
            <v>2.6117469292114062</v>
          </cell>
          <cell r="H47">
            <v>6.3949042710764112E-3</v>
          </cell>
          <cell r="I47">
            <v>9.3526081571006596</v>
          </cell>
          <cell r="J47">
            <v>0.37034574373278334</v>
          </cell>
          <cell r="K47">
            <v>11.964355086312066</v>
          </cell>
          <cell r="L47">
            <v>3.0954091638126062E-2</v>
          </cell>
          <cell r="M47">
            <v>-4.0459083618739414E-3</v>
          </cell>
          <cell r="N47">
            <v>3.5000000000000003E-2</v>
          </cell>
          <cell r="O47" t="str">
            <v>NO</v>
          </cell>
          <cell r="P47">
            <v>3.0954091638126062E-2</v>
          </cell>
        </row>
        <row r="48">
          <cell r="B48">
            <v>174</v>
          </cell>
          <cell r="C48" t="str">
            <v>Comoros</v>
          </cell>
          <cell r="D48">
            <v>0.40100000000000002</v>
          </cell>
          <cell r="E48">
            <v>0.27989705518242458</v>
          </cell>
          <cell r="F48">
            <v>0.68276597019999996</v>
          </cell>
          <cell r="G48">
            <v>0.19465869659633583</v>
          </cell>
          <cell r="H48">
            <v>0.30228076677543003</v>
          </cell>
          <cell r="I48">
            <v>0.49885183330660143</v>
          </cell>
          <cell r="J48">
            <v>0.2836996485187131</v>
          </cell>
          <cell r="K48">
            <v>0.69351052990293727</v>
          </cell>
          <cell r="L48">
            <v>0.40907763658385876</v>
          </cell>
          <cell r="M48">
            <v>8.0776365838587383E-3</v>
          </cell>
          <cell r="N48">
            <v>0.40100000000000008</v>
          </cell>
          <cell r="O48" t="str">
            <v>NO</v>
          </cell>
          <cell r="P48">
            <v>0.40907763658385876</v>
          </cell>
        </row>
        <row r="49">
          <cell r="B49">
            <v>262</v>
          </cell>
          <cell r="C49" t="str">
            <v>Djibouti</v>
          </cell>
          <cell r="D49">
            <v>0.497</v>
          </cell>
          <cell r="E49">
            <v>0.45838456069981542</v>
          </cell>
          <cell r="F49">
            <v>0.56899999999999995</v>
          </cell>
          <cell r="G49">
            <v>0.6463453016355466</v>
          </cell>
          <cell r="H49">
            <v>0.3276764849341991</v>
          </cell>
          <cell r="I49">
            <v>0.19219297241160771</v>
          </cell>
          <cell r="J49">
            <v>0.43074759425951714</v>
          </cell>
          <cell r="K49">
            <v>0.83853827404715431</v>
          </cell>
          <cell r="L49">
            <v>0.51368865034691846</v>
          </cell>
          <cell r="M49">
            <v>1.6688650346918465E-2</v>
          </cell>
          <cell r="N49">
            <v>0.55000000000000004</v>
          </cell>
          <cell r="O49" t="str">
            <v>YES</v>
          </cell>
          <cell r="P49">
            <v>0.55000000000000004</v>
          </cell>
        </row>
        <row r="50">
          <cell r="B50">
            <v>226</v>
          </cell>
          <cell r="C50" t="str">
            <v>Equatorial Guinea</v>
          </cell>
          <cell r="D50">
            <v>0.27</v>
          </cell>
          <cell r="E50">
            <v>0.15310676530140374</v>
          </cell>
          <cell r="F50">
            <v>0.52954257999999998</v>
          </cell>
          <cell r="G50">
            <v>0.28019658435952105</v>
          </cell>
          <cell r="H50">
            <v>0.12054955534717804</v>
          </cell>
          <cell r="I50">
            <v>0.42894283171835118</v>
          </cell>
          <cell r="J50">
            <v>0.20008488982193506</v>
          </cell>
          <cell r="K50">
            <v>0.70913941607787223</v>
          </cell>
          <cell r="L50">
            <v>0.28215169723405037</v>
          </cell>
          <cell r="M50">
            <v>1.2151697234050352E-2</v>
          </cell>
          <cell r="N50">
            <v>0.27</v>
          </cell>
          <cell r="O50" t="str">
            <v>NO</v>
          </cell>
          <cell r="P50">
            <v>0.28215169723405037</v>
          </cell>
        </row>
        <row r="51">
          <cell r="B51">
            <v>270</v>
          </cell>
          <cell r="C51" t="str">
            <v>Gambia</v>
          </cell>
          <cell r="D51">
            <v>8.3000000000000004E-2</v>
          </cell>
          <cell r="E51">
            <v>0.15818633493866682</v>
          </cell>
          <cell r="F51">
            <v>0.122505477205</v>
          </cell>
          <cell r="G51">
            <v>0.98304137999909924</v>
          </cell>
          <cell r="H51">
            <v>3.7512015633374696E-2</v>
          </cell>
          <cell r="I51">
            <v>0.73531008586797519</v>
          </cell>
          <cell r="J51">
            <v>0.14801091680550899</v>
          </cell>
          <cell r="K51">
            <v>1.7183514658670744</v>
          </cell>
          <cell r="L51">
            <v>8.6135415103116383E-2</v>
          </cell>
          <cell r="M51">
            <v>3.1354151031163791E-3</v>
          </cell>
          <cell r="N51">
            <v>0.35</v>
          </cell>
          <cell r="O51" t="str">
            <v>YES</v>
          </cell>
          <cell r="P51">
            <v>0.35</v>
          </cell>
        </row>
        <row r="52">
          <cell r="B52">
            <v>324</v>
          </cell>
          <cell r="C52" t="str">
            <v>Guinea</v>
          </cell>
          <cell r="D52">
            <v>0.20200000000000001</v>
          </cell>
          <cell r="E52">
            <v>2.1051844143868355</v>
          </cell>
          <cell r="F52">
            <v>0.43796600079999998</v>
          </cell>
          <cell r="G52">
            <v>3.9195345673855639</v>
          </cell>
          <cell r="H52">
            <v>8.8149961497451856E-2</v>
          </cell>
          <cell r="I52">
            <v>7.1351094065132505</v>
          </cell>
          <cell r="J52">
            <v>2.3455824989394629</v>
          </cell>
          <cell r="K52">
            <v>11.054643973898814</v>
          </cell>
          <cell r="L52">
            <v>0.21218073639256332</v>
          </cell>
          <cell r="M52">
            <v>1.0180736392563311E-2</v>
          </cell>
          <cell r="N52">
            <v>0.12</v>
          </cell>
          <cell r="O52" t="str">
            <v>YES</v>
          </cell>
          <cell r="P52">
            <v>0.12</v>
          </cell>
        </row>
        <row r="53">
          <cell r="B53">
            <v>624</v>
          </cell>
          <cell r="C53" t="str">
            <v>Guinea-Bissau</v>
          </cell>
          <cell r="D53">
            <v>0.115</v>
          </cell>
          <cell r="E53">
            <v>0.21618098841749023</v>
          </cell>
          <cell r="F53">
            <v>0.307</v>
          </cell>
          <cell r="G53">
            <v>0.70616602748736734</v>
          </cell>
          <cell r="H53">
            <v>4.1754340650124774E-2</v>
          </cell>
          <cell r="I53">
            <v>0.902507897363233</v>
          </cell>
          <cell r="J53">
            <v>0.25447659262455408</v>
          </cell>
          <cell r="K53">
            <v>1.6086739248506003</v>
          </cell>
          <cell r="L53">
            <v>0.1581902887175769</v>
          </cell>
          <cell r="M53">
            <v>4.3190288717576894E-2</v>
          </cell>
          <cell r="N53">
            <v>0.115</v>
          </cell>
          <cell r="O53" t="str">
            <v>NO</v>
          </cell>
          <cell r="P53">
            <v>0.1581902887175769</v>
          </cell>
        </row>
        <row r="54">
          <cell r="B54">
            <v>426</v>
          </cell>
          <cell r="C54" t="str">
            <v>Lesotho</v>
          </cell>
          <cell r="D54">
            <v>0.17</v>
          </cell>
          <cell r="E54">
            <v>0.3444994358100183</v>
          </cell>
          <cell r="F54">
            <v>0.432</v>
          </cell>
          <cell r="G54">
            <v>0.55425565142133315</v>
          </cell>
          <cell r="H54">
            <v>7.3665298976968108E-2</v>
          </cell>
          <cell r="I54">
            <v>1.4558251188074101</v>
          </cell>
          <cell r="J54">
            <v>0.34668223404914389</v>
          </cell>
          <cell r="K54">
            <v>2.0100807702287433</v>
          </cell>
          <cell r="L54">
            <v>0.17247179276765684</v>
          </cell>
          <cell r="M54">
            <v>2.4717927676568274E-3</v>
          </cell>
          <cell r="N54">
            <v>0.19</v>
          </cell>
          <cell r="O54" t="str">
            <v>YES</v>
          </cell>
          <cell r="P54">
            <v>0.19</v>
          </cell>
        </row>
        <row r="55">
          <cell r="B55">
            <v>430</v>
          </cell>
          <cell r="C55" t="str">
            <v>Liberia</v>
          </cell>
          <cell r="D55">
            <v>1.9E-2</v>
          </cell>
          <cell r="E55">
            <v>8.0671791738504972E-2</v>
          </cell>
          <cell r="F55">
            <v>3.5000000000000003E-2</v>
          </cell>
          <cell r="G55">
            <v>1.9468637756972569</v>
          </cell>
          <cell r="H55">
            <v>6.4244140475872569E-3</v>
          </cell>
          <cell r="I55">
            <v>2.0937648707681529</v>
          </cell>
          <cell r="J55">
            <v>8.1591444597511636E-2</v>
          </cell>
          <cell r="K55">
            <v>4.04062864646541</v>
          </cell>
          <cell r="L55">
            <v>2.019276002235067E-2</v>
          </cell>
          <cell r="M55">
            <v>1.192760022350671E-3</v>
          </cell>
          <cell r="N55">
            <v>4.1000000000000002E-2</v>
          </cell>
          <cell r="O55" t="str">
            <v>YES</v>
          </cell>
          <cell r="P55">
            <v>4.1000000000000002E-2</v>
          </cell>
        </row>
        <row r="56">
          <cell r="B56">
            <v>466</v>
          </cell>
          <cell r="C56" t="str">
            <v>Mali</v>
          </cell>
          <cell r="D56">
            <v>0.16600000000000001</v>
          </cell>
          <cell r="E56">
            <v>2.2932177644485594</v>
          </cell>
          <cell r="F56">
            <v>0.38615287119999997</v>
          </cell>
          <cell r="G56">
            <v>4.9869425817226727</v>
          </cell>
          <cell r="H56">
            <v>5.7555712254673735E-2</v>
          </cell>
          <cell r="I56">
            <v>9.2917355923568703</v>
          </cell>
          <cell r="J56">
            <v>2.4605146565419531</v>
          </cell>
          <cell r="K56">
            <v>14.278678174079543</v>
          </cell>
          <cell r="L56">
            <v>0.17232089879360049</v>
          </cell>
          <cell r="M56">
            <v>6.3208987936004823E-3</v>
          </cell>
          <cell r="N56">
            <v>0.27</v>
          </cell>
          <cell r="O56" t="str">
            <v>YES</v>
          </cell>
          <cell r="P56">
            <v>0.27</v>
          </cell>
        </row>
        <row r="57">
          <cell r="B57">
            <v>450</v>
          </cell>
          <cell r="C57" t="str">
            <v>Madagascar</v>
          </cell>
          <cell r="D57">
            <v>0.17399999999999999</v>
          </cell>
          <cell r="E57">
            <v>3.5228584387195596</v>
          </cell>
          <cell r="F57">
            <v>0.39786621519999993</v>
          </cell>
          <cell r="G57">
            <v>6.9928687321814458</v>
          </cell>
          <cell r="H57">
            <v>7.7191514651375887E-2</v>
          </cell>
          <cell r="I57">
            <v>14.478461551717814</v>
          </cell>
          <cell r="J57">
            <v>3.8998405928622617</v>
          </cell>
          <cell r="K57">
            <v>21.47133028389926</v>
          </cell>
          <cell r="L57">
            <v>0.18163013382485393</v>
          </cell>
          <cell r="M57">
            <v>7.6301338248539463E-3</v>
          </cell>
          <cell r="N57">
            <v>0.14299999999999999</v>
          </cell>
          <cell r="O57" t="str">
            <v>YES</v>
          </cell>
          <cell r="P57">
            <v>0.14299999999999999</v>
          </cell>
        </row>
        <row r="58">
          <cell r="B58">
            <v>454</v>
          </cell>
          <cell r="C58" t="str">
            <v>Malawi</v>
          </cell>
          <cell r="D58">
            <v>8.6999999999999994E-2</v>
          </cell>
          <cell r="E58">
            <v>1.2494967707458655</v>
          </cell>
          <cell r="F58">
            <v>0.34699999999999998</v>
          </cell>
          <cell r="G58">
            <v>2.4029187030303767</v>
          </cell>
          <cell r="H58">
            <v>2.2935735563560225E-2</v>
          </cell>
          <cell r="I58">
            <v>12.90658652792847</v>
          </cell>
          <cell r="J58">
            <v>1.129834845584317</v>
          </cell>
          <cell r="K58">
            <v>15.309505230958846</v>
          </cell>
          <cell r="L58">
            <v>7.3799566252446061E-2</v>
          </cell>
          <cell r="M58">
            <v>-1.3200433747553933E-2</v>
          </cell>
          <cell r="N58">
            <v>7.0000000000000007E-2</v>
          </cell>
          <cell r="O58" t="str">
            <v>YES</v>
          </cell>
          <cell r="P58">
            <v>7.0000000000000007E-2</v>
          </cell>
        </row>
        <row r="59">
          <cell r="B59">
            <v>480</v>
          </cell>
          <cell r="C59" t="str">
            <v>Mauritius</v>
          </cell>
          <cell r="D59">
            <v>0.99400000000000011</v>
          </cell>
          <cell r="E59">
            <v>1.2624951234313786</v>
          </cell>
          <cell r="F59">
            <v>1</v>
          </cell>
          <cell r="G59">
            <v>0.51121737290401525</v>
          </cell>
          <cell r="H59">
            <v>0.98968416347162314</v>
          </cell>
          <cell r="I59">
            <v>0.71186677324865255</v>
          </cell>
          <cell r="J59">
            <v>1.2157406448898516</v>
          </cell>
          <cell r="K59">
            <v>1.2230841461526678</v>
          </cell>
          <cell r="L59">
            <v>0.99399591492873496</v>
          </cell>
          <cell r="M59">
            <v>-4.0850712651474552E-6</v>
          </cell>
          <cell r="N59">
            <v>0.99400000000000022</v>
          </cell>
          <cell r="O59" t="str">
            <v>NO</v>
          </cell>
          <cell r="P59">
            <v>0.99399591492873496</v>
          </cell>
        </row>
        <row r="60">
          <cell r="B60">
            <v>478</v>
          </cell>
          <cell r="C60" t="str">
            <v>Mauritania</v>
          </cell>
          <cell r="D60">
            <v>0.19160830461209835</v>
          </cell>
          <cell r="E60">
            <v>0.66553677367352149</v>
          </cell>
          <cell r="F60">
            <v>0.47</v>
          </cell>
          <cell r="G60">
            <v>1.5222980045593704</v>
          </cell>
          <cell r="H60">
            <v>0.02</v>
          </cell>
          <cell r="I60">
            <v>2.1450062704571811</v>
          </cell>
          <cell r="J60">
            <v>0.75838018755204772</v>
          </cell>
          <cell r="K60">
            <v>3.6673042750165514</v>
          </cell>
          <cell r="L60">
            <v>0.20679499999999998</v>
          </cell>
          <cell r="M60">
            <v>1.5186695387901628E-2</v>
          </cell>
          <cell r="N60">
            <v>0.19160830461209835</v>
          </cell>
          <cell r="O60" t="str">
            <v>NO</v>
          </cell>
          <cell r="P60">
            <v>0.20679499999999998</v>
          </cell>
        </row>
        <row r="61">
          <cell r="B61">
            <v>562</v>
          </cell>
          <cell r="C61" t="str">
            <v>Niger</v>
          </cell>
          <cell r="D61">
            <v>9.2999999999999999E-2</v>
          </cell>
          <cell r="E61">
            <v>1.4860425019109469</v>
          </cell>
          <cell r="F61">
            <v>0.47199999999999998</v>
          </cell>
          <cell r="G61">
            <v>2.9220808271204892</v>
          </cell>
          <cell r="H61">
            <v>2.2165213603148978E-2</v>
          </cell>
          <cell r="I61">
            <v>13.431262657021851</v>
          </cell>
          <cell r="J61">
            <v>1.6769289561537584</v>
          </cell>
          <cell r="K61">
            <v>16.353343484142339</v>
          </cell>
          <cell r="L61">
            <v>0.10254349257568389</v>
          </cell>
          <cell r="M61">
            <v>9.5434925756838901E-3</v>
          </cell>
          <cell r="N61">
            <v>0.1</v>
          </cell>
          <cell r="O61" t="str">
            <v>YES</v>
          </cell>
          <cell r="P61">
            <v>0.1</v>
          </cell>
        </row>
        <row r="62">
          <cell r="B62">
            <v>638</v>
          </cell>
          <cell r="C62" t="str">
            <v>Réunion</v>
          </cell>
          <cell r="D62">
            <v>0.73158700886848294</v>
          </cell>
          <cell r="E62">
            <v>0.67251554765241683</v>
          </cell>
          <cell r="F62">
            <v>0.78860774493014607</v>
          </cell>
          <cell r="G62">
            <v>0.79790053479176104</v>
          </cell>
          <cell r="H62">
            <v>0.36532407344199952</v>
          </cell>
          <cell r="I62">
            <v>4.8893911318400818E-2</v>
          </cell>
          <cell r="J62">
            <v>0.64709266427003831</v>
          </cell>
          <cell r="K62">
            <v>0.84679444611016186</v>
          </cell>
          <cell r="L62">
            <v>0.76416734573842049</v>
          </cell>
          <cell r="M62">
            <v>3.2580336869937554E-2</v>
          </cell>
          <cell r="N62">
            <v>0.73158700886848294</v>
          </cell>
          <cell r="O62" t="str">
            <v>NO</v>
          </cell>
          <cell r="P62">
            <v>0.76416734573842049</v>
          </cell>
        </row>
        <row r="63">
          <cell r="B63">
            <v>646</v>
          </cell>
          <cell r="C63" t="str">
            <v>Rwanda</v>
          </cell>
          <cell r="D63">
            <v>9.7000000000000003E-2</v>
          </cell>
          <cell r="E63">
            <v>1.0571552782075928</v>
          </cell>
          <cell r="F63">
            <v>0.44500000000000001</v>
          </cell>
          <cell r="G63">
            <v>2.1102996394874669</v>
          </cell>
          <cell r="H63">
            <v>2.3932520036492946E-2</v>
          </cell>
          <cell r="I63">
            <v>8.9272941902097305</v>
          </cell>
          <cell r="J63">
            <v>1.1527359866507843</v>
          </cell>
          <cell r="K63">
            <v>11.037593829697197</v>
          </cell>
          <cell r="L63">
            <v>0.1044372536656758</v>
          </cell>
          <cell r="M63">
            <v>7.437253665675797E-3</v>
          </cell>
          <cell r="N63">
            <v>9.7000000000000003E-2</v>
          </cell>
          <cell r="O63" t="str">
            <v>NO</v>
          </cell>
          <cell r="P63">
            <v>0.1044372536656758</v>
          </cell>
        </row>
        <row r="64">
          <cell r="B64">
            <v>678</v>
          </cell>
          <cell r="C64" t="str">
            <v>Sao Tome and Principe</v>
          </cell>
          <cell r="D64">
            <v>0.56899999999999995</v>
          </cell>
          <cell r="E64">
            <v>9.94191579384862E-2</v>
          </cell>
          <cell r="F64">
            <v>0.69799999999999995</v>
          </cell>
          <cell r="G64">
            <v>0.11366141194648938</v>
          </cell>
          <cell r="H64">
            <v>0.39609818285069787</v>
          </cell>
          <cell r="I64">
            <v>6.7761432341602229E-2</v>
          </cell>
          <cell r="J64">
            <v>0.10617584575651873</v>
          </cell>
          <cell r="K64">
            <v>0.18142284428809161</v>
          </cell>
          <cell r="L64">
            <v>0.58523967129473553</v>
          </cell>
          <cell r="M64">
            <v>1.623967129473558E-2</v>
          </cell>
          <cell r="N64">
            <v>0.56899999999999995</v>
          </cell>
          <cell r="O64" t="str">
            <v>NO</v>
          </cell>
          <cell r="P64">
            <v>0.58523967129473553</v>
          </cell>
        </row>
        <row r="65">
          <cell r="B65">
            <v>690</v>
          </cell>
          <cell r="C65" t="str">
            <v>Seychelles</v>
          </cell>
          <cell r="D65">
            <v>0.5808532965002603</v>
          </cell>
          <cell r="E65">
            <v>5.3937297881679433E-2</v>
          </cell>
          <cell r="F65">
            <v>0.78860774493014607</v>
          </cell>
          <cell r="G65">
            <v>4.8754526893678193E-2</v>
          </cell>
          <cell r="H65">
            <v>0.36532407344199952</v>
          </cell>
          <cell r="I65">
            <v>4.2165379441737941E-2</v>
          </cell>
          <cell r="J65">
            <v>5.3852225684642964E-2</v>
          </cell>
          <cell r="K65">
            <v>9.0919906335416134E-2</v>
          </cell>
          <cell r="L65">
            <v>0.59230401630611718</v>
          </cell>
          <cell r="M65">
            <v>1.1450719805856879E-2</v>
          </cell>
          <cell r="N65">
            <v>0.97</v>
          </cell>
          <cell r="O65" t="str">
            <v>YES</v>
          </cell>
          <cell r="P65">
            <v>0.97</v>
          </cell>
        </row>
        <row r="66">
          <cell r="B66">
            <v>694</v>
          </cell>
          <cell r="C66" t="str">
            <v>Sierra Leone</v>
          </cell>
          <cell r="D66">
            <v>0.121</v>
          </cell>
          <cell r="E66">
            <v>0.78604058127996546</v>
          </cell>
          <cell r="F66">
            <v>0.292935</v>
          </cell>
          <cell r="G66">
            <v>2.2804955778795142</v>
          </cell>
          <cell r="H66">
            <v>2.7036399837602559E-2</v>
          </cell>
          <cell r="I66">
            <v>3.5288257908851373</v>
          </cell>
          <cell r="J66">
            <v>0.7634437171457501</v>
          </cell>
          <cell r="K66">
            <v>5.8093213687646514</v>
          </cell>
          <cell r="L66">
            <v>0.13141702252015297</v>
          </cell>
          <cell r="M66">
            <v>1.0417022520152974E-2</v>
          </cell>
          <cell r="N66">
            <v>0.05</v>
          </cell>
          <cell r="O66" t="str">
            <v>YES</v>
          </cell>
          <cell r="P66">
            <v>0.05</v>
          </cell>
        </row>
        <row r="67">
          <cell r="B67">
            <v>706</v>
          </cell>
          <cell r="C67" t="str">
            <v>Somalia</v>
          </cell>
          <cell r="D67">
            <v>0.13524281693653623</v>
          </cell>
          <cell r="E67">
            <v>1.3073619382067467</v>
          </cell>
          <cell r="F67">
            <v>0.32504088518308005</v>
          </cell>
          <cell r="G67">
            <v>3.7054363846362337</v>
          </cell>
          <cell r="H67">
            <v>3.5420838702700276E-2</v>
          </cell>
          <cell r="I67">
            <v>6.1075856824929131</v>
          </cell>
          <cell r="J67">
            <v>1.4207541297742563</v>
          </cell>
          <cell r="K67">
            <v>9.8130220671291468</v>
          </cell>
          <cell r="L67">
            <v>0.14478252673387756</v>
          </cell>
          <cell r="M67">
            <v>9.5397097973413392E-3</v>
          </cell>
          <cell r="N67">
            <v>0.13524281693653623</v>
          </cell>
          <cell r="O67" t="str">
            <v>NO</v>
          </cell>
          <cell r="P67">
            <v>0.14478252673387756</v>
          </cell>
        </row>
        <row r="68">
          <cell r="B68">
            <v>748</v>
          </cell>
          <cell r="C68" t="str">
            <v>Swaziland</v>
          </cell>
          <cell r="D68">
            <v>0.35199999999999998</v>
          </cell>
          <cell r="E68">
            <v>0.4444928830438572</v>
          </cell>
          <cell r="F68">
            <v>0.63400000000000001</v>
          </cell>
          <cell r="G68">
            <v>0.25548686067284798</v>
          </cell>
          <cell r="H68">
            <v>0.28294214078105173</v>
          </cell>
          <cell r="I68">
            <v>0.94506415560872026</v>
          </cell>
          <cell r="J68">
            <v>0.42937714502995394</v>
          </cell>
          <cell r="K68">
            <v>1.2005510162815682</v>
          </cell>
          <cell r="L68">
            <v>0.35765006168571767</v>
          </cell>
          <cell r="M68">
            <v>5.6500616857176889E-3</v>
          </cell>
          <cell r="N68">
            <v>0.35199999999999998</v>
          </cell>
          <cell r="O68" t="str">
            <v>NO</v>
          </cell>
          <cell r="P68">
            <v>0.35765006168571767</v>
          </cell>
        </row>
        <row r="69">
          <cell r="B69">
            <v>800</v>
          </cell>
          <cell r="C69" t="str">
            <v>Uganda</v>
          </cell>
          <cell r="D69">
            <v>8.4699999999999998E-2</v>
          </cell>
          <cell r="E69">
            <v>2.7053105889242461</v>
          </cell>
          <cell r="F69">
            <v>0.46439999999999998</v>
          </cell>
          <cell r="G69">
            <v>5.4232798484620881</v>
          </cell>
          <cell r="H69">
            <v>2.6478311516060227E-2</v>
          </cell>
          <cell r="I69">
            <v>29.388196167085049</v>
          </cell>
          <cell r="J69">
            <v>3.2967209746329589</v>
          </cell>
          <cell r="K69">
            <v>34.811476015547136</v>
          </cell>
          <cell r="L69">
            <v>9.4702131364973199E-2</v>
          </cell>
          <cell r="M69">
            <v>1.0002131364973202E-2</v>
          </cell>
          <cell r="N69">
            <v>0.14599999999999999</v>
          </cell>
          <cell r="O69" t="str">
            <v>YES</v>
          </cell>
          <cell r="P69">
            <v>0.14599999999999999</v>
          </cell>
        </row>
        <row r="70">
          <cell r="B70">
            <v>1001</v>
          </cell>
          <cell r="C70" t="str">
            <v xml:space="preserve">OAFR </v>
          </cell>
          <cell r="D70">
            <v>0.29134461827538333</v>
          </cell>
          <cell r="E70">
            <v>237.00740220088267</v>
          </cell>
          <cell r="F70">
            <v>0.61622063794902027</v>
          </cell>
          <cell r="G70">
            <v>289.52154582396793</v>
          </cell>
          <cell r="H70">
            <v>0.11291069804664523</v>
          </cell>
          <cell r="I70">
            <v>537.28198405247269</v>
          </cell>
          <cell r="J70">
            <v>239.07403553488322</v>
          </cell>
          <cell r="K70">
            <v>826.80352987644051</v>
          </cell>
          <cell r="L70">
            <v>0.28915458981000119</v>
          </cell>
          <cell r="M70">
            <v>-2.1900284653821323E-3</v>
          </cell>
          <cell r="N70" t="e">
            <v>#N/A</v>
          </cell>
          <cell r="O70" t="e">
            <v>#N/A</v>
          </cell>
          <cell r="P70" t="e">
            <v>#N/A</v>
          </cell>
        </row>
        <row r="71">
          <cell r="B71">
            <v>1002</v>
          </cell>
          <cell r="C71" t="str">
            <v>Africa</v>
          </cell>
          <cell r="D71">
            <v>0.42901361491640749</v>
          </cell>
          <cell r="E71">
            <v>442.93289672846004</v>
          </cell>
          <cell r="F71">
            <v>0.72124700671587472</v>
          </cell>
          <cell r="G71">
            <v>413.51122830996792</v>
          </cell>
          <cell r="H71">
            <v>0.23631641638319037</v>
          </cell>
          <cell r="I71">
            <v>631.76630156647275</v>
          </cell>
          <cell r="J71">
            <v>447.54048403981983</v>
          </cell>
          <cell r="K71">
            <v>1045.2775298764404</v>
          </cell>
          <cell r="L71">
            <v>0.42815469695662783</v>
          </cell>
          <cell r="M71">
            <v>-8.5891795977965923E-4</v>
          </cell>
          <cell r="N71" t="e">
            <v>#N/A</v>
          </cell>
          <cell r="O71" t="e">
            <v>#N/A</v>
          </cell>
          <cell r="P71" t="e">
            <v>#N/A</v>
          </cell>
        </row>
        <row r="72">
          <cell r="B72">
            <v>156</v>
          </cell>
          <cell r="C72" t="str">
            <v>China</v>
          </cell>
          <cell r="D72">
            <v>0.9971299815554534</v>
          </cell>
          <cell r="E72">
            <v>1341.0790917101431</v>
          </cell>
          <cell r="F72">
            <v>1</v>
          </cell>
          <cell r="G72">
            <v>685.86840303999998</v>
          </cell>
          <cell r="H72">
            <v>0.99456087520343295</v>
          </cell>
          <cell r="I72">
            <v>665.33359696000002</v>
          </cell>
          <cell r="J72">
            <v>1347.5831675347858</v>
          </cell>
          <cell r="K72">
            <v>1351.202</v>
          </cell>
          <cell r="L72">
            <v>0.99732176797753835</v>
          </cell>
          <cell r="M72">
            <v>1.9178642208494967E-4</v>
          </cell>
          <cell r="N72" t="str">
            <v>2.5 million people in rural areas</v>
          </cell>
          <cell r="O72" t="str">
            <v>YES</v>
          </cell>
          <cell r="P72" t="str">
            <v>2.5 million people in rural areas</v>
          </cell>
        </row>
        <row r="73">
          <cell r="B73">
            <v>356</v>
          </cell>
          <cell r="C73" t="str">
            <v>India</v>
          </cell>
          <cell r="D73">
            <v>0.75</v>
          </cell>
          <cell r="E73">
            <v>878.61743970323209</v>
          </cell>
          <cell r="F73">
            <v>0.93900000000000006</v>
          </cell>
          <cell r="G73">
            <v>388.52492139999998</v>
          </cell>
          <cell r="H73">
            <v>0.66896142306043727</v>
          </cell>
          <cell r="I73">
            <v>852.96707859999992</v>
          </cell>
          <cell r="J73">
            <v>935.42697191855973</v>
          </cell>
          <cell r="K73">
            <v>1241.492</v>
          </cell>
          <cell r="L73">
            <v>0.75346999571367335</v>
          </cell>
          <cell r="M73">
            <v>3.4699957136733461E-3</v>
          </cell>
          <cell r="N73">
            <v>0.75000000000000011</v>
          </cell>
          <cell r="O73" t="str">
            <v>NO</v>
          </cell>
          <cell r="P73">
            <v>0.75346999571367335</v>
          </cell>
        </row>
        <row r="74">
          <cell r="B74">
            <v>360</v>
          </cell>
          <cell r="C74" t="str">
            <v>Indonesia</v>
          </cell>
          <cell r="D74">
            <v>0.72950000000000004</v>
          </cell>
          <cell r="E74">
            <v>169.49521409737875</v>
          </cell>
          <cell r="F74">
            <v>0.94</v>
          </cell>
          <cell r="G74">
            <v>122.824871708</v>
          </cell>
          <cell r="H74">
            <v>0.56221145390261851</v>
          </cell>
          <cell r="I74">
            <v>119.50112829199999</v>
          </cell>
          <cell r="J74">
            <v>182.64028248556866</v>
          </cell>
          <cell r="K74">
            <v>242.32599999999999</v>
          </cell>
          <cell r="L74">
            <v>0.75369660080044509</v>
          </cell>
          <cell r="M74">
            <v>2.4196600800445056E-2</v>
          </cell>
          <cell r="N74">
            <v>0.72899999999999998</v>
          </cell>
          <cell r="O74" t="str">
            <v>YES</v>
          </cell>
          <cell r="P74">
            <v>0.72899999999999998</v>
          </cell>
        </row>
        <row r="75">
          <cell r="B75">
            <v>96</v>
          </cell>
          <cell r="C75" t="str">
            <v>Brunei</v>
          </cell>
          <cell r="D75">
            <v>0.99659999999999993</v>
          </cell>
          <cell r="E75">
            <v>0.40584597370845532</v>
          </cell>
          <cell r="F75">
            <v>1</v>
          </cell>
          <cell r="G75">
            <v>0.30840003599999999</v>
          </cell>
          <cell r="H75">
            <v>0.98603466688573027</v>
          </cell>
          <cell r="I75">
            <v>9.7599964000000039E-2</v>
          </cell>
          <cell r="J75">
            <v>0.40463698399079928</v>
          </cell>
          <cell r="K75">
            <v>0.40600000000000003</v>
          </cell>
          <cell r="L75">
            <v>0.99664281771132823</v>
          </cell>
          <cell r="M75">
            <v>4.2817711328302366E-5</v>
          </cell>
          <cell r="N75">
            <v>0.99659999999999993</v>
          </cell>
          <cell r="O75" t="str">
            <v>NO</v>
          </cell>
          <cell r="P75">
            <v>0.99664281771132823</v>
          </cell>
        </row>
        <row r="76">
          <cell r="B76">
            <v>116</v>
          </cell>
          <cell r="C76" t="str">
            <v>Cambodia</v>
          </cell>
          <cell r="D76">
            <v>0.311</v>
          </cell>
          <cell r="E76">
            <v>4.6571753359946042</v>
          </cell>
          <cell r="F76">
            <v>0.91300000000000003</v>
          </cell>
          <cell r="G76">
            <v>2.8614291500000002</v>
          </cell>
          <cell r="H76">
            <v>0.15948275171481496</v>
          </cell>
          <cell r="I76">
            <v>11.44357085</v>
          </cell>
          <cell r="J76">
            <v>4.4375369825514444</v>
          </cell>
          <cell r="K76">
            <v>14.305</v>
          </cell>
          <cell r="L76">
            <v>0.31020880688930058</v>
          </cell>
          <cell r="M76">
            <v>-7.9119311069941745E-4</v>
          </cell>
          <cell r="N76">
            <v>0.34</v>
          </cell>
          <cell r="O76" t="str">
            <v>YES</v>
          </cell>
          <cell r="P76">
            <v>0.34</v>
          </cell>
        </row>
        <row r="77">
          <cell r="B77">
            <v>418</v>
          </cell>
          <cell r="C77" t="str">
            <v>Laos</v>
          </cell>
          <cell r="D77">
            <v>0.63</v>
          </cell>
          <cell r="E77">
            <v>3.746615066700544</v>
          </cell>
          <cell r="F77">
            <v>0.87725937999999992</v>
          </cell>
          <cell r="G77">
            <v>2.0067641699303365</v>
          </cell>
          <cell r="H77">
            <v>0.5071992447030651</v>
          </cell>
          <cell r="I77">
            <v>3.8571266440696639</v>
          </cell>
          <cell r="J77">
            <v>3.7167844121155031</v>
          </cell>
          <cell r="K77">
            <v>5.8638908140000003</v>
          </cell>
          <cell r="L77">
            <v>0.6338427044449233</v>
          </cell>
          <cell r="M77">
            <v>3.842704444923295E-3</v>
          </cell>
          <cell r="N77">
            <v>0.78</v>
          </cell>
          <cell r="O77" t="str">
            <v>YES</v>
          </cell>
          <cell r="P77">
            <v>0.78</v>
          </cell>
        </row>
        <row r="78">
          <cell r="B78">
            <v>458</v>
          </cell>
          <cell r="C78" t="str">
            <v>Malaysia</v>
          </cell>
          <cell r="D78">
            <v>0.99443419999999993</v>
          </cell>
          <cell r="E78">
            <v>27.756491611881465</v>
          </cell>
          <cell r="F78">
            <v>1</v>
          </cell>
          <cell r="G78">
            <v>20.975875559999999</v>
          </cell>
          <cell r="H78">
            <v>0.98</v>
          </cell>
          <cell r="I78">
            <v>7.8831244400000031</v>
          </cell>
          <cell r="J78">
            <v>28.701337511200002</v>
          </cell>
          <cell r="K78">
            <v>28.859000000000002</v>
          </cell>
          <cell r="L78">
            <v>0.9945368</v>
          </cell>
          <cell r="M78">
            <v>1.0260000000006375E-4</v>
          </cell>
          <cell r="N78">
            <v>0.995</v>
          </cell>
          <cell r="O78" t="str">
            <v>YES</v>
          </cell>
          <cell r="P78">
            <v>0.995</v>
          </cell>
        </row>
        <row r="79">
          <cell r="B79">
            <v>104</v>
          </cell>
          <cell r="C79" t="str">
            <v>Myanmar</v>
          </cell>
          <cell r="D79">
            <v>0.48799999999999999</v>
          </cell>
          <cell r="E79">
            <v>24.595206260162154</v>
          </cell>
          <cell r="F79">
            <v>0.89</v>
          </cell>
          <cell r="G79">
            <v>15.783190588</v>
          </cell>
          <cell r="H79">
            <v>0.28414947327174361</v>
          </cell>
          <cell r="I79">
            <v>32.553809412000007</v>
          </cell>
          <cell r="J79">
            <v>23.297187420728534</v>
          </cell>
          <cell r="K79">
            <v>48.337000000000003</v>
          </cell>
          <cell r="L79">
            <v>0.48197421066116086</v>
          </cell>
          <cell r="M79">
            <v>-6.025789338839127E-3</v>
          </cell>
          <cell r="N79">
            <v>0.48799999999999999</v>
          </cell>
          <cell r="O79" t="str">
            <v>NO</v>
          </cell>
          <cell r="P79">
            <v>0.48799999999999999</v>
          </cell>
        </row>
        <row r="80">
          <cell r="B80">
            <v>608</v>
          </cell>
          <cell r="C80" t="str">
            <v>Philippines</v>
          </cell>
          <cell r="D80">
            <v>0.83299999999999996</v>
          </cell>
          <cell r="E80">
            <v>77.923370405157797</v>
          </cell>
          <cell r="F80">
            <v>0.93700000000000006</v>
          </cell>
          <cell r="G80">
            <v>46.368969312000004</v>
          </cell>
          <cell r="H80">
            <v>0.73346554592246105</v>
          </cell>
          <cell r="I80">
            <v>48.483030687999999</v>
          </cell>
          <cell r="J80">
            <v>79.008356816893354</v>
          </cell>
          <cell r="K80">
            <v>94.852000000000004</v>
          </cell>
          <cell r="L80">
            <v>0.83296458500499038</v>
          </cell>
          <cell r="M80">
            <v>-3.5414995009586114E-5</v>
          </cell>
          <cell r="N80">
            <v>0.70199999999999996</v>
          </cell>
          <cell r="O80" t="str">
            <v>YES</v>
          </cell>
          <cell r="P80">
            <v>0.70199999999999996</v>
          </cell>
        </row>
        <row r="81">
          <cell r="B81">
            <v>702</v>
          </cell>
          <cell r="C81" t="str">
            <v>Singapore</v>
          </cell>
          <cell r="D81">
            <v>1</v>
          </cell>
          <cell r="E81">
            <v>5.1299785940964213</v>
          </cell>
          <cell r="F81">
            <v>1</v>
          </cell>
          <cell r="G81">
            <v>5.1840000000000002</v>
          </cell>
          <cell r="H81">
            <v>1</v>
          </cell>
          <cell r="I81">
            <v>0</v>
          </cell>
          <cell r="J81">
            <v>5.1840000000000002</v>
          </cell>
          <cell r="K81">
            <v>5.1840000000000002</v>
          </cell>
          <cell r="L81">
            <v>1</v>
          </cell>
          <cell r="M81">
            <v>0</v>
          </cell>
          <cell r="N81">
            <v>1</v>
          </cell>
          <cell r="O81" t="str">
            <v>NO</v>
          </cell>
          <cell r="P81">
            <v>1</v>
          </cell>
        </row>
        <row r="82">
          <cell r="B82">
            <v>764</v>
          </cell>
          <cell r="C82" t="str">
            <v>Thailand</v>
          </cell>
          <cell r="D82">
            <v>0.877</v>
          </cell>
          <cell r="E82">
            <v>59.788954175125056</v>
          </cell>
          <cell r="F82">
            <v>0.98242491580000002</v>
          </cell>
          <cell r="G82">
            <v>23.713208975999997</v>
          </cell>
          <cell r="H82">
            <v>0.82277969297037423</v>
          </cell>
          <cell r="I82">
            <v>45.805791024000008</v>
          </cell>
          <cell r="J82">
            <v>60.984522006586459</v>
          </cell>
          <cell r="K82">
            <v>69.519000000000005</v>
          </cell>
          <cell r="L82">
            <v>0.87723531705845104</v>
          </cell>
          <cell r="M82">
            <v>2.3531705845103446E-4</v>
          </cell>
          <cell r="N82">
            <v>0.99</v>
          </cell>
          <cell r="O82" t="str">
            <v>YES</v>
          </cell>
          <cell r="P82">
            <v>0.99</v>
          </cell>
        </row>
        <row r="83">
          <cell r="B83">
            <v>704</v>
          </cell>
          <cell r="C83" t="str">
            <v>Vietnam</v>
          </cell>
          <cell r="D83">
            <v>0.97629999999999995</v>
          </cell>
          <cell r="E83">
            <v>86.140317214975681</v>
          </cell>
          <cell r="F83">
            <v>0.996</v>
          </cell>
          <cell r="G83">
            <v>27.26167104</v>
          </cell>
          <cell r="H83">
            <v>0.96770393990319004</v>
          </cell>
          <cell r="I83">
            <v>60.578328960000007</v>
          </cell>
          <cell r="J83">
            <v>85.774511963183528</v>
          </cell>
          <cell r="K83">
            <v>87.84</v>
          </cell>
          <cell r="L83">
            <v>0.9764857919305957</v>
          </cell>
          <cell r="M83">
            <v>1.8579193059575783E-4</v>
          </cell>
          <cell r="N83">
            <v>0.96050000000000002</v>
          </cell>
          <cell r="O83" t="str">
            <v>YES</v>
          </cell>
          <cell r="P83">
            <v>0.96050000000000002</v>
          </cell>
        </row>
        <row r="84">
          <cell r="B84">
            <v>1014</v>
          </cell>
          <cell r="C84" t="str">
            <v>ASEAN9</v>
          </cell>
          <cell r="D84" t="e">
            <v>#N/A</v>
          </cell>
          <cell r="E84" t="e">
            <v>#N/A</v>
          </cell>
          <cell r="F84" t="e">
            <v>#N/A</v>
          </cell>
          <cell r="G84">
            <v>144.46350883193034</v>
          </cell>
          <cell r="H84" t="e">
            <v>#N/A</v>
          </cell>
          <cell r="I84">
            <v>210.70238198206971</v>
          </cell>
          <cell r="J84" t="e">
            <v>#N/A</v>
          </cell>
          <cell r="K84">
            <v>355.16589081400002</v>
          </cell>
          <cell r="L84" t="e">
            <v>#N/A</v>
          </cell>
          <cell r="M84" t="e">
            <v>#N/A</v>
          </cell>
          <cell r="N84" t="e">
            <v>#N/A</v>
          </cell>
          <cell r="O84" t="e">
            <v>#N/A</v>
          </cell>
          <cell r="P84" t="e">
            <v>#N/A</v>
          </cell>
        </row>
        <row r="85">
          <cell r="B85">
            <v>50</v>
          </cell>
          <cell r="C85" t="str">
            <v>Bangladesh</v>
          </cell>
          <cell r="D85">
            <v>0.46500000000000002</v>
          </cell>
          <cell r="E85">
            <v>76.285435038319633</v>
          </cell>
          <cell r="F85">
            <v>0.82099999999999995</v>
          </cell>
          <cell r="G85">
            <v>42.725547587999998</v>
          </cell>
          <cell r="H85">
            <v>0.32609501897599158</v>
          </cell>
          <cell r="I85">
            <v>107.768452412</v>
          </cell>
          <cell r="J85">
            <v>70.220430104052383</v>
          </cell>
          <cell r="K85">
            <v>150.494</v>
          </cell>
          <cell r="L85">
            <v>0.46659953289866962</v>
          </cell>
          <cell r="M85">
            <v>1.5995328986695978E-3</v>
          </cell>
          <cell r="N85">
            <v>0.59599999999999997</v>
          </cell>
          <cell r="O85" t="str">
            <v>YES</v>
          </cell>
          <cell r="P85">
            <v>0.59599999999999997</v>
          </cell>
        </row>
        <row r="86">
          <cell r="B86">
            <v>408</v>
          </cell>
          <cell r="C86" t="str">
            <v>DPR Korea</v>
          </cell>
          <cell r="D86">
            <v>0.26</v>
          </cell>
          <cell r="E86">
            <v>6.2432679915120692</v>
          </cell>
          <cell r="F86">
            <v>0.36</v>
          </cell>
          <cell r="G86">
            <v>14.754222419999998</v>
          </cell>
          <cell r="H86">
            <v>0.10864898831217806</v>
          </cell>
          <cell r="I86">
            <v>9.6967775800000027</v>
          </cell>
          <cell r="J86">
            <v>6.3650651451552092</v>
          </cell>
          <cell r="K86">
            <v>24.451000000000001</v>
          </cell>
          <cell r="L86">
            <v>0.26031921578484352</v>
          </cell>
          <cell r="M86">
            <v>3.1921578484350732E-4</v>
          </cell>
          <cell r="N86">
            <v>0.26000000000000006</v>
          </cell>
          <cell r="O86" t="str">
            <v>NO</v>
          </cell>
          <cell r="P86">
            <v>0.26031921578484352</v>
          </cell>
        </row>
        <row r="87">
          <cell r="B87">
            <v>496</v>
          </cell>
          <cell r="C87" t="str">
            <v>Mongolia</v>
          </cell>
          <cell r="D87">
            <v>0.86199999999999999</v>
          </cell>
          <cell r="E87">
            <v>2.3400516858506175</v>
          </cell>
          <cell r="F87">
            <v>0.97913484880000001</v>
          </cell>
          <cell r="G87">
            <v>1.9168295999999998</v>
          </cell>
          <cell r="H87">
            <v>0.67067419466822553</v>
          </cell>
          <cell r="I87">
            <v>0.88317040000000002</v>
          </cell>
          <cell r="J87">
            <v>2.4691542573461791</v>
          </cell>
          <cell r="K87">
            <v>2.8</v>
          </cell>
          <cell r="L87">
            <v>0.881840806195064</v>
          </cell>
          <cell r="M87">
            <v>1.9840806195064009E-2</v>
          </cell>
          <cell r="N87">
            <v>0.8620000000000001</v>
          </cell>
          <cell r="O87" t="str">
            <v>NO</v>
          </cell>
          <cell r="P87">
            <v>0.881840806195064</v>
          </cell>
        </row>
        <row r="88">
          <cell r="B88">
            <v>524</v>
          </cell>
          <cell r="C88" t="str">
            <v>Nepal</v>
          </cell>
          <cell r="D88">
            <v>0.76300000000000001</v>
          </cell>
          <cell r="E88">
            <v>22.779975841337389</v>
          </cell>
          <cell r="F88">
            <v>0.97</v>
          </cell>
          <cell r="G88">
            <v>5.1813395880000002</v>
          </cell>
          <cell r="H88">
            <v>0.71563462318288507</v>
          </cell>
          <cell r="I88">
            <v>25.304660412</v>
          </cell>
          <cell r="J88">
            <v>23.134790519072489</v>
          </cell>
          <cell r="K88">
            <v>30.486000000000001</v>
          </cell>
          <cell r="L88">
            <v>0.75886605389596828</v>
          </cell>
          <cell r="M88">
            <v>-4.1339461040317271E-3</v>
          </cell>
          <cell r="N88">
            <v>0.76300000000000001</v>
          </cell>
          <cell r="O88" t="str">
            <v>NO</v>
          </cell>
          <cell r="P88">
            <v>0.76300000000000001</v>
          </cell>
        </row>
        <row r="89">
          <cell r="B89">
            <v>586</v>
          </cell>
          <cell r="C89" t="str">
            <v>Pakistan</v>
          </cell>
          <cell r="D89">
            <v>0.67400000000000004</v>
          </cell>
          <cell r="E89">
            <v>116.46229495440478</v>
          </cell>
          <cell r="F89">
            <v>0.90394101520000003</v>
          </cell>
          <cell r="G89">
            <v>64.009262219999997</v>
          </cell>
          <cell r="H89">
            <v>0.54524666187342641</v>
          </cell>
          <cell r="I89">
            <v>112.73573778000001</v>
          </cell>
          <cell r="J89">
            <v>119.32938217173273</v>
          </cell>
          <cell r="K89">
            <v>176.745</v>
          </cell>
          <cell r="L89">
            <v>0.67514997409676503</v>
          </cell>
          <cell r="M89">
            <v>1.149974096764983E-3</v>
          </cell>
          <cell r="N89">
            <v>0.68600000000000005</v>
          </cell>
          <cell r="O89" t="str">
            <v>YES</v>
          </cell>
          <cell r="P89">
            <v>0.68600000000000005</v>
          </cell>
        </row>
        <row r="90">
          <cell r="B90">
            <v>144</v>
          </cell>
          <cell r="C90" t="str">
            <v>Sri Lanka</v>
          </cell>
          <cell r="D90">
            <v>0.7659999999999999</v>
          </cell>
          <cell r="E90">
            <v>15.695667053959085</v>
          </cell>
          <cell r="F90">
            <v>0.85799999999999998</v>
          </cell>
          <cell r="G90">
            <v>3.1567284160000004</v>
          </cell>
          <cell r="H90">
            <v>0.75063374101391089</v>
          </cell>
          <cell r="I90">
            <v>17.712271584</v>
          </cell>
          <cell r="J90">
            <v>16.00390166188031</v>
          </cell>
          <cell r="K90">
            <v>20.869</v>
          </cell>
          <cell r="L90">
            <v>0.76687439081318265</v>
          </cell>
          <cell r="M90">
            <v>8.7439081318274603E-4</v>
          </cell>
          <cell r="N90">
            <v>0.85399999999999998</v>
          </cell>
          <cell r="O90" t="str">
            <v>YES</v>
          </cell>
          <cell r="P90">
            <v>0.85399999999999998</v>
          </cell>
        </row>
        <row r="91">
          <cell r="B91">
            <v>1003</v>
          </cell>
          <cell r="C91" t="str">
            <v>Other Asia (countries below)</v>
          </cell>
          <cell r="D91">
            <v>0.28602194027416855</v>
          </cell>
          <cell r="E91">
            <v>2.9889424194472709</v>
          </cell>
          <cell r="F91">
            <v>0.67921521523590178</v>
          </cell>
          <cell r="G91">
            <v>10.76406352545969</v>
          </cell>
          <cell r="H91">
            <v>0.15240672685798703</v>
          </cell>
          <cell r="I91">
            <v>29.647909942140309</v>
          </cell>
          <cell r="J91">
            <v>11.829656636719999</v>
          </cell>
          <cell r="K91">
            <v>40.411973467599992</v>
          </cell>
          <cell r="L91">
            <v>0.29272652685977685</v>
          </cell>
          <cell r="M91">
            <v>6.7045865856082965E-3</v>
          </cell>
          <cell r="N91" t="e">
            <v>#N/A</v>
          </cell>
          <cell r="O91" t="e">
            <v>#N/A</v>
          </cell>
          <cell r="P91" t="e">
            <v>#N/A</v>
          </cell>
        </row>
        <row r="92">
          <cell r="B92">
            <v>4</v>
          </cell>
          <cell r="C92" t="str">
            <v>Afghanistan</v>
          </cell>
          <cell r="D92">
            <v>0.3</v>
          </cell>
          <cell r="E92">
            <v>9.4235228999999983</v>
          </cell>
          <cell r="F92">
            <v>0.56732800000000005</v>
          </cell>
          <cell r="G92">
            <v>7.3618305181667685</v>
          </cell>
          <cell r="H92">
            <v>0.22194298708010332</v>
          </cell>
          <cell r="I92">
            <v>21.743649481833231</v>
          </cell>
          <cell r="J92">
            <v>9.0024231002313257</v>
          </cell>
          <cell r="K92">
            <v>29.10548</v>
          </cell>
          <cell r="L92">
            <v>0.30930337174412947</v>
          </cell>
          <cell r="M92">
            <v>9.303371744129485E-3</v>
          </cell>
          <cell r="N92">
            <v>0.3</v>
          </cell>
          <cell r="O92" t="str">
            <v>NO</v>
          </cell>
          <cell r="P92">
            <v>0.30930337174412947</v>
          </cell>
        </row>
        <row r="93">
          <cell r="B93">
            <v>64</v>
          </cell>
          <cell r="C93" t="str">
            <v>Bhutan</v>
          </cell>
          <cell r="D93">
            <v>0.68500000000000005</v>
          </cell>
          <cell r="E93">
            <v>0.45806487092738857</v>
          </cell>
          <cell r="F93">
            <v>0.97399999999999998</v>
          </cell>
          <cell r="G93">
            <v>0.27867601715804868</v>
          </cell>
          <cell r="H93">
            <v>0.53137981100577414</v>
          </cell>
          <cell r="I93">
            <v>0.37872456854195125</v>
          </cell>
          <cell r="J93">
            <v>0.47267703036700481</v>
          </cell>
          <cell r="K93">
            <v>0.65740058569999993</v>
          </cell>
          <cell r="L93">
            <v>0.71900914092386836</v>
          </cell>
          <cell r="M93">
            <v>3.4009140923868308E-2</v>
          </cell>
          <cell r="N93">
            <v>0.68500000000000005</v>
          </cell>
          <cell r="O93" t="str">
            <v>NO</v>
          </cell>
          <cell r="P93">
            <v>0.71900914092386836</v>
          </cell>
        </row>
        <row r="94">
          <cell r="B94">
            <v>446</v>
          </cell>
          <cell r="C94" t="str">
            <v>Macau</v>
          </cell>
          <cell r="D94">
            <v>1</v>
          </cell>
          <cell r="E94">
            <v>0.49139234453253205</v>
          </cell>
          <cell r="F94">
            <v>1</v>
          </cell>
          <cell r="G94">
            <v>0.58679376052664245</v>
          </cell>
          <cell r="H94">
            <v>1</v>
          </cell>
          <cell r="I94">
            <v>-0.10666449412664242</v>
          </cell>
          <cell r="J94">
            <v>0.48012926640000003</v>
          </cell>
          <cell r="K94">
            <v>0.48012926640000003</v>
          </cell>
          <cell r="L94">
            <v>1</v>
          </cell>
          <cell r="M94">
            <v>0</v>
          </cell>
          <cell r="N94">
            <v>1</v>
          </cell>
          <cell r="O94" t="str">
            <v>NO</v>
          </cell>
          <cell r="P94">
            <v>1</v>
          </cell>
        </row>
        <row r="95">
          <cell r="B95">
            <v>184</v>
          </cell>
          <cell r="C95" t="str">
            <v>Cook Islands</v>
          </cell>
          <cell r="D95">
            <v>0.99</v>
          </cell>
          <cell r="E95">
            <v>2.0085120000000001E-2</v>
          </cell>
          <cell r="F95">
            <v>0</v>
          </cell>
          <cell r="G95">
            <v>1.6115663701782315E-2</v>
          </cell>
          <cell r="H95">
            <v>4.0090710293998519</v>
          </cell>
          <cell r="I95">
            <v>4.2933362982176849E-3</v>
          </cell>
          <cell r="J95">
            <v>1.7212290172655322E-2</v>
          </cell>
          <cell r="K95">
            <v>2.0409E-2</v>
          </cell>
          <cell r="L95">
            <v>0.84336764038685497</v>
          </cell>
          <cell r="M95">
            <v>-0.14663235961314502</v>
          </cell>
          <cell r="N95">
            <v>0.98999999999999988</v>
          </cell>
          <cell r="O95" t="str">
            <v>NO</v>
          </cell>
          <cell r="P95">
            <v>0.98999999999999988</v>
          </cell>
        </row>
        <row r="96">
          <cell r="B96">
            <v>626</v>
          </cell>
          <cell r="C96" t="str">
            <v>East Timor</v>
          </cell>
          <cell r="D96">
            <v>0.38</v>
          </cell>
          <cell r="E96">
            <v>0.41404742403611472</v>
          </cell>
          <cell r="F96">
            <v>0.83399999999999996</v>
          </cell>
          <cell r="G96">
            <v>0.33378648659974847</v>
          </cell>
          <cell r="H96">
            <v>0.20237418959904285</v>
          </cell>
          <cell r="I96">
            <v>0.73210036240025156</v>
          </cell>
          <cell r="J96">
            <v>0.4265361473701067</v>
          </cell>
          <cell r="K96">
            <v>1.065886849</v>
          </cell>
          <cell r="L96">
            <v>0.40017019420989847</v>
          </cell>
          <cell r="M96">
            <v>2.0170194209898462E-2</v>
          </cell>
          <cell r="N96">
            <v>0.38</v>
          </cell>
          <cell r="O96" t="str">
            <v>NO</v>
          </cell>
          <cell r="P96">
            <v>0.40017019420989847</v>
          </cell>
        </row>
        <row r="97">
          <cell r="B97">
            <v>242</v>
          </cell>
          <cell r="C97" t="str">
            <v>Fiji</v>
          </cell>
          <cell r="D97">
            <v>0.53223891413369262</v>
          </cell>
          <cell r="E97">
            <v>0.45046949330313801</v>
          </cell>
          <cell r="F97">
            <v>0.65911079771103054</v>
          </cell>
          <cell r="G97">
            <v>0.48695663947754714</v>
          </cell>
          <cell r="H97">
            <v>0.39555757978515343</v>
          </cell>
          <cell r="I97">
            <v>0.35124792282245293</v>
          </cell>
          <cell r="J97">
            <v>0.45989715735294068</v>
          </cell>
          <cell r="K97">
            <v>0.83820456230000007</v>
          </cell>
          <cell r="L97">
            <v>0.5486693559517275</v>
          </cell>
          <cell r="M97">
            <v>1.643044181803488E-2</v>
          </cell>
          <cell r="N97">
            <v>0.53223891413369262</v>
          </cell>
          <cell r="O97" t="str">
            <v>NO</v>
          </cell>
          <cell r="P97">
            <v>0.5486693559517275</v>
          </cell>
        </row>
        <row r="98">
          <cell r="B98">
            <v>258</v>
          </cell>
          <cell r="C98" t="str">
            <v>French Polynesia</v>
          </cell>
          <cell r="D98">
            <v>0.53113726168276243</v>
          </cell>
          <cell r="E98">
            <v>0.14109110088617038</v>
          </cell>
          <cell r="F98">
            <v>0.65911079771103054</v>
          </cell>
          <cell r="G98">
            <v>0.14965669601178583</v>
          </cell>
          <cell r="H98">
            <v>0.39555757978515343</v>
          </cell>
          <cell r="I98">
            <v>0.11296219698821419</v>
          </cell>
          <cell r="J98">
            <v>0.14332339753899712</v>
          </cell>
          <cell r="K98">
            <v>0.26261889300000002</v>
          </cell>
          <cell r="L98">
            <v>0.54574671266700181</v>
          </cell>
          <cell r="M98">
            <v>1.460945098423938E-2</v>
          </cell>
          <cell r="N98">
            <v>0.53113726168276243</v>
          </cell>
          <cell r="O98" t="str">
            <v>NO</v>
          </cell>
          <cell r="P98">
            <v>0.54574671266700181</v>
          </cell>
        </row>
        <row r="99">
          <cell r="B99">
            <v>296</v>
          </cell>
          <cell r="C99" t="str">
            <v>Kiribati</v>
          </cell>
          <cell r="D99">
            <v>0.51126007798679274</v>
          </cell>
          <cell r="E99">
            <v>5.28838690074699E-2</v>
          </cell>
          <cell r="F99">
            <v>0.65911079771103054</v>
          </cell>
          <cell r="G99">
            <v>4.6841278283610586E-2</v>
          </cell>
          <cell r="H99">
            <v>0.39555757978515343</v>
          </cell>
          <cell r="I99">
            <v>5.5018619716389418E-2</v>
          </cell>
          <cell r="J99">
            <v>5.2636624353449665E-2</v>
          </cell>
          <cell r="K99">
            <v>0.101859898</v>
          </cell>
          <cell r="L99">
            <v>0.51675512529425138</v>
          </cell>
          <cell r="M99">
            <v>5.4950473074586448E-3</v>
          </cell>
          <cell r="N99">
            <v>0.47</v>
          </cell>
          <cell r="O99" t="str">
            <v>YES</v>
          </cell>
          <cell r="P99">
            <v>0.47</v>
          </cell>
        </row>
        <row r="100">
          <cell r="B100">
            <v>462</v>
          </cell>
          <cell r="C100" t="str">
            <v>Maldives</v>
          </cell>
          <cell r="D100">
            <v>0.50125296230214711</v>
          </cell>
          <cell r="E100">
            <v>0.15508825083791389</v>
          </cell>
          <cell r="F100">
            <v>0.65911079771103054</v>
          </cell>
          <cell r="G100">
            <v>0.14660482766985622</v>
          </cell>
          <cell r="H100">
            <v>0.39555757978515343</v>
          </cell>
          <cell r="I100">
            <v>0.15873543853014377</v>
          </cell>
          <cell r="J100">
            <v>0.15941783080488575</v>
          </cell>
          <cell r="K100">
            <v>0.30534026619999999</v>
          </cell>
          <cell r="L100">
            <v>0.5220989448553961</v>
          </cell>
          <cell r="M100">
            <v>2.0845982553248987E-2</v>
          </cell>
          <cell r="N100">
            <v>0.999</v>
          </cell>
          <cell r="O100" t="str">
            <v>YES</v>
          </cell>
          <cell r="P100">
            <v>0.999</v>
          </cell>
        </row>
        <row r="101">
          <cell r="B101">
            <v>540</v>
          </cell>
          <cell r="C101" t="str">
            <v>New Caledonia</v>
          </cell>
          <cell r="D101">
            <v>0.54672643452307801</v>
          </cell>
          <cell r="E101">
            <v>0.13439631397035812</v>
          </cell>
          <cell r="F101">
            <v>0.65911079771103054</v>
          </cell>
          <cell r="G101">
            <v>0.16569652577783017</v>
          </cell>
          <cell r="H101">
            <v>0.39555757978515343</v>
          </cell>
          <cell r="I101">
            <v>7.6233429422169818E-2</v>
          </cell>
          <cell r="J101">
            <v>0.13936708012432777</v>
          </cell>
          <cell r="K101">
            <v>0.24192995519999999</v>
          </cell>
          <cell r="L101">
            <v>0.57606376196413966</v>
          </cell>
          <cell r="M101">
            <v>2.9337327441061656E-2</v>
          </cell>
          <cell r="N101">
            <v>0.94799999999999995</v>
          </cell>
          <cell r="O101" t="str">
            <v>YES</v>
          </cell>
          <cell r="P101">
            <v>0.94799999999999995</v>
          </cell>
        </row>
        <row r="102">
          <cell r="B102">
            <v>598</v>
          </cell>
          <cell r="C102" t="str">
            <v>Papua New Guinea</v>
          </cell>
          <cell r="D102">
            <v>9.7348280000000009E-2</v>
          </cell>
          <cell r="E102">
            <v>0.62986653120119196</v>
          </cell>
          <cell r="F102">
            <v>0.42799999999999999</v>
          </cell>
          <cell r="G102">
            <v>0.94180422249262363</v>
          </cell>
          <cell r="H102">
            <v>0.05</v>
          </cell>
          <cell r="I102">
            <v>5.3822929225073759</v>
          </cell>
          <cell r="J102">
            <v>0.67220685335221164</v>
          </cell>
          <cell r="K102">
            <v>6.3240971449999996</v>
          </cell>
          <cell r="L102">
            <v>0.10629293604126185</v>
          </cell>
          <cell r="M102">
            <v>8.9446560412618364E-3</v>
          </cell>
          <cell r="N102">
            <v>0.14499999999999999</v>
          </cell>
          <cell r="O102" t="str">
            <v>YES</v>
          </cell>
          <cell r="P102">
            <v>0.14499999999999999</v>
          </cell>
        </row>
        <row r="103">
          <cell r="B103">
            <v>882</v>
          </cell>
          <cell r="C103" t="str">
            <v>Samoa</v>
          </cell>
          <cell r="D103">
            <v>0.97</v>
          </cell>
          <cell r="E103">
            <v>0.18183132178843373</v>
          </cell>
          <cell r="F103">
            <v>0.99388617999999984</v>
          </cell>
          <cell r="G103">
            <v>4.0033671732662923E-2</v>
          </cell>
          <cell r="H103">
            <v>0.96394199115470913</v>
          </cell>
          <cell r="I103">
            <v>0.14672505336733707</v>
          </cell>
          <cell r="J103">
            <v>0.18122335316494217</v>
          </cell>
          <cell r="K103">
            <v>0.18675872509999999</v>
          </cell>
          <cell r="L103">
            <v>0.97036083892683511</v>
          </cell>
          <cell r="M103">
            <v>3.6083892683513863E-4</v>
          </cell>
          <cell r="N103">
            <v>0.97</v>
          </cell>
          <cell r="O103" t="str">
            <v>NO</v>
          </cell>
          <cell r="P103">
            <v>0.97036083892683511</v>
          </cell>
        </row>
        <row r="104">
          <cell r="B104">
            <v>90</v>
          </cell>
          <cell r="C104" t="str">
            <v>Solomon Islands</v>
          </cell>
          <cell r="D104">
            <v>0.14399999999999999</v>
          </cell>
          <cell r="E104">
            <v>7.3240584899994535E-2</v>
          </cell>
          <cell r="F104">
            <v>0.55145999999999995</v>
          </cell>
          <cell r="G104">
            <v>0.11823920612540391</v>
          </cell>
          <cell r="H104">
            <v>5.1196031136048314E-2</v>
          </cell>
          <cell r="I104">
            <v>0.3771225298745961</v>
          </cell>
          <cell r="J104">
            <v>8.4511369391480379E-2</v>
          </cell>
          <cell r="K104">
            <v>0.495361736</v>
          </cell>
          <cell r="L104">
            <v>0.17060536422110806</v>
          </cell>
          <cell r="M104">
            <v>2.6605364221108069E-2</v>
          </cell>
          <cell r="N104">
            <v>0.14399999999999996</v>
          </cell>
          <cell r="O104" t="str">
            <v>NO</v>
          </cell>
          <cell r="P104">
            <v>0.17060536422110806</v>
          </cell>
        </row>
        <row r="105">
          <cell r="B105">
            <v>776</v>
          </cell>
          <cell r="C105" t="str">
            <v>Tonga</v>
          </cell>
          <cell r="D105">
            <v>0.92300000000000004</v>
          </cell>
          <cell r="E105">
            <v>9.3336222152818796E-2</v>
          </cell>
          <cell r="F105">
            <v>0.97699999999999998</v>
          </cell>
          <cell r="G105">
            <v>2.6354525231436794E-2</v>
          </cell>
          <cell r="H105">
            <v>0.90647813822284906</v>
          </cell>
          <cell r="I105">
            <v>7.4244346768563216E-2</v>
          </cell>
          <cell r="J105">
            <v>9.3049248383452521E-2</v>
          </cell>
          <cell r="K105">
            <v>0.10059887200000001</v>
          </cell>
          <cell r="L105">
            <v>0.92495319811789256</v>
          </cell>
          <cell r="M105">
            <v>1.9531981178925184E-3</v>
          </cell>
          <cell r="N105">
            <v>0.92300000000000004</v>
          </cell>
          <cell r="O105" t="str">
            <v>NO</v>
          </cell>
          <cell r="P105">
            <v>0.92495319811789256</v>
          </cell>
        </row>
        <row r="106">
          <cell r="B106">
            <v>548</v>
          </cell>
          <cell r="C106" t="str">
            <v>Vanuatu</v>
          </cell>
          <cell r="D106">
            <v>0.46292968888354535</v>
          </cell>
          <cell r="E106">
            <v>0.10719639593986161</v>
          </cell>
          <cell r="F106">
            <v>0.65911079771103054</v>
          </cell>
          <cell r="G106">
            <v>6.4673486503941863E-2</v>
          </cell>
          <cell r="H106">
            <v>0.39555757978515343</v>
          </cell>
          <cell r="I106">
            <v>0.16122422719605814</v>
          </cell>
          <cell r="J106">
            <v>0.10640045839277117</v>
          </cell>
          <cell r="K106">
            <v>0.2258977137</v>
          </cell>
          <cell r="L106">
            <v>0.47101166563409608</v>
          </cell>
          <cell r="M106">
            <v>8.0819767505507234E-3</v>
          </cell>
          <cell r="N106">
            <v>0.46292968888354535</v>
          </cell>
          <cell r="O106" t="str">
            <v>NO</v>
          </cell>
          <cell r="P106">
            <v>0.47101166563409608</v>
          </cell>
        </row>
        <row r="107">
          <cell r="B107">
            <v>1015</v>
          </cell>
          <cell r="C107" t="str">
            <v>ODA</v>
          </cell>
          <cell r="D107" t="e">
            <v>#N/A</v>
          </cell>
          <cell r="E107" t="e">
            <v>#N/A</v>
          </cell>
          <cell r="F107" t="e">
            <v>#N/A</v>
          </cell>
          <cell r="G107">
            <v>142.50799335745967</v>
          </cell>
          <cell r="H107" t="e">
            <v>#N/A</v>
          </cell>
          <cell r="I107">
            <v>303.74898011014034</v>
          </cell>
          <cell r="J107" t="e">
            <v>#N/A</v>
          </cell>
          <cell r="K107">
            <v>446.25697346760001</v>
          </cell>
          <cell r="L107" t="e">
            <v>#N/A</v>
          </cell>
          <cell r="M107" t="e">
            <v>#N/A</v>
          </cell>
          <cell r="N107" t="e">
            <v>#N/A</v>
          </cell>
          <cell r="O107" t="e">
            <v>#N/A</v>
          </cell>
          <cell r="P107" t="e">
            <v>#N/A</v>
          </cell>
        </row>
        <row r="108">
          <cell r="B108">
            <v>1006</v>
          </cell>
          <cell r="C108" t="str">
            <v>Developing Asia</v>
          </cell>
          <cell r="D108">
            <v>0.82477948487219899</v>
          </cell>
          <cell r="E108">
            <v>2954.9022554574231</v>
          </cell>
          <cell r="F108">
            <v>0.95557631639876062</v>
          </cell>
          <cell r="G108">
            <v>1484.1896983373899</v>
          </cell>
          <cell r="H108">
            <v>0.7421994750777029</v>
          </cell>
          <cell r="I108">
            <v>2152.2531659442102</v>
          </cell>
          <cell r="J108">
            <v>3015.6576947723479</v>
          </cell>
          <cell r="K108">
            <v>3636.4428642816001</v>
          </cell>
          <cell r="L108">
            <v>0.82928779780735207</v>
          </cell>
          <cell r="M108">
            <v>4.5083129351530804E-3</v>
          </cell>
          <cell r="N108" t="e">
            <v>#N/A</v>
          </cell>
          <cell r="O108" t="e">
            <v>#N/A</v>
          </cell>
          <cell r="P108" t="e">
            <v>#N/A</v>
          </cell>
        </row>
        <row r="109">
          <cell r="B109">
            <v>76</v>
          </cell>
          <cell r="C109" t="str">
            <v>Brazil</v>
          </cell>
          <cell r="D109">
            <v>0.98699999999999999</v>
          </cell>
          <cell r="E109">
            <v>192.89745132674392</v>
          </cell>
          <cell r="F109">
            <v>0.997</v>
          </cell>
          <cell r="G109">
            <v>166.37642295999996</v>
          </cell>
          <cell r="H109">
            <v>0.92276646128720952</v>
          </cell>
          <cell r="I109">
            <v>30.278577040000044</v>
          </cell>
          <cell r="J109">
            <v>193.81734907913295</v>
          </cell>
          <cell r="K109">
            <v>196.655</v>
          </cell>
          <cell r="L109">
            <v>0.9855704105114691</v>
          </cell>
          <cell r="M109">
            <v>-1.4295894885308913E-3</v>
          </cell>
          <cell r="N109">
            <v>0.99299999999999999</v>
          </cell>
          <cell r="O109" t="str">
            <v>YES</v>
          </cell>
          <cell r="P109">
            <v>0.99299999999999999</v>
          </cell>
        </row>
        <row r="110">
          <cell r="B110">
            <v>32</v>
          </cell>
          <cell r="C110" t="str">
            <v>Argentina</v>
          </cell>
          <cell r="D110">
            <v>0.97199999999999998</v>
          </cell>
          <cell r="E110">
            <v>39.490193385836463</v>
          </cell>
          <cell r="F110">
            <v>0.996</v>
          </cell>
          <cell r="G110">
            <v>37.705505219999999</v>
          </cell>
          <cell r="H110">
            <v>0.6805011173918718</v>
          </cell>
          <cell r="I110">
            <v>3.0594947800000014</v>
          </cell>
          <cell r="J110">
            <v>39.636672815564602</v>
          </cell>
          <cell r="K110">
            <v>40.765000000000001</v>
          </cell>
          <cell r="L110">
            <v>0.97232117786249483</v>
          </cell>
          <cell r="M110">
            <v>3.2117786249485913E-4</v>
          </cell>
          <cell r="N110">
            <v>0.97199999999999975</v>
          </cell>
          <cell r="O110" t="str">
            <v>NO</v>
          </cell>
          <cell r="P110">
            <v>0.97232117786249483</v>
          </cell>
        </row>
        <row r="111">
          <cell r="B111">
            <v>68</v>
          </cell>
          <cell r="C111" t="str">
            <v>Bolivia</v>
          </cell>
          <cell r="D111">
            <v>0.80200000000000005</v>
          </cell>
          <cell r="E111">
            <v>8.0367146791978392</v>
          </cell>
          <cell r="F111">
            <v>0.98199999999999998</v>
          </cell>
          <cell r="G111">
            <v>6.7399340319999999</v>
          </cell>
          <cell r="H111">
            <v>0.44396383201315248</v>
          </cell>
          <cell r="I111">
            <v>3.3480659679999993</v>
          </cell>
          <cell r="J111">
            <v>8.1050354164101037</v>
          </cell>
          <cell r="K111">
            <v>10.087999999999999</v>
          </cell>
          <cell r="L111">
            <v>0.80343332835151704</v>
          </cell>
          <cell r="M111">
            <v>1.4333283515169937E-3</v>
          </cell>
          <cell r="N111">
            <v>0.86799999999999999</v>
          </cell>
          <cell r="O111" t="str">
            <v>YES</v>
          </cell>
          <cell r="P111">
            <v>0.86799999999999999</v>
          </cell>
        </row>
        <row r="112">
          <cell r="B112">
            <v>170</v>
          </cell>
          <cell r="C112" t="str">
            <v>Colombia</v>
          </cell>
          <cell r="D112">
            <v>0.97399999999999998</v>
          </cell>
          <cell r="E112">
            <v>45.097057702455444</v>
          </cell>
          <cell r="F112">
            <v>0.99399999999999999</v>
          </cell>
          <cell r="G112">
            <v>35.332652255999996</v>
          </cell>
          <cell r="H112">
            <v>0.9137721529142766</v>
          </cell>
          <cell r="I112">
            <v>11.594347744000004</v>
          </cell>
          <cell r="J112">
            <v>45.71524844213566</v>
          </cell>
          <cell r="K112">
            <v>46.927</v>
          </cell>
          <cell r="L112">
            <v>0.97417794536483604</v>
          </cell>
          <cell r="M112">
            <v>1.7794536483606294E-4</v>
          </cell>
          <cell r="N112">
            <v>0.97399999999999998</v>
          </cell>
          <cell r="O112" t="str">
            <v>NO</v>
          </cell>
          <cell r="P112">
            <v>0.97417794536483604</v>
          </cell>
        </row>
        <row r="113">
          <cell r="B113">
            <v>188</v>
          </cell>
          <cell r="C113" t="str">
            <v>Costa Rica</v>
          </cell>
          <cell r="D113">
            <v>0.99199999999999999</v>
          </cell>
          <cell r="E113">
            <v>4.6097467373624141</v>
          </cell>
          <cell r="F113">
            <v>0.997</v>
          </cell>
          <cell r="G113">
            <v>3.0557124260000004</v>
          </cell>
          <cell r="H113">
            <v>0.98294834612033877</v>
          </cell>
          <cell r="I113">
            <v>1.6712875739999999</v>
          </cell>
          <cell r="J113">
            <v>4.689334645476773</v>
          </cell>
          <cell r="K113">
            <v>4.7270000000000003</v>
          </cell>
          <cell r="L113">
            <v>0.99203186915099906</v>
          </cell>
          <cell r="M113">
            <v>3.1869150999064288E-5</v>
          </cell>
          <cell r="N113">
            <v>0.99099999999999999</v>
          </cell>
          <cell r="O113" t="str">
            <v>YES</v>
          </cell>
          <cell r="P113">
            <v>0.99099999999999999</v>
          </cell>
        </row>
        <row r="114">
          <cell r="B114">
            <v>192</v>
          </cell>
          <cell r="C114" t="str">
            <v>Cuba</v>
          </cell>
          <cell r="D114">
            <v>0.97</v>
          </cell>
          <cell r="E114">
            <v>10.863393944514547</v>
          </cell>
          <cell r="F114">
            <v>1</v>
          </cell>
          <cell r="G114">
            <v>8.462220219999999</v>
          </cell>
          <cell r="H114">
            <v>0.87891019172552998</v>
          </cell>
          <cell r="I114">
            <v>2.7917797800000006</v>
          </cell>
          <cell r="J114">
            <v>10.915943921695257</v>
          </cell>
          <cell r="K114">
            <v>11.254</v>
          </cell>
          <cell r="L114">
            <v>0.96996125126135224</v>
          </cell>
          <cell r="M114">
            <v>-3.8748738647731429E-5</v>
          </cell>
          <cell r="N114">
            <v>0.97459999999999991</v>
          </cell>
          <cell r="O114" t="str">
            <v>YES</v>
          </cell>
          <cell r="P114">
            <v>0.97459999999999991</v>
          </cell>
        </row>
        <row r="115">
          <cell r="B115">
            <v>214</v>
          </cell>
          <cell r="C115" t="str">
            <v>Dominican Republic</v>
          </cell>
          <cell r="D115">
            <v>0.96899999999999997</v>
          </cell>
          <cell r="E115">
            <v>9.9074164208257898</v>
          </cell>
          <cell r="F115">
            <v>0.995</v>
          </cell>
          <cell r="G115">
            <v>7.0029581759999999</v>
          </cell>
          <cell r="H115">
            <v>0.91063645802913795</v>
          </cell>
          <cell r="I115">
            <v>3.0530418239999992</v>
          </cell>
          <cell r="J115">
            <v>9.7481545779421772</v>
          </cell>
          <cell r="K115">
            <v>10.055999999999999</v>
          </cell>
          <cell r="L115">
            <v>0.96938689120347832</v>
          </cell>
          <cell r="M115">
            <v>3.868912034783456E-4</v>
          </cell>
          <cell r="N115">
            <v>0.96099999999999997</v>
          </cell>
          <cell r="O115" t="str">
            <v>YES</v>
          </cell>
          <cell r="P115">
            <v>0.96099999999999997</v>
          </cell>
        </row>
        <row r="116">
          <cell r="B116">
            <v>218</v>
          </cell>
          <cell r="C116" t="str">
            <v>Ecuador</v>
          </cell>
          <cell r="D116">
            <v>0.92200000000000004</v>
          </cell>
          <cell r="E116">
            <v>12.741214218883817</v>
          </cell>
          <cell r="F116">
            <v>0.996</v>
          </cell>
          <cell r="G116">
            <v>9.8882865119999988</v>
          </cell>
          <cell r="H116">
            <v>0.77211714519105712</v>
          </cell>
          <cell r="I116">
            <v>4.7777134880000016</v>
          </cell>
          <cell r="J116">
            <v>13.537687864847367</v>
          </cell>
          <cell r="K116">
            <v>14.666</v>
          </cell>
          <cell r="L116">
            <v>0.92306613015460026</v>
          </cell>
          <cell r="M116">
            <v>1.06613015460022E-3</v>
          </cell>
          <cell r="N116">
            <v>0.95499999999999996</v>
          </cell>
          <cell r="O116" t="str">
            <v>YES</v>
          </cell>
          <cell r="P116">
            <v>0.95499999999999996</v>
          </cell>
        </row>
        <row r="117">
          <cell r="B117">
            <v>222</v>
          </cell>
          <cell r="C117" t="str">
            <v>El Salvador</v>
          </cell>
          <cell r="D117">
            <v>0.91600000000000004</v>
          </cell>
          <cell r="E117">
            <v>5.675154600072756</v>
          </cell>
          <cell r="F117">
            <v>0.96899999999999997</v>
          </cell>
          <cell r="G117">
            <v>4.0328169180000009</v>
          </cell>
          <cell r="H117">
            <v>0.82051982070317964</v>
          </cell>
          <cell r="I117">
            <v>2.1941830819999995</v>
          </cell>
          <cell r="J117">
            <v>5.7081703025745902</v>
          </cell>
          <cell r="K117">
            <v>6.2270000000000003</v>
          </cell>
          <cell r="L117">
            <v>0.91668063314189652</v>
          </cell>
          <cell r="M117">
            <v>6.8063314189648061E-4</v>
          </cell>
          <cell r="N117">
            <v>0.91599999999999993</v>
          </cell>
          <cell r="O117" t="str">
            <v>NO</v>
          </cell>
          <cell r="P117">
            <v>0.91668063314189652</v>
          </cell>
        </row>
        <row r="118">
          <cell r="B118">
            <v>320</v>
          </cell>
          <cell r="C118" t="str">
            <v>Guatemala</v>
          </cell>
          <cell r="D118">
            <v>0.8</v>
          </cell>
          <cell r="E118">
            <v>11.505710654076999</v>
          </cell>
          <cell r="F118">
            <v>0.90700000000000003</v>
          </cell>
          <cell r="G118">
            <v>7.3463887680000006</v>
          </cell>
          <cell r="H118">
            <v>0.6952948834632583</v>
          </cell>
          <cell r="I118">
            <v>7.410611231999999</v>
          </cell>
          <cell r="J118">
            <v>11.815734685520955</v>
          </cell>
          <cell r="K118">
            <v>14.757</v>
          </cell>
          <cell r="L118">
            <v>0.80068677139804534</v>
          </cell>
          <cell r="M118">
            <v>6.8677139804529386E-4</v>
          </cell>
          <cell r="N118">
            <v>0.81920000000000004</v>
          </cell>
          <cell r="O118" t="str">
            <v>YES</v>
          </cell>
          <cell r="P118">
            <v>0.81920000000000004</v>
          </cell>
        </row>
        <row r="119">
          <cell r="B119">
            <v>332</v>
          </cell>
          <cell r="C119" t="str">
            <v>Haiti</v>
          </cell>
          <cell r="D119">
            <v>0.2</v>
          </cell>
          <cell r="E119">
            <v>2.0328426110229869</v>
          </cell>
          <cell r="F119">
            <v>0.36987579999999998</v>
          </cell>
          <cell r="G119">
            <v>5.3973676239999993</v>
          </cell>
          <cell r="H119">
            <v>1.5325260480454073E-2</v>
          </cell>
          <cell r="I119">
            <v>4.7266323760000013</v>
          </cell>
          <cell r="J119">
            <v>2.0687925401786464</v>
          </cell>
          <cell r="K119">
            <v>10.124000000000001</v>
          </cell>
          <cell r="L119">
            <v>0.20434537141235148</v>
          </cell>
          <cell r="M119">
            <v>4.3453714123514731E-3</v>
          </cell>
          <cell r="N119">
            <v>0.27889999999999998</v>
          </cell>
          <cell r="O119" t="str">
            <v>YES</v>
          </cell>
          <cell r="P119">
            <v>0.27889999999999998</v>
          </cell>
        </row>
        <row r="120">
          <cell r="B120">
            <v>340</v>
          </cell>
          <cell r="C120" t="str">
            <v>Honduras</v>
          </cell>
          <cell r="D120">
            <v>0.79900000000000004</v>
          </cell>
          <cell r="E120">
            <v>6.0859238726381468</v>
          </cell>
          <cell r="F120">
            <v>0.98699999999999999</v>
          </cell>
          <cell r="G120">
            <v>4.04431005</v>
          </cell>
          <cell r="H120">
            <v>0.59853814364823554</v>
          </cell>
          <cell r="I120">
            <v>3.7106899499999999</v>
          </cell>
          <cell r="J120">
            <v>6.2127234936771636</v>
          </cell>
          <cell r="K120">
            <v>7.7549999999999999</v>
          </cell>
          <cell r="L120">
            <v>0.80112488635424417</v>
          </cell>
          <cell r="M120">
            <v>2.1248863542441265E-3</v>
          </cell>
          <cell r="N120">
            <v>0.83260000000000001</v>
          </cell>
          <cell r="O120" t="str">
            <v>YES</v>
          </cell>
          <cell r="P120">
            <v>0.83260000000000001</v>
          </cell>
        </row>
        <row r="121">
          <cell r="B121">
            <v>388</v>
          </cell>
          <cell r="C121" t="str">
            <v>Jamaica</v>
          </cell>
          <cell r="D121">
            <v>0.92</v>
          </cell>
          <cell r="E121">
            <v>2.4933491998971724</v>
          </cell>
          <cell r="F121">
            <v>0.995</v>
          </cell>
          <cell r="G121">
            <v>1.4106846599999998</v>
          </cell>
          <cell r="H121">
            <v>0.83873046630828862</v>
          </cell>
          <cell r="I121">
            <v>1.2983153400000003</v>
          </cell>
          <cell r="J121">
            <v>2.4925678672334044</v>
          </cell>
          <cell r="K121">
            <v>2.7090000000000001</v>
          </cell>
          <cell r="L121">
            <v>0.92010626328291045</v>
          </cell>
          <cell r="M121">
            <v>1.0626328291041265E-4</v>
          </cell>
          <cell r="N121">
            <v>0.92830000000000001</v>
          </cell>
          <cell r="O121" t="str">
            <v>YES</v>
          </cell>
          <cell r="P121">
            <v>0.92830000000000001</v>
          </cell>
        </row>
        <row r="122">
          <cell r="B122">
            <v>558</v>
          </cell>
          <cell r="C122" t="str">
            <v>Nicaragua</v>
          </cell>
          <cell r="D122">
            <v>0.72099999999999997</v>
          </cell>
          <cell r="E122">
            <v>4.1972151557098405</v>
          </cell>
          <cell r="F122">
            <v>0.95</v>
          </cell>
          <cell r="G122">
            <v>3.3785606800000005</v>
          </cell>
          <cell r="H122">
            <v>0.41346149340455951</v>
          </cell>
          <cell r="I122">
            <v>2.4914393199999996</v>
          </cell>
          <cell r="J122">
            <v>4.2397468679740404</v>
          </cell>
          <cell r="K122">
            <v>5.87</v>
          </cell>
          <cell r="L122">
            <v>0.72227374241465769</v>
          </cell>
          <cell r="M122">
            <v>1.2737424146577192E-3</v>
          </cell>
          <cell r="N122">
            <v>0.77700000000000002</v>
          </cell>
          <cell r="O122" t="str">
            <v>YES</v>
          </cell>
          <cell r="P122">
            <v>0.77700000000000002</v>
          </cell>
        </row>
        <row r="123">
          <cell r="B123">
            <v>591</v>
          </cell>
          <cell r="C123" t="str">
            <v>Panama</v>
          </cell>
          <cell r="D123">
            <v>0.88099999999999989</v>
          </cell>
          <cell r="E123">
            <v>3.0912472143715259</v>
          </cell>
          <cell r="F123">
            <v>0.94</v>
          </cell>
          <cell r="G123">
            <v>2.6852920120000006</v>
          </cell>
          <cell r="H123">
            <v>0.705882306257688</v>
          </cell>
          <cell r="I123">
            <v>0.88570798799999961</v>
          </cell>
          <cell r="J123">
            <v>3.1493800885202967</v>
          </cell>
          <cell r="K123">
            <v>3.5710000000000002</v>
          </cell>
          <cell r="L123">
            <v>0.88193225665648178</v>
          </cell>
          <cell r="M123">
            <v>9.3225665648188905E-4</v>
          </cell>
          <cell r="N123">
            <v>0.88190000000000002</v>
          </cell>
          <cell r="O123" t="str">
            <v>YES</v>
          </cell>
          <cell r="P123">
            <v>0.88190000000000002</v>
          </cell>
        </row>
        <row r="124">
          <cell r="B124">
            <v>600</v>
          </cell>
          <cell r="C124" t="str">
            <v>Paraguay</v>
          </cell>
          <cell r="D124">
            <v>0.97399999999999998</v>
          </cell>
          <cell r="E124">
            <v>6.2937759260876724</v>
          </cell>
          <cell r="F124">
            <v>0.995</v>
          </cell>
          <cell r="G124">
            <v>4.0659072640000007</v>
          </cell>
          <cell r="H124">
            <v>0.94046162835995317</v>
          </cell>
          <cell r="I124">
            <v>2.5020927359999989</v>
          </cell>
          <cell r="J124">
            <v>6.3986999364861701</v>
          </cell>
          <cell r="K124">
            <v>6.5679999999999996</v>
          </cell>
          <cell r="L124">
            <v>0.97422349824698085</v>
          </cell>
          <cell r="M124">
            <v>2.2349824698086884E-4</v>
          </cell>
          <cell r="N124">
            <v>0.98199999999999998</v>
          </cell>
          <cell r="O124" t="str">
            <v>YES</v>
          </cell>
          <cell r="P124">
            <v>0.98199999999999998</v>
          </cell>
        </row>
        <row r="125">
          <cell r="B125">
            <v>604</v>
          </cell>
          <cell r="C125" t="str">
            <v>Peru</v>
          </cell>
          <cell r="D125">
            <v>0.85499999999999998</v>
          </cell>
          <cell r="E125">
            <v>25.205979509880738</v>
          </cell>
          <cell r="F125">
            <v>0.98199999999999998</v>
          </cell>
          <cell r="G125">
            <v>22.709735999999996</v>
          </cell>
          <cell r="H125">
            <v>0.43174003466204525</v>
          </cell>
          <cell r="I125">
            <v>6.6902640000000027</v>
          </cell>
          <cell r="J125">
            <v>25.18941556325823</v>
          </cell>
          <cell r="K125">
            <v>29.4</v>
          </cell>
          <cell r="L125">
            <v>0.85678284228769497</v>
          </cell>
          <cell r="M125">
            <v>1.7828422876949857E-3</v>
          </cell>
          <cell r="N125">
            <v>0.89700000000000002</v>
          </cell>
          <cell r="O125" t="str">
            <v>YES</v>
          </cell>
          <cell r="P125">
            <v>0.89700000000000002</v>
          </cell>
        </row>
        <row r="126">
          <cell r="B126">
            <v>780</v>
          </cell>
          <cell r="C126" t="str">
            <v>Trinidad and Tobago</v>
          </cell>
          <cell r="D126">
            <v>0.99</v>
          </cell>
          <cell r="E126">
            <v>1.330684887443325</v>
          </cell>
          <cell r="F126">
            <v>0.99900000000000011</v>
          </cell>
          <cell r="G126">
            <v>0.18455813600000001</v>
          </cell>
          <cell r="H126">
            <v>0.98854982989445328</v>
          </cell>
          <cell r="I126">
            <v>1.1614418640000002</v>
          </cell>
          <cell r="J126">
            <v>1.332516734953497</v>
          </cell>
          <cell r="K126">
            <v>1.3460000000000001</v>
          </cell>
          <cell r="L126">
            <v>0.98998271541864558</v>
          </cell>
          <cell r="M126">
            <v>-1.7284581354415351E-5</v>
          </cell>
          <cell r="N126">
            <v>0.9900000000000001</v>
          </cell>
          <cell r="O126" t="str">
            <v>NO</v>
          </cell>
          <cell r="P126">
            <v>0.98998271541864558</v>
          </cell>
        </row>
        <row r="127">
          <cell r="B127">
            <v>858</v>
          </cell>
          <cell r="C127" t="str">
            <v>Uruguay</v>
          </cell>
          <cell r="D127">
            <v>0.98799999999999999</v>
          </cell>
          <cell r="E127">
            <v>3.3160767095521493</v>
          </cell>
          <cell r="F127">
            <v>0.995</v>
          </cell>
          <cell r="G127">
            <v>3.11780736</v>
          </cell>
          <cell r="H127">
            <v>0.90192727030980002</v>
          </cell>
          <cell r="I127">
            <v>0.25119264000000019</v>
          </cell>
          <cell r="J127">
            <v>3.3287758153171123</v>
          </cell>
          <cell r="K127">
            <v>3.3690000000000002</v>
          </cell>
          <cell r="L127">
            <v>0.98806049727429868</v>
          </cell>
          <cell r="M127">
            <v>6.0497274298687564E-5</v>
          </cell>
          <cell r="N127">
            <v>0.98599999999999999</v>
          </cell>
          <cell r="O127" t="str">
            <v>YES</v>
          </cell>
          <cell r="P127">
            <v>0.98599999999999999</v>
          </cell>
        </row>
        <row r="128">
          <cell r="B128">
            <v>862</v>
          </cell>
          <cell r="C128" t="str">
            <v>Venezuela</v>
          </cell>
          <cell r="D128">
            <v>0.995</v>
          </cell>
          <cell r="E128">
            <v>28.697543354447117</v>
          </cell>
          <cell r="F128">
            <v>1</v>
          </cell>
          <cell r="G128">
            <v>27.376335343999997</v>
          </cell>
          <cell r="H128">
            <v>0.92477809538137556</v>
          </cell>
          <cell r="I128">
            <v>1.9016646560000012</v>
          </cell>
          <cell r="J128">
            <v>29.134953162629756</v>
          </cell>
          <cell r="K128">
            <v>29.277999999999999</v>
          </cell>
          <cell r="L128">
            <v>0.99511418685121111</v>
          </cell>
          <cell r="M128">
            <v>1.1418685121111771E-4</v>
          </cell>
          <cell r="N128">
            <v>0.996</v>
          </cell>
          <cell r="O128" t="str">
            <v>YES</v>
          </cell>
          <cell r="P128">
            <v>0.996</v>
          </cell>
        </row>
        <row r="129">
          <cell r="B129">
            <v>1007</v>
          </cell>
          <cell r="C129" t="str">
            <v>Other Latin America (countries below)</v>
          </cell>
          <cell r="D129">
            <v>0.91987516727215268</v>
          </cell>
          <cell r="E129">
            <v>3.8153268792109727</v>
          </cell>
          <cell r="F129">
            <v>0.98300337682839389</v>
          </cell>
          <cell r="G129">
            <v>2.3883083014778044</v>
          </cell>
          <cell r="H129">
            <v>0.81845303265407487</v>
          </cell>
          <cell r="I129">
            <v>1.8879133166021951</v>
          </cell>
          <cell r="J129">
            <v>3.8928835046210466</v>
          </cell>
          <cell r="K129">
            <v>4.2777446180799998</v>
          </cell>
          <cell r="L129">
            <v>0.91003176958429732</v>
          </cell>
          <cell r="M129">
            <v>-9.8433976878553597E-3</v>
          </cell>
          <cell r="N129" t="e">
            <v>#N/A</v>
          </cell>
          <cell r="O129" t="e">
            <v>#N/A</v>
          </cell>
          <cell r="P129" t="e">
            <v>#N/A</v>
          </cell>
        </row>
        <row r="130">
          <cell r="B130">
            <v>28</v>
          </cell>
          <cell r="C130" t="str">
            <v>Antigua and Barbuda</v>
          </cell>
          <cell r="D130">
            <v>0.99458678867657302</v>
          </cell>
          <cell r="E130">
            <v>8.723651805134916E-2</v>
          </cell>
          <cell r="F130">
            <v>1</v>
          </cell>
          <cell r="G130">
            <v>2.2682437562814461E-2</v>
          </cell>
          <cell r="H130">
            <v>0.99222898502214074</v>
          </cell>
          <cell r="I130">
            <v>6.6131102497185526E-2</v>
          </cell>
          <cell r="J130">
            <v>8.8299634271992014E-2</v>
          </cell>
          <cell r="K130">
            <v>8.8813540059999987E-2</v>
          </cell>
          <cell r="L130">
            <v>0.99421365494877478</v>
          </cell>
          <cell r="M130">
            <v>-3.7313372779823606E-4</v>
          </cell>
          <cell r="N130">
            <v>0.99458678867657302</v>
          </cell>
          <cell r="O130" t="str">
            <v>NO</v>
          </cell>
          <cell r="P130">
            <v>0.99421365494877478</v>
          </cell>
        </row>
        <row r="131">
          <cell r="B131">
            <v>533</v>
          </cell>
          <cell r="C131" t="str">
            <v>Aruba</v>
          </cell>
          <cell r="D131">
            <v>0.99587141516256283</v>
          </cell>
          <cell r="E131">
            <v>0.10704422667299354</v>
          </cell>
          <cell r="F131">
            <v>1</v>
          </cell>
          <cell r="G131">
            <v>4.1150387210465364E-2</v>
          </cell>
          <cell r="H131">
            <v>0.99222898502214074</v>
          </cell>
          <cell r="I131">
            <v>6.0781612789534645E-2</v>
          </cell>
          <cell r="J131">
            <v>0.1014596651766341</v>
          </cell>
          <cell r="K131">
            <v>0.10193200000000001</v>
          </cell>
          <cell r="L131">
            <v>0.99536617722240406</v>
          </cell>
          <cell r="M131">
            <v>-5.0523794015877588E-4</v>
          </cell>
          <cell r="N131">
            <v>0.99587141516256283</v>
          </cell>
          <cell r="O131" t="str">
            <v>NO</v>
          </cell>
          <cell r="P131">
            <v>0.99536617722240406</v>
          </cell>
        </row>
        <row r="132">
          <cell r="B132">
            <v>44</v>
          </cell>
          <cell r="C132" t="str">
            <v>Bahamas</v>
          </cell>
          <cell r="D132">
            <v>0.99876433090837058</v>
          </cell>
          <cell r="E132">
            <v>0.33514833271952865</v>
          </cell>
          <cell r="F132">
            <v>1</v>
          </cell>
          <cell r="G132">
            <v>0.26584526714217382</v>
          </cell>
          <cell r="H132">
            <v>0.99222898502214074</v>
          </cell>
          <cell r="I132">
            <v>6.5295106657826174E-2</v>
          </cell>
          <cell r="J132">
            <v>0.33063296454818114</v>
          </cell>
          <cell r="K132">
            <v>0.3311403738</v>
          </cell>
          <cell r="L132">
            <v>0.99846769137210278</v>
          </cell>
          <cell r="M132">
            <v>-2.9663953626779538E-4</v>
          </cell>
          <cell r="N132">
            <v>0.99876433090837058</v>
          </cell>
          <cell r="O132" t="str">
            <v>NO</v>
          </cell>
          <cell r="P132">
            <v>0.99846769137210278</v>
          </cell>
        </row>
        <row r="133">
          <cell r="B133">
            <v>52</v>
          </cell>
          <cell r="C133" t="str">
            <v>Barbados</v>
          </cell>
          <cell r="D133">
            <v>1</v>
          </cell>
          <cell r="E133">
            <v>0.29456838387572543</v>
          </cell>
          <cell r="F133">
            <v>1</v>
          </cell>
          <cell r="G133">
            <v>0.10776597581192261</v>
          </cell>
          <cell r="H133">
            <v>0.99999999999999989</v>
          </cell>
          <cell r="I133">
            <v>0.1861762652880774</v>
          </cell>
          <cell r="J133">
            <v>0.2939422411</v>
          </cell>
          <cell r="K133">
            <v>0.2939422411</v>
          </cell>
          <cell r="L133">
            <v>1</v>
          </cell>
          <cell r="M133">
            <v>0</v>
          </cell>
          <cell r="N133">
            <v>0.99999999999999978</v>
          </cell>
          <cell r="O133" t="str">
            <v>NO</v>
          </cell>
          <cell r="P133">
            <v>1</v>
          </cell>
        </row>
        <row r="134">
          <cell r="B134">
            <v>84</v>
          </cell>
          <cell r="C134" t="str">
            <v>Belize</v>
          </cell>
          <cell r="D134">
            <v>0.80245500859980601</v>
          </cell>
          <cell r="E134">
            <v>0.24892253461469338</v>
          </cell>
          <cell r="F134">
            <v>0.93746153610569627</v>
          </cell>
          <cell r="G134">
            <v>0.12197655367620541</v>
          </cell>
          <cell r="H134">
            <v>0.65473127389989894</v>
          </cell>
          <cell r="I134">
            <v>0.18202418032379464</v>
          </cell>
          <cell r="J134">
            <v>0.23352525084215742</v>
          </cell>
          <cell r="K134">
            <v>0.30400073400000005</v>
          </cell>
          <cell r="L134">
            <v>0.76817331250969079</v>
          </cell>
          <cell r="M134">
            <v>-3.4281696090115221E-2</v>
          </cell>
          <cell r="N134">
            <v>0.9294</v>
          </cell>
          <cell r="O134" t="str">
            <v>YES</v>
          </cell>
          <cell r="P134">
            <v>0.9294</v>
          </cell>
        </row>
        <row r="135">
          <cell r="B135">
            <v>60</v>
          </cell>
          <cell r="C135" t="str">
            <v>Bermuda</v>
          </cell>
          <cell r="D135">
            <v>1</v>
          </cell>
          <cell r="E135">
            <v>6.4137279713589082E-2</v>
          </cell>
          <cell r="F135">
            <v>1</v>
          </cell>
          <cell r="G135">
            <v>5.6058701875539158E-2</v>
          </cell>
          <cell r="H135">
            <v>0.99222898502214074</v>
          </cell>
          <cell r="I135">
            <v>7.9412981244608438E-3</v>
          </cell>
          <cell r="J135">
            <v>6.3938288053331169E-2</v>
          </cell>
          <cell r="K135">
            <v>6.4000000000000001E-2</v>
          </cell>
          <cell r="L135">
            <v>0.99903575083329954</v>
          </cell>
          <cell r="M135">
            <v>-9.6424916670045935E-4</v>
          </cell>
          <cell r="N135">
            <v>1</v>
          </cell>
          <cell r="O135" t="str">
            <v>NO</v>
          </cell>
          <cell r="P135">
            <v>0.99903575083329954</v>
          </cell>
        </row>
        <row r="136">
          <cell r="B136">
            <v>92</v>
          </cell>
          <cell r="C136" t="str">
            <v>British Virgin Islands</v>
          </cell>
          <cell r="D136">
            <v>0.99541533429351237</v>
          </cell>
          <cell r="E136">
            <v>2.3138429445652697E-2</v>
          </cell>
          <cell r="F136">
            <v>1</v>
          </cell>
          <cell r="G136">
            <v>9.7130584812705114E-3</v>
          </cell>
          <cell r="H136">
            <v>0.99222898502214074</v>
          </cell>
          <cell r="I136">
            <v>1.8016941518729492E-2</v>
          </cell>
          <cell r="J136">
            <v>2.7589990077602738E-2</v>
          </cell>
          <cell r="K136">
            <v>2.7730000000000001E-2</v>
          </cell>
          <cell r="L136">
            <v>0.99495095844221915</v>
          </cell>
          <cell r="M136">
            <v>-4.6437585129321945E-4</v>
          </cell>
          <cell r="N136">
            <v>0.99541533429351237</v>
          </cell>
          <cell r="O136" t="str">
            <v>NO</v>
          </cell>
          <cell r="P136">
            <v>0.99495095844221915</v>
          </cell>
        </row>
        <row r="137">
          <cell r="B137">
            <v>136</v>
          </cell>
          <cell r="C137" t="str">
            <v>Cayman Islands</v>
          </cell>
          <cell r="D137">
            <v>1</v>
          </cell>
          <cell r="E137">
            <v>4.7191937306099031E-2</v>
          </cell>
          <cell r="F137">
            <v>1</v>
          </cell>
          <cell r="G137">
            <v>4.8750554418114371E-2</v>
          </cell>
          <cell r="H137">
            <v>0.99222898502214074</v>
          </cell>
          <cell r="I137">
            <v>-1.9505544181143766E-3</v>
          </cell>
          <cell r="J137">
            <v>4.6815157787598288E-2</v>
          </cell>
          <cell r="K137">
            <v>4.6799999999999994E-2</v>
          </cell>
          <cell r="L137">
            <v>1.000323884350391</v>
          </cell>
          <cell r="M137">
            <v>3.2388435039099051E-4</v>
          </cell>
          <cell r="N137">
            <v>1</v>
          </cell>
          <cell r="O137" t="str">
            <v>NO</v>
          </cell>
          <cell r="P137">
            <v>1.000323884350391</v>
          </cell>
        </row>
        <row r="138">
          <cell r="B138">
            <v>212</v>
          </cell>
          <cell r="C138" t="str">
            <v>Dominica</v>
          </cell>
          <cell r="D138">
            <v>0.99</v>
          </cell>
          <cell r="E138">
            <v>7.1890430429355737E-2</v>
          </cell>
          <cell r="F138">
            <v>1</v>
          </cell>
          <cell r="G138">
            <v>4.1313500186745768E-2</v>
          </cell>
          <cell r="H138">
            <v>0.96947869612989868</v>
          </cell>
          <cell r="I138">
            <v>3.1479930163254226E-2</v>
          </cell>
          <cell r="J138">
            <v>7.1832621835677735E-2</v>
          </cell>
          <cell r="K138">
            <v>7.2793430349999994E-2</v>
          </cell>
          <cell r="L138">
            <v>0.98680088972723812</v>
          </cell>
          <cell r="M138">
            <v>-3.1991102727618737E-3</v>
          </cell>
          <cell r="N138">
            <v>0.9900000000000001</v>
          </cell>
          <cell r="O138" t="str">
            <v>NO</v>
          </cell>
          <cell r="P138">
            <v>0.98680088972723812</v>
          </cell>
        </row>
        <row r="139">
          <cell r="B139">
            <v>238</v>
          </cell>
          <cell r="C139" t="str">
            <v>Falkland Islands (Malvinas)</v>
          </cell>
          <cell r="D139">
            <v>0.9979511719010874</v>
          </cell>
          <cell r="E139">
            <v>3.0108186856255804E-3</v>
          </cell>
          <cell r="F139">
            <v>1</v>
          </cell>
          <cell r="G139">
            <v>1.9318125539883643E-3</v>
          </cell>
          <cell r="H139">
            <v>0.99222898502214074</v>
          </cell>
          <cell r="I139">
            <v>1.0951874460116359E-3</v>
          </cell>
          <cell r="J139">
            <v>3.0184892819534806E-3</v>
          </cell>
          <cell r="K139">
            <v>3.0270000000000002E-3</v>
          </cell>
          <cell r="L139">
            <v>0.99718839839890339</v>
          </cell>
          <cell r="M139">
            <v>-7.6277350218401097E-4</v>
          </cell>
          <cell r="N139">
            <v>0.9979511719010874</v>
          </cell>
          <cell r="O139" t="str">
            <v>NO</v>
          </cell>
          <cell r="P139">
            <v>0.99718839839890339</v>
          </cell>
        </row>
        <row r="140">
          <cell r="B140">
            <v>254</v>
          </cell>
          <cell r="C140" t="str">
            <v>French Guiana</v>
          </cell>
          <cell r="D140">
            <v>0.9981621549577363</v>
          </cell>
          <cell r="E140">
            <v>0.23072618028063574</v>
          </cell>
          <cell r="F140">
            <v>1</v>
          </cell>
          <cell r="G140">
            <v>0.15598411493371717</v>
          </cell>
          <cell r="H140">
            <v>0.99222898502214074</v>
          </cell>
          <cell r="I140">
            <v>8.1066885066282818E-2</v>
          </cell>
          <cell r="J140">
            <v>0.23642102802194151</v>
          </cell>
          <cell r="K140">
            <v>0.23705099999999998</v>
          </cell>
          <cell r="L140">
            <v>0.99734246226314816</v>
          </cell>
          <cell r="M140">
            <v>-8.1969269458814775E-4</v>
          </cell>
          <cell r="N140">
            <v>0.9981621549577363</v>
          </cell>
          <cell r="O140" t="str">
            <v>NO</v>
          </cell>
          <cell r="P140">
            <v>0.99734246226314816</v>
          </cell>
        </row>
        <row r="141">
          <cell r="B141">
            <v>308</v>
          </cell>
          <cell r="C141" t="str">
            <v>Grenada</v>
          </cell>
          <cell r="D141">
            <v>0.99528229451709127</v>
          </cell>
          <cell r="E141">
            <v>0.11000223709275034</v>
          </cell>
          <cell r="F141">
            <v>1</v>
          </cell>
          <cell r="G141">
            <v>3.5433639697661376E-2</v>
          </cell>
          <cell r="H141">
            <v>0.99222898502214074</v>
          </cell>
          <cell r="I141">
            <v>7.667748350233862E-2</v>
          </cell>
          <cell r="J141">
            <v>0.11151526132723877</v>
          </cell>
          <cell r="K141">
            <v>0.1121111232</v>
          </cell>
          <cell r="L141">
            <v>0.99468507802122152</v>
          </cell>
          <cell r="M141">
            <v>-5.9721649586974568E-4</v>
          </cell>
          <cell r="N141">
            <v>0.99528229451709127</v>
          </cell>
          <cell r="O141" t="str">
            <v>NO</v>
          </cell>
          <cell r="P141">
            <v>0.99468507802122152</v>
          </cell>
        </row>
        <row r="142">
          <cell r="B142">
            <v>312</v>
          </cell>
          <cell r="C142" t="str">
            <v>Guadeloupe</v>
          </cell>
          <cell r="D142">
            <v>0.99987628544155249</v>
          </cell>
          <cell r="E142">
            <v>0.46060900890921824</v>
          </cell>
          <cell r="F142">
            <v>1</v>
          </cell>
          <cell r="G142">
            <v>0.39084983318153693</v>
          </cell>
          <cell r="H142">
            <v>0.99222898502214074</v>
          </cell>
          <cell r="I142">
            <v>7.0247166818463047E-2</v>
          </cell>
          <cell r="J142">
            <v>0.46055110821450151</v>
          </cell>
          <cell r="K142">
            <v>0.46109699999999998</v>
          </cell>
          <cell r="L142">
            <v>0.99881610206637983</v>
          </cell>
          <cell r="M142">
            <v>-1.060183375172663E-3</v>
          </cell>
          <cell r="N142">
            <v>0.99987628544155249</v>
          </cell>
          <cell r="O142" t="str">
            <v>NO</v>
          </cell>
          <cell r="P142">
            <v>0.99881610206637983</v>
          </cell>
        </row>
        <row r="143">
          <cell r="B143">
            <v>328</v>
          </cell>
          <cell r="C143" t="str">
            <v>Guyana</v>
          </cell>
          <cell r="D143">
            <v>0.77600000000000002</v>
          </cell>
          <cell r="E143">
            <v>0.57579487851812328</v>
          </cell>
          <cell r="F143">
            <v>0.90900000000000003</v>
          </cell>
          <cell r="G143">
            <v>0.19345746220249152</v>
          </cell>
          <cell r="H143">
            <v>0.72271505406465342</v>
          </cell>
          <cell r="I143">
            <v>0.54909074599750851</v>
          </cell>
          <cell r="J143">
            <v>0.57268898132205504</v>
          </cell>
          <cell r="K143">
            <v>0.7425482082</v>
          </cell>
          <cell r="L143">
            <v>0.77124821661115017</v>
          </cell>
          <cell r="M143">
            <v>-4.7517833888498506E-3</v>
          </cell>
          <cell r="N143">
            <v>0.79989999999999994</v>
          </cell>
          <cell r="O143" t="str">
            <v>YES</v>
          </cell>
          <cell r="P143">
            <v>0.79989999999999994</v>
          </cell>
        </row>
        <row r="144">
          <cell r="B144">
            <v>474</v>
          </cell>
          <cell r="C144" t="str">
            <v>Martinique</v>
          </cell>
          <cell r="D144">
            <v>0.99914876301932531</v>
          </cell>
          <cell r="E144">
            <v>0.40546855611592447</v>
          </cell>
          <cell r="F144">
            <v>1</v>
          </cell>
          <cell r="G144">
            <v>0.30802978313616447</v>
          </cell>
          <cell r="H144">
            <v>0.99222898502214074</v>
          </cell>
          <cell r="I144">
            <v>9.3661216863835495E-2</v>
          </cell>
          <cell r="J144">
            <v>0.40096315728090659</v>
          </cell>
          <cell r="K144">
            <v>0.40169099999999996</v>
          </cell>
          <cell r="L144">
            <v>0.99818805320733262</v>
          </cell>
          <cell r="M144">
            <v>-9.6070981199269934E-4</v>
          </cell>
          <cell r="N144">
            <v>0.99914876301932531</v>
          </cell>
          <cell r="O144" t="str">
            <v>NO</v>
          </cell>
          <cell r="P144">
            <v>0.99818805320733262</v>
          </cell>
        </row>
        <row r="145">
          <cell r="B145">
            <v>500</v>
          </cell>
          <cell r="C145" t="str">
            <v>Montserrat</v>
          </cell>
          <cell r="D145">
            <v>0.99333658778693501</v>
          </cell>
          <cell r="E145">
            <v>5.8944593119276724E-3</v>
          </cell>
          <cell r="F145">
            <v>1</v>
          </cell>
          <cell r="G145">
            <v>6.1298863234522346E-4</v>
          </cell>
          <cell r="H145">
            <v>0.99222898502214074</v>
          </cell>
          <cell r="I145">
            <v>4.387011367654777E-3</v>
          </cell>
          <cell r="J145">
            <v>4.9659084689539163E-3</v>
          </cell>
          <cell r="K145">
            <v>5.0000000000000001E-3</v>
          </cell>
          <cell r="L145">
            <v>0.99318169379078325</v>
          </cell>
          <cell r="M145">
            <v>-1.5489399615176147E-4</v>
          </cell>
          <cell r="N145">
            <v>0.99333658778693501</v>
          </cell>
          <cell r="O145" t="str">
            <v>NO</v>
          </cell>
          <cell r="P145">
            <v>0.99318169379078325</v>
          </cell>
        </row>
        <row r="146">
          <cell r="B146">
            <v>659</v>
          </cell>
          <cell r="C146" t="str">
            <v>Saint Kitts and Nevis</v>
          </cell>
          <cell r="D146">
            <v>0.99474757097646505</v>
          </cell>
          <cell r="E146">
            <v>4.9143153610125473E-2</v>
          </cell>
          <cell r="F146">
            <v>1</v>
          </cell>
          <cell r="G146">
            <v>1.4610821275190042E-2</v>
          </cell>
          <cell r="H146">
            <v>0.99222898502214074</v>
          </cell>
          <cell r="I146">
            <v>3.4179020594809956E-2</v>
          </cell>
          <cell r="J146">
            <v>4.8524236189029166E-2</v>
          </cell>
          <cell r="K146">
            <v>4.8789841869999996E-2</v>
          </cell>
          <cell r="L146">
            <v>0.99455612744803445</v>
          </cell>
          <cell r="M146">
            <v>-1.9144352843059043E-4</v>
          </cell>
          <cell r="N146">
            <v>0.99474757097646505</v>
          </cell>
          <cell r="O146" t="str">
            <v>NO</v>
          </cell>
          <cell r="P146">
            <v>0.99455612744803445</v>
          </cell>
        </row>
        <row r="147">
          <cell r="B147">
            <v>662</v>
          </cell>
          <cell r="C147" t="str">
            <v>Saint Lucia</v>
          </cell>
          <cell r="D147">
            <v>0.99440222707084891</v>
          </cell>
          <cell r="E147">
            <v>0.16878729191646336</v>
          </cell>
          <cell r="F147">
            <v>1</v>
          </cell>
          <cell r="G147">
            <v>2.724903630142507E-2</v>
          </cell>
          <cell r="H147">
            <v>0.99222898502214074</v>
          </cell>
          <cell r="I147">
            <v>0.14072642689857495</v>
          </cell>
          <cell r="J147">
            <v>0.16688187602879057</v>
          </cell>
          <cell r="K147">
            <v>0.16797546320000001</v>
          </cell>
          <cell r="L147">
            <v>0.99348960169315104</v>
          </cell>
          <cell r="M147">
            <v>-9.1262537769787322E-4</v>
          </cell>
          <cell r="N147">
            <v>0.99440222707084891</v>
          </cell>
          <cell r="O147" t="str">
            <v>NO</v>
          </cell>
          <cell r="P147">
            <v>0.99348960169315104</v>
          </cell>
        </row>
        <row r="148">
          <cell r="B148">
            <v>666</v>
          </cell>
          <cell r="C148" t="str">
            <v>Saint Pierre et Miquelon</v>
          </cell>
          <cell r="D148">
            <v>0.99926672702668928</v>
          </cell>
          <cell r="E148">
            <v>6.0415666316033633E-3</v>
          </cell>
          <cell r="F148">
            <v>1</v>
          </cell>
          <cell r="G148">
            <v>4.7198077547992139E-3</v>
          </cell>
          <cell r="H148">
            <v>0.99222898502214074</v>
          </cell>
          <cell r="I148">
            <v>1.3221922452007857E-3</v>
          </cell>
          <cell r="J148">
            <v>6.0317252242589351E-3</v>
          </cell>
          <cell r="K148">
            <v>6.0419999999999996E-3</v>
          </cell>
          <cell r="L148">
            <v>0.99829944128747694</v>
          </cell>
          <cell r="M148">
            <v>-9.672857392123424E-4</v>
          </cell>
          <cell r="N148">
            <v>0.99926672702668928</v>
          </cell>
          <cell r="O148" t="str">
            <v>NO</v>
          </cell>
          <cell r="P148">
            <v>0.99829944128747694</v>
          </cell>
        </row>
        <row r="149">
          <cell r="B149">
            <v>670</v>
          </cell>
          <cell r="C149" t="str">
            <v>Saint Vincent and the Grenadines</v>
          </cell>
          <cell r="D149">
            <v>0.99</v>
          </cell>
          <cell r="E149">
            <v>0.11919167548858767</v>
          </cell>
          <cell r="F149">
            <v>1</v>
          </cell>
          <cell r="G149">
            <v>4.6442722280806981E-2</v>
          </cell>
          <cell r="H149">
            <v>0.98026484576976958</v>
          </cell>
          <cell r="I149">
            <v>7.3882433819193016E-2</v>
          </cell>
          <cell r="J149">
            <v>0.11886707487367343</v>
          </cell>
          <cell r="K149">
            <v>0.1203251561</v>
          </cell>
          <cell r="L149">
            <v>0.98788215803256652</v>
          </cell>
          <cell r="M149">
            <v>-2.1178419674334759E-3</v>
          </cell>
          <cell r="N149">
            <v>0.98999999999999988</v>
          </cell>
          <cell r="O149" t="str">
            <v>NO</v>
          </cell>
          <cell r="P149">
            <v>0.98788215803256652</v>
          </cell>
        </row>
        <row r="150">
          <cell r="B150">
            <v>740</v>
          </cell>
          <cell r="C150" t="str">
            <v>Suriname</v>
          </cell>
          <cell r="D150">
            <v>0.78600000000000003</v>
          </cell>
          <cell r="E150">
            <v>0.36304508027985205</v>
          </cell>
          <cell r="F150">
            <v>0.9563113191999999</v>
          </cell>
          <cell r="G150">
            <v>0.31813503836954449</v>
          </cell>
          <cell r="H150">
            <v>0.40006558401154901</v>
          </cell>
          <cell r="I150">
            <v>0.13955046783045555</v>
          </cell>
          <cell r="J150">
            <v>0.36006547763859775</v>
          </cell>
          <cell r="K150">
            <v>0.45768550620000004</v>
          </cell>
          <cell r="L150">
            <v>0.78670937305420341</v>
          </cell>
          <cell r="M150">
            <v>7.0937305420337715E-4</v>
          </cell>
          <cell r="N150">
            <v>0.89579999999999993</v>
          </cell>
          <cell r="O150" t="str">
            <v>YES</v>
          </cell>
          <cell r="P150">
            <v>0.89579999999999993</v>
          </cell>
        </row>
        <row r="151">
          <cell r="B151">
            <v>796</v>
          </cell>
          <cell r="C151" t="str">
            <v>Turks and Caicos Islands</v>
          </cell>
          <cell r="D151">
            <v>0.99947592274989316</v>
          </cell>
          <cell r="E151">
            <v>3.8333899541149401E-2</v>
          </cell>
          <cell r="F151">
            <v>1</v>
          </cell>
          <cell r="G151">
            <v>2.5594804792882547E-2</v>
          </cell>
          <cell r="H151">
            <v>0.99222898502214074</v>
          </cell>
          <cell r="I151">
            <v>6.1311952071174507E-3</v>
          </cell>
          <cell r="J151">
            <v>3.1678354390213312E-2</v>
          </cell>
          <cell r="K151">
            <v>3.1725999999999997E-2</v>
          </cell>
          <cell r="L151">
            <v>0.99849821566580454</v>
          </cell>
          <cell r="M151">
            <v>-9.7770708408861928E-4</v>
          </cell>
          <cell r="N151">
            <v>0.99947592274989316</v>
          </cell>
          <cell r="O151" t="str">
            <v>NO</v>
          </cell>
          <cell r="P151">
            <v>0.99849821566580454</v>
          </cell>
        </row>
        <row r="152">
          <cell r="B152">
            <v>1016</v>
          </cell>
          <cell r="C152" t="str">
            <v>OLAM</v>
          </cell>
          <cell r="D152" t="e">
            <v>#N/A</v>
          </cell>
          <cell r="E152" t="e">
            <v>#N/A</v>
          </cell>
          <cell r="F152" t="e">
            <v>#N/A</v>
          </cell>
          <cell r="G152">
            <v>196.3253419594777</v>
          </cell>
          <cell r="H152" t="e">
            <v>#N/A</v>
          </cell>
          <cell r="I152">
            <v>67.407879658602198</v>
          </cell>
          <cell r="J152" t="e">
            <v>#N/A</v>
          </cell>
          <cell r="K152">
            <v>263.73474461808007</v>
          </cell>
          <cell r="L152" t="e">
            <v>#N/A</v>
          </cell>
          <cell r="M152" t="e">
            <v>#N/A</v>
          </cell>
          <cell r="N152" t="e">
            <v>#N/A</v>
          </cell>
          <cell r="O152" t="e">
            <v>#N/A</v>
          </cell>
          <cell r="P152" t="e">
            <v>#N/A</v>
          </cell>
        </row>
        <row r="153">
          <cell r="B153">
            <v>1008</v>
          </cell>
          <cell r="C153" t="str">
            <v>Latin America</v>
          </cell>
          <cell r="D153">
            <v>0.93870800862443526</v>
          </cell>
          <cell r="E153">
            <v>444.56865156339512</v>
          </cell>
          <cell r="F153">
            <v>0.98390667468967341</v>
          </cell>
          <cell r="G153">
            <v>362.70176491947768</v>
          </cell>
          <cell r="H153">
            <v>0.75921790578112613</v>
          </cell>
          <cell r="I153">
            <v>97.686456698602242</v>
          </cell>
          <cell r="J153">
            <v>431.02999450389035</v>
          </cell>
          <cell r="K153">
            <v>460.38974461808004</v>
          </cell>
          <cell r="L153">
            <v>0.93622848802041558</v>
          </cell>
          <cell r="M153">
            <v>-2.4795206040196804E-3</v>
          </cell>
          <cell r="N153" t="e">
            <v>#N/A</v>
          </cell>
          <cell r="O153" t="e">
            <v>#N/A</v>
          </cell>
          <cell r="P153" t="e">
            <v>#N/A</v>
          </cell>
        </row>
        <row r="154">
          <cell r="B154">
            <v>48</v>
          </cell>
          <cell r="C154" t="str">
            <v>Bahrain</v>
          </cell>
          <cell r="D154">
            <v>0.99400000000000011</v>
          </cell>
          <cell r="E154">
            <v>0.84827417760080992</v>
          </cell>
          <cell r="F154">
            <v>1</v>
          </cell>
          <cell r="G154">
            <v>1.1742185279999999</v>
          </cell>
          <cell r="H154">
            <v>0.94730370630599126</v>
          </cell>
          <cell r="I154">
            <v>0.14978147200000014</v>
          </cell>
          <cell r="J154">
            <v>1.316107071561567</v>
          </cell>
          <cell r="K154">
            <v>1.3240000000000001</v>
          </cell>
          <cell r="L154">
            <v>0.99403857368698412</v>
          </cell>
          <cell r="M154">
            <v>3.8573686984011424E-5</v>
          </cell>
          <cell r="N154">
            <v>0.99400000000000011</v>
          </cell>
          <cell r="O154" t="str">
            <v>NO</v>
          </cell>
          <cell r="P154">
            <v>0.99403857368698412</v>
          </cell>
        </row>
        <row r="155">
          <cell r="B155">
            <v>364</v>
          </cell>
          <cell r="C155" t="str">
            <v>Iran</v>
          </cell>
          <cell r="D155">
            <v>0.9840000000000001</v>
          </cell>
          <cell r="E155">
            <v>72.558010399526111</v>
          </cell>
          <cell r="F155">
            <v>1</v>
          </cell>
          <cell r="G155">
            <v>51.672794778000004</v>
          </cell>
          <cell r="H155">
            <v>0.94529353437959474</v>
          </cell>
          <cell r="I155">
            <v>23.126205222000003</v>
          </cell>
          <cell r="J155">
            <v>73.53384704909223</v>
          </cell>
          <cell r="K155">
            <v>74.799000000000007</v>
          </cell>
          <cell r="L155">
            <v>0.98308596437241436</v>
          </cell>
          <cell r="M155">
            <v>-9.1403562758574086E-4</v>
          </cell>
          <cell r="N155">
            <v>0.9840000000000001</v>
          </cell>
          <cell r="O155" t="str">
            <v>NO</v>
          </cell>
          <cell r="P155">
            <v>0.98308596437241436</v>
          </cell>
        </row>
        <row r="156">
          <cell r="B156">
            <v>368</v>
          </cell>
          <cell r="C156" t="str">
            <v>Iraq</v>
          </cell>
          <cell r="D156">
            <v>0.98</v>
          </cell>
          <cell r="E156">
            <v>29.241394395525358</v>
          </cell>
          <cell r="F156">
            <v>1</v>
          </cell>
          <cell r="G156">
            <v>21.920982555999998</v>
          </cell>
          <cell r="H156">
            <v>0.94087563189168444</v>
          </cell>
          <cell r="I156">
            <v>11.041017444000005</v>
          </cell>
          <cell r="J156">
            <v>32.30920682035061</v>
          </cell>
          <cell r="K156">
            <v>32.962000000000003</v>
          </cell>
          <cell r="L156">
            <v>0.98019558340970225</v>
          </cell>
          <cell r="M156">
            <v>1.9558340970227128E-4</v>
          </cell>
          <cell r="N156">
            <v>0.98000000000000009</v>
          </cell>
          <cell r="O156" t="str">
            <v>NO</v>
          </cell>
          <cell r="P156">
            <v>0.98019558340970225</v>
          </cell>
        </row>
        <row r="157">
          <cell r="B157">
            <v>400</v>
          </cell>
          <cell r="C157" t="str">
            <v>Jordan</v>
          </cell>
          <cell r="D157">
            <v>0.99399999999999999</v>
          </cell>
          <cell r="E157">
            <v>6.0739702837062319</v>
          </cell>
          <cell r="F157">
            <v>0.996</v>
          </cell>
          <cell r="G157">
            <v>5.1124163580000008</v>
          </cell>
          <cell r="H157">
            <v>0.98668597773948674</v>
          </cell>
          <cell r="I157">
            <v>1.0685836419999992</v>
          </cell>
          <cell r="J157">
            <v>6.1463231881711913</v>
          </cell>
          <cell r="K157">
            <v>6.181</v>
          </cell>
          <cell r="L157">
            <v>0.99438977320355793</v>
          </cell>
          <cell r="M157">
            <v>3.8977320355793044E-4</v>
          </cell>
          <cell r="N157">
            <v>0.99399999999999988</v>
          </cell>
          <cell r="O157" t="str">
            <v>NO</v>
          </cell>
          <cell r="P157">
            <v>0.99438977320355793</v>
          </cell>
        </row>
        <row r="158">
          <cell r="B158">
            <v>414</v>
          </cell>
          <cell r="C158" t="str">
            <v>Kuwait</v>
          </cell>
          <cell r="D158">
            <v>1</v>
          </cell>
          <cell r="E158">
            <v>2.8905288166131702</v>
          </cell>
          <cell r="F158">
            <v>1</v>
          </cell>
          <cell r="G158">
            <v>2.7688202640000004</v>
          </cell>
          <cell r="H158">
            <v>1</v>
          </cell>
          <cell r="I158">
            <v>4.9179735999999696E-2</v>
          </cell>
          <cell r="J158">
            <v>2.8180000000000001</v>
          </cell>
          <cell r="K158">
            <v>2.8180000000000001</v>
          </cell>
          <cell r="L158">
            <v>1</v>
          </cell>
          <cell r="M158">
            <v>0</v>
          </cell>
          <cell r="N158">
            <v>1</v>
          </cell>
          <cell r="O158" t="str">
            <v>NO</v>
          </cell>
          <cell r="P158">
            <v>1</v>
          </cell>
        </row>
        <row r="159">
          <cell r="B159">
            <v>422</v>
          </cell>
          <cell r="C159" t="str">
            <v>Lebanon</v>
          </cell>
          <cell r="D159">
            <v>0.99900000000000011</v>
          </cell>
          <cell r="E159">
            <v>4.2505491693504158</v>
          </cell>
          <cell r="F159">
            <v>1</v>
          </cell>
          <cell r="G159">
            <v>3.7158838019999996</v>
          </cell>
          <cell r="H159">
            <v>0.99216055189714769</v>
          </cell>
          <cell r="I159">
            <v>0.54311619800000077</v>
          </cell>
          <cell r="J159">
            <v>4.2547422687519605</v>
          </cell>
          <cell r="K159">
            <v>4.2590000000000003</v>
          </cell>
          <cell r="L159">
            <v>0.999000297899028</v>
          </cell>
          <cell r="M159">
            <v>2.9789902789012501E-7</v>
          </cell>
          <cell r="N159">
            <v>0.99900000000000022</v>
          </cell>
          <cell r="O159" t="str">
            <v>NO</v>
          </cell>
          <cell r="P159">
            <v>0.999000297899028</v>
          </cell>
        </row>
        <row r="160">
          <cell r="B160">
            <v>512</v>
          </cell>
          <cell r="C160" t="str">
            <v>Oman</v>
          </cell>
          <cell r="D160">
            <v>0.98</v>
          </cell>
          <cell r="E160">
            <v>2.8603627257948609</v>
          </cell>
          <cell r="F160">
            <v>0.99900000000000011</v>
          </cell>
          <cell r="G160">
            <v>2.0901137839999997</v>
          </cell>
          <cell r="H160">
            <v>0.92853829037641322</v>
          </cell>
          <cell r="I160">
            <v>0.75588621600000039</v>
          </cell>
          <cell r="J160">
            <v>2.7898929649397362</v>
          </cell>
          <cell r="K160">
            <v>2.8460000000000001</v>
          </cell>
          <cell r="L160">
            <v>0.98028565177081384</v>
          </cell>
          <cell r="M160">
            <v>2.8565177081385507E-4</v>
          </cell>
          <cell r="N160">
            <v>0.97999999999999987</v>
          </cell>
          <cell r="O160" t="str">
            <v>NO</v>
          </cell>
          <cell r="P160">
            <v>0.98028565177081384</v>
          </cell>
        </row>
        <row r="161">
          <cell r="B161">
            <v>634</v>
          </cell>
          <cell r="C161" t="str">
            <v>Qatar</v>
          </cell>
          <cell r="D161">
            <v>0.98699999999999999</v>
          </cell>
          <cell r="E161">
            <v>1.5308405964700689</v>
          </cell>
          <cell r="F161">
            <v>1</v>
          </cell>
          <cell r="G161">
            <v>1.8470513600000003</v>
          </cell>
          <cell r="H161">
            <v>0.68817462221156234</v>
          </cell>
          <cell r="I161">
            <v>2.2948639999999854E-2</v>
          </cell>
          <cell r="J161">
            <v>1.8628440316622692</v>
          </cell>
          <cell r="K161">
            <v>1.87</v>
          </cell>
          <cell r="L161">
            <v>0.99617327896378027</v>
          </cell>
          <cell r="M161">
            <v>9.1732789637802847E-3</v>
          </cell>
          <cell r="N161">
            <v>0.9870000000000001</v>
          </cell>
          <cell r="O161" t="str">
            <v>NO</v>
          </cell>
          <cell r="P161">
            <v>0.99617327896378027</v>
          </cell>
        </row>
        <row r="162">
          <cell r="B162">
            <v>682</v>
          </cell>
          <cell r="C162" t="str">
            <v>Saudi Arabia</v>
          </cell>
          <cell r="D162">
            <v>0.99</v>
          </cell>
          <cell r="E162">
            <v>25.736219396721374</v>
          </cell>
          <cell r="F162">
            <v>1</v>
          </cell>
          <cell r="G162">
            <v>23.109500700000002</v>
          </cell>
          <cell r="H162">
            <v>0.9442151065491462</v>
          </cell>
          <cell r="I162">
            <v>4.9734992999999967</v>
          </cell>
          <cell r="J162">
            <v>27.805553871471602</v>
          </cell>
          <cell r="K162">
            <v>28.082999999999998</v>
          </cell>
          <cell r="L162">
            <v>0.9901204953698538</v>
          </cell>
          <cell r="M162">
            <v>1.2049536985381248E-4</v>
          </cell>
          <cell r="N162">
            <v>0.98999999999999988</v>
          </cell>
          <cell r="O162" t="str">
            <v>NO</v>
          </cell>
          <cell r="P162">
            <v>0.9901204953698538</v>
          </cell>
        </row>
        <row r="163">
          <cell r="B163">
            <v>760</v>
          </cell>
          <cell r="C163" t="str">
            <v>Syria</v>
          </cell>
          <cell r="D163">
            <v>0.92700000000000005</v>
          </cell>
          <cell r="E163">
            <v>19.900223370973887</v>
          </cell>
          <cell r="F163">
            <v>1</v>
          </cell>
          <cell r="G163">
            <v>11.67348252</v>
          </cell>
          <cell r="H163">
            <v>0.83506179534106084</v>
          </cell>
          <cell r="I163">
            <v>9.14651748</v>
          </cell>
          <cell r="J163">
            <v>19.311389827967197</v>
          </cell>
          <cell r="K163">
            <v>20.82</v>
          </cell>
          <cell r="L163">
            <v>0.92754033755846288</v>
          </cell>
          <cell r="M163">
            <v>5.4033755846283338E-4</v>
          </cell>
          <cell r="N163">
            <v>0.92700000000000016</v>
          </cell>
          <cell r="O163" t="str">
            <v>NO</v>
          </cell>
          <cell r="P163">
            <v>0.92754033755846288</v>
          </cell>
        </row>
        <row r="164">
          <cell r="B164">
            <v>784</v>
          </cell>
          <cell r="C164" t="str">
            <v>United Arab Emirates</v>
          </cell>
          <cell r="D164">
            <v>1</v>
          </cell>
          <cell r="E164">
            <v>4.9786977041468887</v>
          </cell>
          <cell r="F164">
            <v>1</v>
          </cell>
          <cell r="G164">
            <v>6.6546065560000009</v>
          </cell>
          <cell r="H164">
            <v>1</v>
          </cell>
          <cell r="I164">
            <v>1.2363934439999991</v>
          </cell>
          <cell r="J164">
            <v>7.891</v>
          </cell>
          <cell r="K164">
            <v>7.891</v>
          </cell>
          <cell r="L164">
            <v>1</v>
          </cell>
          <cell r="M164">
            <v>0</v>
          </cell>
          <cell r="N164">
            <v>1</v>
          </cell>
          <cell r="O164" t="str">
            <v>NO</v>
          </cell>
          <cell r="P164">
            <v>1</v>
          </cell>
        </row>
        <row r="165">
          <cell r="B165">
            <v>887</v>
          </cell>
          <cell r="C165" t="str">
            <v>Yemen</v>
          </cell>
          <cell r="D165">
            <v>0.39600000000000002</v>
          </cell>
          <cell r="E165">
            <v>9.6275985348694082</v>
          </cell>
          <cell r="F165">
            <v>0.75</v>
          </cell>
          <cell r="G165">
            <v>8.0165504000000016</v>
          </cell>
          <cell r="H165">
            <v>0.23091558279689728</v>
          </cell>
          <cell r="I165">
            <v>16.783449599999997</v>
          </cell>
          <cell r="J165">
            <v>9.8879728457263525</v>
          </cell>
          <cell r="K165">
            <v>24.8</v>
          </cell>
          <cell r="L165">
            <v>0.39870858248896579</v>
          </cell>
          <cell r="M165">
            <v>2.7085824889657717E-3</v>
          </cell>
          <cell r="N165">
            <v>0.39600000000000007</v>
          </cell>
          <cell r="O165" t="str">
            <v>NO</v>
          </cell>
          <cell r="P165">
            <v>0.39870858248896579</v>
          </cell>
        </row>
        <row r="166">
          <cell r="B166">
            <v>1009</v>
          </cell>
          <cell r="C166" t="str">
            <v>Middle East</v>
          </cell>
          <cell r="D166">
            <v>0.91072839555896479</v>
          </cell>
          <cell r="E166">
            <v>188.07519922520473</v>
          </cell>
          <cell r="F166">
            <v>0.9860251906166958</v>
          </cell>
          <cell r="G166">
            <v>139.75642160599998</v>
          </cell>
          <cell r="H166">
            <v>0.75277446270514625</v>
          </cell>
          <cell r="I166">
            <v>68.896578394000002</v>
          </cell>
          <cell r="J166">
            <v>189.66693703672976</v>
          </cell>
          <cell r="K166">
            <v>208.65299999999999</v>
          </cell>
          <cell r="L166">
            <v>0.90900651817481548</v>
          </cell>
          <cell r="M166">
            <v>-1.7218773841493062E-3</v>
          </cell>
          <cell r="N166" t="e">
            <v>#N/A</v>
          </cell>
          <cell r="O166" t="e">
            <v>#N/A</v>
          </cell>
          <cell r="P166" t="e">
            <v>#N/A</v>
          </cell>
        </row>
        <row r="167">
          <cell r="B167">
            <v>1010</v>
          </cell>
          <cell r="C167" t="str">
            <v>Developing countries</v>
          </cell>
          <cell r="D167">
            <v>0.76115576061899837</v>
          </cell>
          <cell r="E167">
            <v>4030.4790029744827</v>
          </cell>
          <cell r="F167">
            <v>0.92051748640046394</v>
          </cell>
          <cell r="G167">
            <v>2400.1591131728355</v>
          </cell>
          <cell r="H167">
            <v>0.63736707386801905</v>
          </cell>
          <cell r="I167">
            <v>2950.6025026032853</v>
          </cell>
          <cell r="J167">
            <v>4090.005317050935</v>
          </cell>
          <cell r="K167">
            <v>5350.7631387761212</v>
          </cell>
          <cell r="L167">
            <v>0.76437794216890731</v>
          </cell>
          <cell r="M167">
            <v>3.2221815499089423E-3</v>
          </cell>
          <cell r="N167" t="e">
            <v>#N/A</v>
          </cell>
          <cell r="O167" t="e">
            <v>#N/A</v>
          </cell>
          <cell r="P167" t="e">
            <v>#N/A</v>
          </cell>
        </row>
        <row r="168">
          <cell r="B168">
            <v>51</v>
          </cell>
          <cell r="C168" t="str">
            <v>Armenia</v>
          </cell>
          <cell r="D168">
            <v>0.998</v>
          </cell>
          <cell r="E168">
            <v>3.0839082729730092</v>
          </cell>
          <cell r="F168">
            <v>1</v>
          </cell>
          <cell r="G168">
            <v>1.9875588000000002</v>
          </cell>
          <cell r="H168">
            <v>0.99441481191879144</v>
          </cell>
          <cell r="I168">
            <v>1.1124411999999999</v>
          </cell>
          <cell r="J168">
            <v>3.0937868066687146</v>
          </cell>
          <cell r="K168">
            <v>3.1</v>
          </cell>
          <cell r="L168">
            <v>0.99799574408668212</v>
          </cell>
          <cell r="M168">
            <v>-4.255913317874338E-6</v>
          </cell>
          <cell r="N168">
            <v>0.998</v>
          </cell>
          <cell r="O168" t="str">
            <v>NO</v>
          </cell>
          <cell r="P168">
            <v>0.99799574408668212</v>
          </cell>
        </row>
        <row r="169">
          <cell r="B169">
            <v>31</v>
          </cell>
          <cell r="C169" t="str">
            <v>Azerbeijan</v>
          </cell>
          <cell r="D169">
            <v>0.995</v>
          </cell>
          <cell r="E169">
            <v>8.8538699727466881</v>
          </cell>
          <cell r="F169">
            <v>1</v>
          </cell>
          <cell r="G169">
            <v>4.9181552640000001</v>
          </cell>
          <cell r="H169">
            <v>0.98959828579749964</v>
          </cell>
          <cell r="I169">
            <v>4.2498447359999991</v>
          </cell>
          <cell r="J169">
            <v>9.1237943296511261</v>
          </cell>
          <cell r="K169">
            <v>9.1679999999999993</v>
          </cell>
          <cell r="L169">
            <v>0.99517826457800251</v>
          </cell>
          <cell r="M169">
            <v>1.7826457800251827E-4</v>
          </cell>
          <cell r="N169">
            <v>0.995</v>
          </cell>
          <cell r="O169" t="str">
            <v>NO</v>
          </cell>
          <cell r="P169">
            <v>0.99517826457800251</v>
          </cell>
        </row>
        <row r="170">
          <cell r="B170">
            <v>70</v>
          </cell>
          <cell r="C170" t="str">
            <v>Bosnia and Herzegovina</v>
          </cell>
          <cell r="D170">
            <v>1</v>
          </cell>
          <cell r="E170">
            <v>3.7594673657523736</v>
          </cell>
          <cell r="F170">
            <v>1</v>
          </cell>
          <cell r="G170">
            <v>1.8112029600000001</v>
          </cell>
          <cell r="H170">
            <v>1</v>
          </cell>
          <cell r="I170">
            <v>1.9407970399999996</v>
          </cell>
          <cell r="J170">
            <v>3.7519999999999998</v>
          </cell>
          <cell r="K170">
            <v>3.7519999999999998</v>
          </cell>
          <cell r="L170">
            <v>1</v>
          </cell>
          <cell r="M170">
            <v>0</v>
          </cell>
          <cell r="N170">
            <v>1</v>
          </cell>
          <cell r="O170" t="str">
            <v>NO</v>
          </cell>
          <cell r="P170">
            <v>1</v>
          </cell>
        </row>
        <row r="171">
          <cell r="B171">
            <v>268</v>
          </cell>
          <cell r="C171" t="str">
            <v>Georgia</v>
          </cell>
          <cell r="D171">
            <v>0.999</v>
          </cell>
          <cell r="E171">
            <v>4.2349304537786683</v>
          </cell>
          <cell r="F171">
            <v>1</v>
          </cell>
          <cell r="G171">
            <v>2.3713354879999997</v>
          </cell>
          <cell r="H171">
            <v>0.99788373224980442</v>
          </cell>
          <cell r="I171">
            <v>2.1146645120000001</v>
          </cell>
          <cell r="J171">
            <v>4.4815248036907711</v>
          </cell>
          <cell r="K171">
            <v>4.4859999999999998</v>
          </cell>
          <cell r="L171">
            <v>0.99900240831269982</v>
          </cell>
          <cell r="M171">
            <v>2.4083126998197812E-6</v>
          </cell>
          <cell r="N171">
            <v>0.999</v>
          </cell>
          <cell r="O171" t="str">
            <v>NO</v>
          </cell>
          <cell r="P171">
            <v>0.99900240831269982</v>
          </cell>
        </row>
        <row r="172">
          <cell r="B172">
            <v>398</v>
          </cell>
          <cell r="C172" t="str">
            <v>Kazakhstan</v>
          </cell>
          <cell r="D172">
            <v>0.97</v>
          </cell>
          <cell r="E172">
            <v>15.59160498295825</v>
          </cell>
          <cell r="F172">
            <v>1</v>
          </cell>
          <cell r="G172">
            <v>8.8811813439999998</v>
          </cell>
          <cell r="H172">
            <v>0.92770039041789154</v>
          </cell>
          <cell r="I172">
            <v>7.676818656</v>
          </cell>
          <cell r="J172">
            <v>16.002969008338553</v>
          </cell>
          <cell r="K172">
            <v>16.558</v>
          </cell>
          <cell r="L172">
            <v>0.96647958741022788</v>
          </cell>
          <cell r="M172">
            <v>-3.5204125897720928E-3</v>
          </cell>
          <cell r="N172">
            <v>0.97</v>
          </cell>
          <cell r="O172" t="str">
            <v>NO</v>
          </cell>
          <cell r="P172">
            <v>0.96647958741022788</v>
          </cell>
        </row>
        <row r="173">
          <cell r="B173">
            <v>498</v>
          </cell>
          <cell r="C173" t="str">
            <v>Moldova</v>
          </cell>
          <cell r="D173">
            <v>0.98599999999999999</v>
          </cell>
          <cell r="E173">
            <v>3.5239861449912055</v>
          </cell>
          <cell r="F173">
            <v>1</v>
          </cell>
          <cell r="G173">
            <v>1.6960628039999999</v>
          </cell>
          <cell r="H173">
            <v>0.97360980207351544</v>
          </cell>
          <cell r="I173">
            <v>1.8629371960000003</v>
          </cell>
          <cell r="J173">
            <v>3.50983671867295</v>
          </cell>
          <cell r="K173">
            <v>3.5590000000000002</v>
          </cell>
          <cell r="L173">
            <v>0.98618620923656919</v>
          </cell>
          <cell r="M173">
            <v>1.8620923656920141E-4</v>
          </cell>
          <cell r="N173">
            <v>0.98599999999999999</v>
          </cell>
          <cell r="O173" t="str">
            <v>NO</v>
          </cell>
          <cell r="P173">
            <v>0.98618620923656919</v>
          </cell>
        </row>
        <row r="174">
          <cell r="B174">
            <v>762</v>
          </cell>
          <cell r="C174" t="str">
            <v>Tajikistan</v>
          </cell>
          <cell r="D174">
            <v>0.99299999999999999</v>
          </cell>
          <cell r="E174">
            <v>7.0002671869127377</v>
          </cell>
          <cell r="F174">
            <v>1</v>
          </cell>
          <cell r="G174">
            <v>1.8526725799999999</v>
          </cell>
          <cell r="H174">
            <v>0.99049958605339239</v>
          </cell>
          <cell r="I174">
            <v>5.1243274200000002</v>
          </cell>
          <cell r="J174">
            <v>6.9283167683120483</v>
          </cell>
          <cell r="K174">
            <v>6.9770000000000003</v>
          </cell>
          <cell r="L174">
            <v>0.99302232597277451</v>
          </cell>
          <cell r="M174">
            <v>2.2325972774517311E-5</v>
          </cell>
          <cell r="N174">
            <v>0.99299999999999999</v>
          </cell>
          <cell r="O174" t="str">
            <v>NO</v>
          </cell>
          <cell r="P174">
            <v>0.99302232597277451</v>
          </cell>
        </row>
        <row r="175">
          <cell r="B175">
            <v>795</v>
          </cell>
          <cell r="C175" t="str">
            <v>Turkmenistan</v>
          </cell>
          <cell r="D175">
            <v>0.996</v>
          </cell>
          <cell r="E175">
            <v>5.1532583013901325</v>
          </cell>
          <cell r="F175">
            <v>1</v>
          </cell>
          <cell r="G175">
            <v>2.4882586799999999</v>
          </cell>
          <cell r="H175">
            <v>0.99207889421363216</v>
          </cell>
          <cell r="I175">
            <v>2.6167413200000005</v>
          </cell>
          <cell r="J175">
            <v>5.0842725151887205</v>
          </cell>
          <cell r="K175">
            <v>5.1050000000000004</v>
          </cell>
          <cell r="L175">
            <v>0.99593976791160044</v>
          </cell>
          <cell r="M175">
            <v>-6.0232088399558847E-5</v>
          </cell>
          <cell r="N175">
            <v>0.996</v>
          </cell>
          <cell r="O175" t="str">
            <v>NO</v>
          </cell>
          <cell r="P175">
            <v>0.99593976791160044</v>
          </cell>
        </row>
        <row r="176">
          <cell r="B176">
            <v>804</v>
          </cell>
          <cell r="C176" t="str">
            <v>Ukraine</v>
          </cell>
          <cell r="D176">
            <v>0.998</v>
          </cell>
          <cell r="E176">
            <v>45.64813060722804</v>
          </cell>
          <cell r="F176">
            <v>1</v>
          </cell>
          <cell r="G176">
            <v>31.484121040000005</v>
          </cell>
          <cell r="H176">
            <v>0.9935924134174865</v>
          </cell>
          <cell r="I176">
            <v>14.221878959999998</v>
          </cell>
          <cell r="J176">
            <v>45.614872079197774</v>
          </cell>
          <cell r="K176">
            <v>45.706000000000003</v>
          </cell>
          <cell r="L176">
            <v>0.99800621535898504</v>
          </cell>
          <cell r="M176">
            <v>6.2153589850399982E-6</v>
          </cell>
          <cell r="N176">
            <v>0.998</v>
          </cell>
          <cell r="O176" t="str">
            <v>NO</v>
          </cell>
          <cell r="P176">
            <v>0.99800621535898504</v>
          </cell>
        </row>
        <row r="177">
          <cell r="B177">
            <v>860</v>
          </cell>
          <cell r="C177" t="str">
            <v>Uzbekistan</v>
          </cell>
          <cell r="D177">
            <v>0.997</v>
          </cell>
          <cell r="E177">
            <v>28.006823388485131</v>
          </cell>
          <cell r="F177">
            <v>1</v>
          </cell>
          <cell r="G177">
            <v>10.635525680000001</v>
          </cell>
          <cell r="H177">
            <v>0.99529433908992526</v>
          </cell>
          <cell r="I177">
            <v>18.70547432</v>
          </cell>
          <cell r="J177">
            <v>29.252978380687971</v>
          </cell>
          <cell r="K177">
            <v>29.341000000000001</v>
          </cell>
          <cell r="L177">
            <v>0.99700004705660916</v>
          </cell>
          <cell r="M177">
            <v>4.7056609164819463E-8</v>
          </cell>
          <cell r="N177">
            <v>0.997</v>
          </cell>
          <cell r="O177" t="str">
            <v>NO</v>
          </cell>
          <cell r="P177">
            <v>0.99700004705660916</v>
          </cell>
        </row>
        <row r="178">
          <cell r="B178">
            <v>995</v>
          </cell>
          <cell r="C178" t="str">
            <v>Eastern Europe/Eurasia</v>
          </cell>
          <cell r="D178">
            <v>0.9975153875223931</v>
          </cell>
          <cell r="E178">
            <v>334.41356146137025</v>
          </cell>
          <cell r="F178">
            <v>1</v>
          </cell>
          <cell r="G178">
            <v>1205.54098967973</v>
          </cell>
          <cell r="H178">
            <v>0.99320973182011796</v>
          </cell>
          <cell r="I178">
            <v>376.23395632026995</v>
          </cell>
          <cell r="J178">
            <v>1579.2202165382073</v>
          </cell>
          <cell r="K178">
            <v>1581.774946</v>
          </cell>
          <cell r="L178">
            <v>0.99838489699925193</v>
          </cell>
          <cell r="M178">
            <v>8.6950947685882074E-4</v>
          </cell>
          <cell r="N178" t="e">
            <v>#N/A</v>
          </cell>
          <cell r="O178" t="e">
            <v>#N/A</v>
          </cell>
          <cell r="P178" t="e">
            <v>#N/A</v>
          </cell>
        </row>
        <row r="179">
          <cell r="B179">
            <v>792</v>
          </cell>
          <cell r="C179" t="str">
            <v>Turkey</v>
          </cell>
          <cell r="D179">
            <v>1</v>
          </cell>
          <cell r="E179">
            <v>72.803753530179151</v>
          </cell>
          <cell r="F179">
            <v>1</v>
          </cell>
          <cell r="G179">
            <v>52.807251300000004</v>
          </cell>
          <cell r="H179">
            <v>1</v>
          </cell>
          <cell r="I179">
            <v>21.142748699999999</v>
          </cell>
          <cell r="J179">
            <v>73.95</v>
          </cell>
          <cell r="K179">
            <v>73.95</v>
          </cell>
          <cell r="L179">
            <v>1</v>
          </cell>
          <cell r="M179">
            <v>0</v>
          </cell>
          <cell r="N179">
            <v>1</v>
          </cell>
          <cell r="O179" t="str">
            <v>NO</v>
          </cell>
          <cell r="P179">
            <v>1</v>
          </cell>
        </row>
        <row r="180">
          <cell r="B180">
            <v>484</v>
          </cell>
          <cell r="C180" t="str">
            <v>Mexico</v>
          </cell>
          <cell r="D180">
            <v>0.98599999999999999</v>
          </cell>
          <cell r="E180">
            <v>107.25287806597609</v>
          </cell>
          <cell r="F180">
            <v>0.995</v>
          </cell>
          <cell r="G180">
            <v>85.307154760000003</v>
          </cell>
          <cell r="H180">
            <v>0.95440826267364187</v>
          </cell>
          <cell r="I180">
            <v>23.912845239999996</v>
          </cell>
          <cell r="J180">
            <v>107.70323606729207</v>
          </cell>
          <cell r="K180">
            <v>109.22</v>
          </cell>
          <cell r="L180">
            <v>0.98611276384629254</v>
          </cell>
          <cell r="M180">
            <v>1.1276384629255176E-4</v>
          </cell>
          <cell r="N180">
            <v>0.98499999999999999</v>
          </cell>
          <cell r="O180" t="str">
            <v>YES</v>
          </cell>
          <cell r="P180">
            <v>0.98499999999999999</v>
          </cell>
        </row>
        <row r="181">
          <cell r="B181">
            <v>996</v>
          </cell>
          <cell r="C181" t="str">
            <v>OECD</v>
          </cell>
          <cell r="D181">
            <v>0.99874408070684295</v>
          </cell>
          <cell r="E181">
            <v>1211.0234759979867</v>
          </cell>
          <cell r="F181">
            <v>0.99954523964444053</v>
          </cell>
          <cell r="G181">
            <v>992.58773481773005</v>
          </cell>
          <cell r="H181">
            <v>0.99609733493002328</v>
          </cell>
          <cell r="I181">
            <v>252.0352111822699</v>
          </cell>
          <cell r="J181">
            <v>1243.1879474337049</v>
          </cell>
          <cell r="K181">
            <v>1244.622946</v>
          </cell>
          <cell r="L181">
            <v>0.99884704153100601</v>
          </cell>
          <cell r="M181">
            <v>1.0296082416305641E-4</v>
          </cell>
          <cell r="N181">
            <v>0.999</v>
          </cell>
          <cell r="O181" t="str">
            <v>YES</v>
          </cell>
          <cell r="P181">
            <v>0.999</v>
          </cell>
        </row>
        <row r="182">
          <cell r="B182">
            <v>1011</v>
          </cell>
          <cell r="C182" t="str">
            <v>OECD and Eastern Europe/Eurasia</v>
          </cell>
          <cell r="D182" t="e">
            <v>#N/A</v>
          </cell>
          <cell r="E182" t="e">
            <v>#N/A</v>
          </cell>
          <cell r="F182" t="e">
            <v>#N/A</v>
          </cell>
          <cell r="G182" t="e">
            <v>#N/A</v>
          </cell>
          <cell r="H182" t="e">
            <v>#N/A</v>
          </cell>
          <cell r="I182" t="e">
            <v>#N/A</v>
          </cell>
          <cell r="J182" t="e">
            <v>#N/A</v>
          </cell>
          <cell r="K182" t="e">
            <v>#N/A</v>
          </cell>
          <cell r="L182" t="e">
            <v>#N/A</v>
          </cell>
          <cell r="M182" t="e">
            <v>#N/A</v>
          </cell>
          <cell r="N182" t="e">
            <v>#N/A</v>
          </cell>
          <cell r="O182" t="e">
            <v>#N/A</v>
          </cell>
          <cell r="P182" t="e">
            <v>#N/A</v>
          </cell>
        </row>
        <row r="183">
          <cell r="B183">
            <v>1012</v>
          </cell>
          <cell r="C183" t="str">
            <v>WORLD</v>
          </cell>
          <cell r="D183">
            <v>0.81483477241935809</v>
          </cell>
          <cell r="E183">
            <v>5575.91604043384</v>
          </cell>
          <cell r="F183">
            <v>0.94667300691726242</v>
          </cell>
          <cell r="G183">
            <v>3605.7001028525656</v>
          </cell>
          <cell r="H183">
            <v>0.68012563708412654</v>
          </cell>
          <cell r="I183">
            <v>3326.8364589235553</v>
          </cell>
          <cell r="J183">
            <v>5676.085724509403</v>
          </cell>
          <cell r="K183">
            <v>6932.5380847761207</v>
          </cell>
          <cell r="L183">
            <v>0.81876012148769994</v>
          </cell>
          <cell r="M183">
            <v>3.9253490683418546E-3</v>
          </cell>
          <cell r="N183" t="e">
            <v>#N/A</v>
          </cell>
          <cell r="O183" t="e">
            <v>#N/A</v>
          </cell>
          <cell r="P183" t="e">
            <v>#N/A</v>
          </cell>
        </row>
      </sheetData>
      <sheetData sheetId="4">
        <row r="10">
          <cell r="B10">
            <v>710</v>
          </cell>
          <cell r="C10" t="str">
            <v>South Africa</v>
          </cell>
          <cell r="D10">
            <v>0.7581</v>
          </cell>
          <cell r="E10">
            <v>0.88</v>
          </cell>
          <cell r="F10">
            <v>0.56170661653350029</v>
          </cell>
          <cell r="G10">
            <v>0.84699999999999998</v>
          </cell>
          <cell r="H10">
            <v>0.88</v>
          </cell>
          <cell r="I10">
            <v>0.56170661653350029</v>
          </cell>
          <cell r="J10" t="str">
            <v>YES</v>
          </cell>
          <cell r="K10" t="str">
            <v>NO</v>
          </cell>
          <cell r="L10" t="str">
            <v>NO</v>
          </cell>
          <cell r="M10">
            <v>0.95795270180000003</v>
          </cell>
          <cell r="N10">
            <v>7.7952701800000024E-2</v>
          </cell>
        </row>
        <row r="11">
          <cell r="B11">
            <v>12</v>
          </cell>
          <cell r="C11" t="str">
            <v>Algeria</v>
          </cell>
          <cell r="D11">
            <v>0.99299999999999999</v>
          </cell>
          <cell r="E11">
            <v>1</v>
          </cell>
          <cell r="F11">
            <v>0.97910634868519231</v>
          </cell>
          <cell r="G11">
            <v>0.99299999999999988</v>
          </cell>
          <cell r="H11">
            <v>1</v>
          </cell>
          <cell r="I11">
            <v>0.97910634868519231</v>
          </cell>
          <cell r="J11" t="str">
            <v>NO</v>
          </cell>
          <cell r="K11" t="str">
            <v>NO</v>
          </cell>
          <cell r="L11" t="str">
            <v>NO</v>
          </cell>
          <cell r="M11">
            <v>1</v>
          </cell>
          <cell r="N11">
            <v>0</v>
          </cell>
        </row>
        <row r="12">
          <cell r="B12">
            <v>818</v>
          </cell>
          <cell r="C12" t="str">
            <v>Egypt</v>
          </cell>
          <cell r="D12">
            <v>0.996</v>
          </cell>
          <cell r="E12">
            <v>1</v>
          </cell>
          <cell r="F12">
            <v>0.99293261245980424</v>
          </cell>
          <cell r="G12">
            <v>0.996</v>
          </cell>
          <cell r="H12">
            <v>1</v>
          </cell>
          <cell r="I12">
            <v>0.99293261245980424</v>
          </cell>
          <cell r="J12" t="str">
            <v>NO</v>
          </cell>
          <cell r="K12" t="str">
            <v>NO</v>
          </cell>
          <cell r="L12" t="str">
            <v>NO</v>
          </cell>
          <cell r="M12">
            <v>1</v>
          </cell>
          <cell r="N12">
            <v>0</v>
          </cell>
        </row>
        <row r="13">
          <cell r="B13">
            <v>434</v>
          </cell>
          <cell r="C13" t="str">
            <v>Libya</v>
          </cell>
          <cell r="D13">
            <v>0.998</v>
          </cell>
          <cell r="E13">
            <v>1</v>
          </cell>
          <cell r="F13">
            <v>0.99095513748191033</v>
          </cell>
          <cell r="G13">
            <v>0.99800000000000011</v>
          </cell>
          <cell r="H13">
            <v>1</v>
          </cell>
          <cell r="I13">
            <v>0.99095513748191033</v>
          </cell>
          <cell r="J13" t="str">
            <v>NO</v>
          </cell>
          <cell r="K13" t="str">
            <v>NO</v>
          </cell>
          <cell r="L13" t="str">
            <v>NO</v>
          </cell>
          <cell r="M13">
            <v>1</v>
          </cell>
          <cell r="N13">
            <v>0</v>
          </cell>
        </row>
        <row r="14">
          <cell r="B14">
            <v>504</v>
          </cell>
          <cell r="C14" t="str">
            <v>Morocco</v>
          </cell>
          <cell r="D14">
            <v>0.98914214</v>
          </cell>
          <cell r="E14">
            <v>1</v>
          </cell>
          <cell r="F14">
            <v>0.97399999999999998</v>
          </cell>
          <cell r="G14">
            <v>0.98914214</v>
          </cell>
          <cell r="H14">
            <v>1</v>
          </cell>
          <cell r="I14">
            <v>0.97399999999999998</v>
          </cell>
          <cell r="J14" t="str">
            <v>NO</v>
          </cell>
          <cell r="K14" t="str">
            <v>NO</v>
          </cell>
          <cell r="L14" t="str">
            <v>NO</v>
          </cell>
          <cell r="M14">
            <v>1</v>
          </cell>
          <cell r="N14">
            <v>0</v>
          </cell>
        </row>
        <row r="15">
          <cell r="B15">
            <v>788</v>
          </cell>
          <cell r="C15" t="str">
            <v>Tunisia</v>
          </cell>
          <cell r="D15">
            <v>0.995</v>
          </cell>
          <cell r="E15">
            <v>1</v>
          </cell>
          <cell r="F15">
            <v>0.98471695806333281</v>
          </cell>
          <cell r="G15">
            <v>0.995</v>
          </cell>
          <cell r="H15">
            <v>1</v>
          </cell>
          <cell r="I15">
            <v>0.98471695806333281</v>
          </cell>
          <cell r="J15" t="str">
            <v>NO</v>
          </cell>
          <cell r="K15" t="str">
            <v>NO</v>
          </cell>
          <cell r="L15" t="str">
            <v>NO</v>
          </cell>
          <cell r="M15">
            <v>1</v>
          </cell>
          <cell r="N15">
            <v>0</v>
          </cell>
        </row>
        <row r="16">
          <cell r="B16">
            <v>24</v>
          </cell>
          <cell r="C16" t="str">
            <v>Angola</v>
          </cell>
          <cell r="D16">
            <v>0.40200000000000002</v>
          </cell>
          <cell r="E16">
            <v>0.62985000000000002</v>
          </cell>
          <cell r="F16">
            <v>8.0760931174089112E-2</v>
          </cell>
          <cell r="G16">
            <v>0.378</v>
          </cell>
          <cell r="H16">
            <v>0.83</v>
          </cell>
          <cell r="I16">
            <v>6.3E-2</v>
          </cell>
          <cell r="J16" t="str">
            <v>YES</v>
          </cell>
          <cell r="K16" t="str">
            <v>YES</v>
          </cell>
          <cell r="L16" t="str">
            <v>YES</v>
          </cell>
          <cell r="M16">
            <v>0.83</v>
          </cell>
          <cell r="N16">
            <v>0.20014999999999994</v>
          </cell>
        </row>
        <row r="17">
          <cell r="B17">
            <v>204</v>
          </cell>
          <cell r="C17" t="str">
            <v>Benin</v>
          </cell>
          <cell r="D17">
            <v>0.27900000000000003</v>
          </cell>
          <cell r="E17">
            <v>0.56599999999999995</v>
          </cell>
          <cell r="F17">
            <v>7.0796742356270315E-2</v>
          </cell>
          <cell r="G17">
            <v>0.28199999999999997</v>
          </cell>
          <cell r="H17">
            <v>0.54900000000000004</v>
          </cell>
          <cell r="I17">
            <v>4.4999999999999998E-2</v>
          </cell>
          <cell r="J17" t="str">
            <v>YES</v>
          </cell>
          <cell r="K17" t="str">
            <v>YES</v>
          </cell>
          <cell r="L17" t="str">
            <v>YES</v>
          </cell>
          <cell r="M17">
            <v>0.54900000000000004</v>
          </cell>
          <cell r="N17">
            <v>-1.6999999999999904E-2</v>
          </cell>
        </row>
        <row r="18">
          <cell r="B18">
            <v>72</v>
          </cell>
          <cell r="C18" t="str">
            <v>Botswana</v>
          </cell>
          <cell r="D18">
            <v>0.45399999999999996</v>
          </cell>
          <cell r="E18">
            <v>0.68</v>
          </cell>
          <cell r="F18">
            <v>9.8514897339576857E-2</v>
          </cell>
          <cell r="G18">
            <v>0.4539999999999999</v>
          </cell>
          <cell r="H18">
            <v>0.68</v>
          </cell>
          <cell r="I18">
            <v>9.8514897339576857E-2</v>
          </cell>
          <cell r="J18" t="str">
            <v>NO</v>
          </cell>
          <cell r="K18" t="str">
            <v>NO</v>
          </cell>
          <cell r="L18" t="str">
            <v>NO</v>
          </cell>
          <cell r="M18">
            <v>0.68</v>
          </cell>
          <cell r="N18">
            <v>0</v>
          </cell>
        </row>
        <row r="19">
          <cell r="B19">
            <v>854</v>
          </cell>
          <cell r="C19" t="str">
            <v>Burkina Faso</v>
          </cell>
          <cell r="D19">
            <v>0.14599999999999999</v>
          </cell>
          <cell r="E19">
            <v>0.27600000000000002</v>
          </cell>
          <cell r="F19">
            <v>0.10105954703879641</v>
          </cell>
          <cell r="G19">
            <v>0.13100000000000001</v>
          </cell>
          <cell r="H19">
            <v>0.48499999999999999</v>
          </cell>
          <cell r="I19">
            <v>1.4E-2</v>
          </cell>
          <cell r="J19" t="str">
            <v>YES</v>
          </cell>
          <cell r="K19" t="str">
            <v>YES</v>
          </cell>
          <cell r="L19" t="str">
            <v>YES</v>
          </cell>
          <cell r="M19">
            <v>0.48499999999999999</v>
          </cell>
          <cell r="N19">
            <v>0.20899999999999996</v>
          </cell>
        </row>
        <row r="20">
          <cell r="B20">
            <v>120</v>
          </cell>
          <cell r="C20" t="str">
            <v>Cameroon</v>
          </cell>
          <cell r="D20">
            <v>0.48700000000000004</v>
          </cell>
          <cell r="E20">
            <v>0.73244999999999982</v>
          </cell>
          <cell r="F20">
            <v>0.14246850828065294</v>
          </cell>
          <cell r="G20">
            <v>0.53700000000000003</v>
          </cell>
          <cell r="H20">
            <v>0.875</v>
          </cell>
          <cell r="I20">
            <v>0.185</v>
          </cell>
          <cell r="J20" t="str">
            <v>YES</v>
          </cell>
          <cell r="K20" t="str">
            <v>YES</v>
          </cell>
          <cell r="L20" t="str">
            <v>YES</v>
          </cell>
          <cell r="M20">
            <v>0.875</v>
          </cell>
          <cell r="N20">
            <v>0.14255000000000018</v>
          </cell>
        </row>
        <row r="21">
          <cell r="B21">
            <v>178</v>
          </cell>
          <cell r="C21" t="str">
            <v>Congo, rep</v>
          </cell>
          <cell r="D21">
            <v>0.371</v>
          </cell>
          <cell r="E21">
            <v>0.53900000000000003</v>
          </cell>
          <cell r="F21">
            <v>9.5505900055436799E-2</v>
          </cell>
          <cell r="G21">
            <v>0.37100000000000005</v>
          </cell>
          <cell r="H21">
            <v>0.53900000000000003</v>
          </cell>
          <cell r="I21">
            <v>9.5505900055436799E-2</v>
          </cell>
          <cell r="J21" t="str">
            <v>NO</v>
          </cell>
          <cell r="K21" t="str">
            <v>NO</v>
          </cell>
          <cell r="L21" t="str">
            <v>NO</v>
          </cell>
          <cell r="M21">
            <v>0.53900000000000003</v>
          </cell>
          <cell r="N21">
            <v>0</v>
          </cell>
        </row>
        <row r="22">
          <cell r="B22">
            <v>384</v>
          </cell>
          <cell r="C22" t="str">
            <v>Cote d'Ivoire</v>
          </cell>
          <cell r="D22">
            <v>0.58899999999999997</v>
          </cell>
          <cell r="E22">
            <v>0.84929599420000002</v>
          </cell>
          <cell r="F22">
            <v>0.32279668353433077</v>
          </cell>
          <cell r="G22">
            <v>0.58899999999999986</v>
          </cell>
          <cell r="H22">
            <v>0.84929599420000002</v>
          </cell>
          <cell r="I22">
            <v>0.32279668353433077</v>
          </cell>
          <cell r="J22" t="str">
            <v>NO</v>
          </cell>
          <cell r="K22" t="str">
            <v>NO</v>
          </cell>
          <cell r="L22" t="str">
            <v>NO</v>
          </cell>
          <cell r="M22">
            <v>0.84929599420000002</v>
          </cell>
          <cell r="N22">
            <v>0</v>
          </cell>
        </row>
        <row r="23">
          <cell r="B23">
            <v>180</v>
          </cell>
          <cell r="C23" t="str">
            <v>Democratic Republic of Congo</v>
          </cell>
          <cell r="D23">
            <v>0.152</v>
          </cell>
          <cell r="E23">
            <v>0.36599999999999999</v>
          </cell>
          <cell r="F23">
            <v>3.5661325676885569E-2</v>
          </cell>
          <cell r="G23">
            <v>0.09</v>
          </cell>
          <cell r="H23">
            <v>0.36599999999999999</v>
          </cell>
          <cell r="I23">
            <v>3.5661325676885569E-2</v>
          </cell>
          <cell r="J23" t="str">
            <v>YES</v>
          </cell>
          <cell r="K23" t="str">
            <v>NO</v>
          </cell>
          <cell r="L23" t="str">
            <v>NO</v>
          </cell>
          <cell r="M23">
            <v>0.32839562</v>
          </cell>
          <cell r="N23">
            <v>-3.7604379999999993E-2</v>
          </cell>
        </row>
        <row r="24">
          <cell r="B24">
            <v>232</v>
          </cell>
          <cell r="C24" t="str">
            <v>Eritrea</v>
          </cell>
          <cell r="D24">
            <v>0.32</v>
          </cell>
          <cell r="E24">
            <v>0.86</v>
          </cell>
          <cell r="F24">
            <v>0.17142649477831756</v>
          </cell>
          <cell r="G24">
            <v>0.32000000000000006</v>
          </cell>
          <cell r="H24">
            <v>0.86</v>
          </cell>
          <cell r="I24">
            <v>0.17142649477831756</v>
          </cell>
          <cell r="J24" t="str">
            <v>NO</v>
          </cell>
          <cell r="K24" t="str">
            <v>NO</v>
          </cell>
          <cell r="L24" t="str">
            <v>NO</v>
          </cell>
          <cell r="M24">
            <v>0.86</v>
          </cell>
          <cell r="N24">
            <v>0</v>
          </cell>
        </row>
        <row r="25">
          <cell r="B25">
            <v>231</v>
          </cell>
          <cell r="C25" t="str">
            <v>Ethiopia</v>
          </cell>
          <cell r="D25">
            <v>0.23</v>
          </cell>
          <cell r="E25">
            <v>0.85199999999999998</v>
          </cell>
          <cell r="F25">
            <v>0.10565075174888111</v>
          </cell>
          <cell r="G25">
            <v>0.23</v>
          </cell>
          <cell r="H25">
            <v>0.85199999999999998</v>
          </cell>
          <cell r="I25">
            <v>4.8000000000000001E-2</v>
          </cell>
          <cell r="J25" t="str">
            <v>NO</v>
          </cell>
          <cell r="K25" t="str">
            <v>NO</v>
          </cell>
          <cell r="L25" t="str">
            <v>YES</v>
          </cell>
          <cell r="M25">
            <v>0.85199999999999998</v>
          </cell>
          <cell r="N25">
            <v>0</v>
          </cell>
        </row>
        <row r="26">
          <cell r="B26">
            <v>266</v>
          </cell>
          <cell r="C26" t="str">
            <v>Gabon</v>
          </cell>
          <cell r="D26">
            <v>0.6</v>
          </cell>
          <cell r="E26">
            <v>0.64281900000000003</v>
          </cell>
          <cell r="F26">
            <v>0.33635607414829627</v>
          </cell>
          <cell r="G26">
            <v>0.6</v>
          </cell>
          <cell r="H26">
            <v>0.64281900000000003</v>
          </cell>
          <cell r="I26">
            <v>0.33635607414829627</v>
          </cell>
          <cell r="J26" t="str">
            <v>NO</v>
          </cell>
          <cell r="K26" t="str">
            <v>NO</v>
          </cell>
          <cell r="L26" t="str">
            <v>NO</v>
          </cell>
          <cell r="M26">
            <v>0.64281900000000003</v>
          </cell>
          <cell r="N26">
            <v>0</v>
          </cell>
        </row>
        <row r="27">
          <cell r="B27">
            <v>288</v>
          </cell>
          <cell r="C27" t="str">
            <v>Ghana</v>
          </cell>
          <cell r="D27">
            <v>0.60499999999999998</v>
          </cell>
          <cell r="E27">
            <v>0.84799999999999998</v>
          </cell>
          <cell r="F27">
            <v>0.34726847864163679</v>
          </cell>
          <cell r="G27">
            <v>0.72</v>
          </cell>
          <cell r="H27">
            <v>0.84799999999999998</v>
          </cell>
          <cell r="I27">
            <v>0.34726847864163679</v>
          </cell>
          <cell r="J27" t="str">
            <v>YES</v>
          </cell>
          <cell r="K27" t="str">
            <v>NO</v>
          </cell>
          <cell r="L27" t="str">
            <v>NO</v>
          </cell>
          <cell r="M27">
            <v>0.90192368000000012</v>
          </cell>
          <cell r="N27">
            <v>5.392368000000014E-2</v>
          </cell>
        </row>
        <row r="28">
          <cell r="B28">
            <v>404</v>
          </cell>
          <cell r="C28" t="str">
            <v>Kenya</v>
          </cell>
          <cell r="D28">
            <v>0.18099999999999999</v>
          </cell>
          <cell r="E28">
            <v>0.64829999999999999</v>
          </cell>
          <cell r="F28">
            <v>4.7811693652017484E-2</v>
          </cell>
          <cell r="G28">
            <v>0.192</v>
          </cell>
          <cell r="H28">
            <v>0.58199999999999996</v>
          </cell>
          <cell r="I28">
            <v>6.7000000000000004E-2</v>
          </cell>
          <cell r="J28" t="str">
            <v>YES</v>
          </cell>
          <cell r="K28" t="str">
            <v>YES</v>
          </cell>
          <cell r="L28" t="str">
            <v>YES</v>
          </cell>
          <cell r="M28">
            <v>0.58199999999999996</v>
          </cell>
          <cell r="N28">
            <v>-6.6300000000000026E-2</v>
          </cell>
        </row>
        <row r="29">
          <cell r="B29">
            <v>508</v>
          </cell>
          <cell r="C29" t="str">
            <v>Mozambique</v>
          </cell>
          <cell r="D29">
            <v>0.15</v>
          </cell>
          <cell r="E29">
            <v>0.3623845</v>
          </cell>
          <cell r="F29">
            <v>1.7414061771107353E-2</v>
          </cell>
          <cell r="G29">
            <v>0.20200000000000001</v>
          </cell>
          <cell r="H29">
            <v>0.54500000000000004</v>
          </cell>
          <cell r="I29">
            <v>5.3999999999999999E-2</v>
          </cell>
          <cell r="J29" t="str">
            <v>YES</v>
          </cell>
          <cell r="K29" t="str">
            <v>YES</v>
          </cell>
          <cell r="L29" t="str">
            <v>YES</v>
          </cell>
          <cell r="M29">
            <v>0.54500000000000004</v>
          </cell>
          <cell r="N29">
            <v>0.18261550000000004</v>
          </cell>
        </row>
        <row r="30">
          <cell r="B30">
            <v>516</v>
          </cell>
          <cell r="C30" t="str">
            <v>Namibia</v>
          </cell>
          <cell r="D30">
            <v>0.437</v>
          </cell>
          <cell r="E30">
            <v>0.77600000000000002</v>
          </cell>
          <cell r="F30">
            <v>0.22942856682198542</v>
          </cell>
          <cell r="G30">
            <v>0.6</v>
          </cell>
          <cell r="H30">
            <v>0.77600000000000002</v>
          </cell>
          <cell r="I30">
            <v>0.22942856682198542</v>
          </cell>
          <cell r="J30" t="str">
            <v>YES</v>
          </cell>
          <cell r="K30" t="str">
            <v>NO</v>
          </cell>
          <cell r="L30" t="str">
            <v>NO</v>
          </cell>
          <cell r="M30">
            <v>0.83061200000000013</v>
          </cell>
          <cell r="N30">
            <v>5.4612000000000105E-2</v>
          </cell>
        </row>
        <row r="31">
          <cell r="B31">
            <v>566</v>
          </cell>
          <cell r="C31" t="str">
            <v>Nigeria</v>
          </cell>
          <cell r="D31">
            <v>0.503</v>
          </cell>
          <cell r="E31">
            <v>0.78092269180000007</v>
          </cell>
          <cell r="F31">
            <v>0.22725874415372638</v>
          </cell>
          <cell r="G31">
            <v>0.48</v>
          </cell>
          <cell r="H31">
            <v>0.34899999999999998</v>
          </cell>
          <cell r="I31">
            <v>0.79800000000000004</v>
          </cell>
          <cell r="J31" t="str">
            <v>YES</v>
          </cell>
          <cell r="K31" t="str">
            <v>YES</v>
          </cell>
          <cell r="L31" t="str">
            <v>YES</v>
          </cell>
          <cell r="M31">
            <v>0.34899999999999998</v>
          </cell>
          <cell r="N31">
            <v>-0.43192269180000009</v>
          </cell>
        </row>
        <row r="32">
          <cell r="B32">
            <v>686</v>
          </cell>
          <cell r="C32" t="str">
            <v>Senegal</v>
          </cell>
          <cell r="D32">
            <v>0.53469999999999995</v>
          </cell>
          <cell r="E32">
            <v>0.83399999999999996</v>
          </cell>
          <cell r="F32">
            <v>0.31457131948421579</v>
          </cell>
          <cell r="G32">
            <v>0.56499999999999995</v>
          </cell>
          <cell r="H32">
            <v>0.878</v>
          </cell>
          <cell r="I32">
            <v>0.26600000000000001</v>
          </cell>
          <cell r="J32" t="str">
            <v>YES</v>
          </cell>
          <cell r="K32" t="str">
            <v>YES</v>
          </cell>
          <cell r="L32" t="str">
            <v>YES</v>
          </cell>
          <cell r="M32">
            <v>0.878</v>
          </cell>
          <cell r="N32">
            <v>4.4000000000000039E-2</v>
          </cell>
        </row>
        <row r="33">
          <cell r="B33">
            <v>729</v>
          </cell>
          <cell r="C33" t="str">
            <v>Sudan</v>
          </cell>
          <cell r="D33">
            <v>0.35899999999999999</v>
          </cell>
          <cell r="E33">
            <v>0.47499999999999998</v>
          </cell>
          <cell r="F33">
            <v>0.28133097368772542</v>
          </cell>
          <cell r="G33">
            <v>0.28999999999999998</v>
          </cell>
          <cell r="H33">
            <v>0.57299999999999995</v>
          </cell>
          <cell r="I33">
            <v>0.15</v>
          </cell>
          <cell r="J33" t="str">
            <v>YES</v>
          </cell>
          <cell r="K33" t="str">
            <v>YES</v>
          </cell>
          <cell r="L33" t="str">
            <v>YES</v>
          </cell>
          <cell r="M33">
            <v>0.57299999999999995</v>
          </cell>
          <cell r="N33">
            <v>9.7999999999999976E-2</v>
          </cell>
        </row>
        <row r="34">
          <cell r="B34">
            <v>728</v>
          </cell>
          <cell r="C34" t="str">
            <v>South Sudan</v>
          </cell>
          <cell r="G34">
            <v>0.03</v>
          </cell>
          <cell r="H34">
            <v>0.17</v>
          </cell>
          <cell r="I34">
            <v>0</v>
          </cell>
          <cell r="J34" t="str">
            <v>YES</v>
          </cell>
          <cell r="K34" t="str">
            <v>YES</v>
          </cell>
          <cell r="L34" t="str">
            <v>NO</v>
          </cell>
          <cell r="M34">
            <v>0.17</v>
          </cell>
          <cell r="N34">
            <v>0.17</v>
          </cell>
        </row>
        <row r="35">
          <cell r="B35">
            <v>834</v>
          </cell>
          <cell r="C35" t="str">
            <v>Tanzania</v>
          </cell>
          <cell r="D35">
            <v>0.14799999999999999</v>
          </cell>
          <cell r="E35">
            <v>0.46200000000000002</v>
          </cell>
          <cell r="F35">
            <v>3.5468084817365575E-2</v>
          </cell>
          <cell r="G35">
            <v>0.14799999999999999</v>
          </cell>
          <cell r="H35">
            <v>0.46200000000000002</v>
          </cell>
          <cell r="I35">
            <v>3.5468084817365575E-2</v>
          </cell>
          <cell r="J35" t="str">
            <v>NO</v>
          </cell>
          <cell r="K35" t="str">
            <v>NO</v>
          </cell>
          <cell r="L35" t="str">
            <v>NO</v>
          </cell>
          <cell r="M35">
            <v>0.46200000000000002</v>
          </cell>
          <cell r="N35">
            <v>0</v>
          </cell>
        </row>
        <row r="36">
          <cell r="B36">
            <v>768</v>
          </cell>
          <cell r="C36" t="str">
            <v>Togo</v>
          </cell>
          <cell r="D36">
            <v>0.27900000000000003</v>
          </cell>
          <cell r="E36">
            <v>0.54104637820000012</v>
          </cell>
          <cell r="F36">
            <v>7.7731294482112301E-2</v>
          </cell>
          <cell r="G36">
            <v>0.26500000000000001</v>
          </cell>
          <cell r="H36">
            <v>0.35</v>
          </cell>
          <cell r="I36">
            <v>0.05</v>
          </cell>
          <cell r="J36" t="str">
            <v>YES</v>
          </cell>
          <cell r="K36" t="str">
            <v>YES</v>
          </cell>
          <cell r="L36" t="str">
            <v>YES</v>
          </cell>
          <cell r="M36">
            <v>0.35</v>
          </cell>
          <cell r="N36">
            <v>-0.19104637820000014</v>
          </cell>
        </row>
        <row r="37">
          <cell r="B37">
            <v>894</v>
          </cell>
          <cell r="C37" t="str">
            <v>Zambia</v>
          </cell>
          <cell r="D37">
            <v>0.185</v>
          </cell>
          <cell r="E37">
            <v>0.47799999999999998</v>
          </cell>
          <cell r="F37">
            <v>2.2309309776353925E-2</v>
          </cell>
          <cell r="G37">
            <v>0.22</v>
          </cell>
          <cell r="H37">
            <v>0.47799999999999998</v>
          </cell>
          <cell r="I37">
            <v>3.1E-2</v>
          </cell>
          <cell r="J37" t="str">
            <v>YES</v>
          </cell>
          <cell r="K37" t="str">
            <v>NO</v>
          </cell>
          <cell r="L37" t="str">
            <v>YES</v>
          </cell>
          <cell r="M37" t="str">
            <v>calculate manually</v>
          </cell>
          <cell r="N37" t="e">
            <v>#VALUE!</v>
          </cell>
        </row>
        <row r="38">
          <cell r="B38">
            <v>716</v>
          </cell>
          <cell r="C38" t="str">
            <v>Zimbabwe</v>
          </cell>
          <cell r="D38">
            <v>0.36899999999999999</v>
          </cell>
          <cell r="E38">
            <v>0.79039999999999988</v>
          </cell>
          <cell r="F38">
            <v>0.10792664140187225</v>
          </cell>
          <cell r="G38">
            <v>0.36899999999999999</v>
          </cell>
          <cell r="H38">
            <v>0.83199999999999996</v>
          </cell>
          <cell r="I38">
            <v>0.13300000000000001</v>
          </cell>
          <cell r="J38" t="str">
            <v>NO</v>
          </cell>
          <cell r="K38" t="str">
            <v>YES</v>
          </cell>
          <cell r="L38" t="str">
            <v>YES</v>
          </cell>
          <cell r="M38">
            <v>0.83199999999999996</v>
          </cell>
          <cell r="N38">
            <v>4.1600000000000081E-2</v>
          </cell>
        </row>
        <row r="39">
          <cell r="B39">
            <v>854</v>
          </cell>
          <cell r="C39" t="str">
            <v>Burkina Faso</v>
          </cell>
          <cell r="D39">
            <v>0.14599999999999999</v>
          </cell>
          <cell r="E39">
            <v>0.27600000000000002</v>
          </cell>
          <cell r="F39">
            <v>0.10105954703879641</v>
          </cell>
          <cell r="G39">
            <v>0.13100000000000001</v>
          </cell>
          <cell r="H39">
            <v>0.48499999999999999</v>
          </cell>
          <cell r="I39">
            <v>1.4E-2</v>
          </cell>
          <cell r="J39" t="str">
            <v>YES</v>
          </cell>
          <cell r="K39" t="str">
            <v>YES</v>
          </cell>
          <cell r="L39" t="str">
            <v>YES</v>
          </cell>
          <cell r="M39">
            <v>0.48499999999999999</v>
          </cell>
          <cell r="N39">
            <v>0.20899999999999996</v>
          </cell>
        </row>
        <row r="40">
          <cell r="B40">
            <v>108</v>
          </cell>
          <cell r="C40" t="str">
            <v>Burundi</v>
          </cell>
          <cell r="D40">
            <v>5.2999999999999999E-2</v>
          </cell>
          <cell r="E40">
            <v>0.40425</v>
          </cell>
          <cell r="F40">
            <v>1.3436806108109323E-2</v>
          </cell>
          <cell r="G40">
            <v>5.2999999999999999E-2</v>
          </cell>
          <cell r="H40">
            <v>0.40425</v>
          </cell>
          <cell r="I40">
            <v>1.3436806108109323E-2</v>
          </cell>
          <cell r="J40" t="str">
            <v>NO</v>
          </cell>
          <cell r="K40" t="str">
            <v>NO</v>
          </cell>
          <cell r="L40" t="str">
            <v>NO</v>
          </cell>
          <cell r="M40">
            <v>0.40425</v>
          </cell>
          <cell r="N40">
            <v>0</v>
          </cell>
        </row>
        <row r="41">
          <cell r="B41">
            <v>132</v>
          </cell>
          <cell r="C41" t="str">
            <v>Cape Verde</v>
          </cell>
          <cell r="D41">
            <v>0.70399999999999996</v>
          </cell>
          <cell r="E41">
            <v>0.875</v>
          </cell>
          <cell r="F41">
            <v>0.48436321468516064</v>
          </cell>
          <cell r="G41">
            <v>0.88</v>
          </cell>
          <cell r="H41">
            <v>0.875</v>
          </cell>
          <cell r="I41">
            <v>0.48436321468516064</v>
          </cell>
          <cell r="J41" t="str">
            <v>YES</v>
          </cell>
          <cell r="K41" t="str">
            <v>NO</v>
          </cell>
          <cell r="L41" t="str">
            <v>NO</v>
          </cell>
          <cell r="M41">
            <v>0.96923888000000014</v>
          </cell>
          <cell r="N41">
            <v>9.4238880000000136E-2</v>
          </cell>
        </row>
        <row r="42">
          <cell r="B42">
            <v>140</v>
          </cell>
          <cell r="C42" t="str">
            <v>Central African Republic</v>
          </cell>
          <cell r="D42">
            <v>5.0999999999999997E-2</v>
          </cell>
          <cell r="E42">
            <v>0.12642</v>
          </cell>
          <cell r="F42">
            <v>8.8655387243846001E-3</v>
          </cell>
          <cell r="G42">
            <v>5.0999999999999997E-2</v>
          </cell>
          <cell r="H42">
            <v>0.12642</v>
          </cell>
          <cell r="I42">
            <v>8.8655387243846001E-3</v>
          </cell>
          <cell r="J42" t="str">
            <v>NO</v>
          </cell>
          <cell r="K42" t="str">
            <v>NO</v>
          </cell>
          <cell r="L42" t="str">
            <v>NO</v>
          </cell>
          <cell r="M42">
            <v>0.12642</v>
          </cell>
          <cell r="N42">
            <v>0</v>
          </cell>
        </row>
        <row r="43">
          <cell r="B43">
            <v>148</v>
          </cell>
          <cell r="C43" t="str">
            <v>Chad</v>
          </cell>
          <cell r="D43">
            <v>3.5000000000000003E-2</v>
          </cell>
          <cell r="E43">
            <v>0.11890000000000001</v>
          </cell>
          <cell r="F43">
            <v>6.3949042710764112E-3</v>
          </cell>
          <cell r="G43">
            <v>3.5000000000000003E-2</v>
          </cell>
          <cell r="H43">
            <v>0.11890000000000001</v>
          </cell>
          <cell r="I43">
            <v>6.3949042710764112E-3</v>
          </cell>
          <cell r="J43" t="str">
            <v>NO</v>
          </cell>
          <cell r="K43" t="str">
            <v>NO</v>
          </cell>
          <cell r="L43" t="str">
            <v>NO</v>
          </cell>
          <cell r="M43">
            <v>0.11890000000000001</v>
          </cell>
          <cell r="N43">
            <v>0</v>
          </cell>
        </row>
        <row r="44">
          <cell r="B44">
            <v>174</v>
          </cell>
          <cell r="C44" t="str">
            <v>Comoros</v>
          </cell>
          <cell r="D44">
            <v>0.40100000000000002</v>
          </cell>
          <cell r="E44">
            <v>0.68276597019999996</v>
          </cell>
          <cell r="F44">
            <v>0.30228076677543003</v>
          </cell>
          <cell r="G44">
            <v>0.40100000000000008</v>
          </cell>
          <cell r="H44">
            <v>0.68276597019999996</v>
          </cell>
          <cell r="I44">
            <v>0.30228076677543003</v>
          </cell>
          <cell r="J44" t="str">
            <v>NO</v>
          </cell>
          <cell r="K44" t="str">
            <v>NO</v>
          </cell>
          <cell r="L44" t="str">
            <v>NO</v>
          </cell>
          <cell r="M44">
            <v>0.68276597019999996</v>
          </cell>
          <cell r="N44">
            <v>0</v>
          </cell>
        </row>
        <row r="45">
          <cell r="B45">
            <v>262</v>
          </cell>
          <cell r="C45" t="str">
            <v>Djibouti</v>
          </cell>
          <cell r="D45">
            <v>0.497</v>
          </cell>
          <cell r="E45">
            <v>0.56899999999999995</v>
          </cell>
          <cell r="F45">
            <v>0.3276764849341991</v>
          </cell>
          <cell r="G45">
            <v>0.55000000000000004</v>
          </cell>
          <cell r="H45">
            <v>0.56899999999999995</v>
          </cell>
          <cell r="I45">
            <v>0.3276764849341991</v>
          </cell>
          <cell r="J45" t="str">
            <v>YES</v>
          </cell>
          <cell r="K45" t="str">
            <v>NO</v>
          </cell>
          <cell r="L45" t="str">
            <v>NO</v>
          </cell>
          <cell r="M45">
            <v>0.79563050000000002</v>
          </cell>
          <cell r="N45">
            <v>0.22663050000000007</v>
          </cell>
        </row>
        <row r="46">
          <cell r="B46">
            <v>226</v>
          </cell>
          <cell r="C46" t="str">
            <v>Equatorial Guinea</v>
          </cell>
          <cell r="D46">
            <v>0.27</v>
          </cell>
          <cell r="E46">
            <v>0.52954257999999998</v>
          </cell>
          <cell r="F46">
            <v>0.12054955534717804</v>
          </cell>
          <cell r="G46">
            <v>0.27</v>
          </cell>
          <cell r="H46">
            <v>0.52954257999999998</v>
          </cell>
          <cell r="I46">
            <v>0.12054955534717804</v>
          </cell>
          <cell r="J46" t="str">
            <v>NO</v>
          </cell>
          <cell r="K46" t="str">
            <v>NO</v>
          </cell>
          <cell r="L46" t="str">
            <v>NO</v>
          </cell>
          <cell r="M46">
            <v>0.52954257999999998</v>
          </cell>
          <cell r="N46">
            <v>0</v>
          </cell>
        </row>
        <row r="47">
          <cell r="B47">
            <v>270</v>
          </cell>
          <cell r="C47" t="str">
            <v>Gambia</v>
          </cell>
          <cell r="D47">
            <v>8.3000000000000004E-2</v>
          </cell>
          <cell r="E47">
            <v>0.122505477205</v>
          </cell>
          <cell r="F47">
            <v>3.7512015633374696E-2</v>
          </cell>
          <cell r="G47">
            <v>0.35</v>
          </cell>
          <cell r="H47">
            <v>0.6</v>
          </cell>
          <cell r="I47">
            <v>0.06</v>
          </cell>
          <cell r="J47" t="str">
            <v>YES</v>
          </cell>
          <cell r="K47" t="str">
            <v>YES</v>
          </cell>
          <cell r="L47" t="str">
            <v>YES</v>
          </cell>
          <cell r="M47">
            <v>0.6</v>
          </cell>
          <cell r="N47">
            <v>0.47749452279499999</v>
          </cell>
        </row>
        <row r="48">
          <cell r="B48">
            <v>324</v>
          </cell>
          <cell r="C48" t="str">
            <v>Guinea</v>
          </cell>
          <cell r="D48">
            <v>0.20200000000000001</v>
          </cell>
          <cell r="E48">
            <v>0.43796600079999998</v>
          </cell>
          <cell r="F48">
            <v>8.8149961497451856E-2</v>
          </cell>
          <cell r="G48">
            <v>0.12</v>
          </cell>
          <cell r="H48">
            <v>0.43796600079999998</v>
          </cell>
          <cell r="I48">
            <v>0.03</v>
          </cell>
          <cell r="J48" t="str">
            <v>YES</v>
          </cell>
          <cell r="K48" t="str">
            <v>NO</v>
          </cell>
          <cell r="L48" t="str">
            <v>YES</v>
          </cell>
          <cell r="M48" t="str">
            <v>calculate manually</v>
          </cell>
          <cell r="N48" t="e">
            <v>#VALUE!</v>
          </cell>
        </row>
        <row r="49">
          <cell r="B49">
            <v>624</v>
          </cell>
          <cell r="C49" t="str">
            <v>Guinea-Bissau</v>
          </cell>
          <cell r="D49">
            <v>0.115</v>
          </cell>
          <cell r="E49">
            <v>0.307</v>
          </cell>
          <cell r="F49">
            <v>4.1754340650124774E-2</v>
          </cell>
          <cell r="G49">
            <v>0.115</v>
          </cell>
          <cell r="H49">
            <v>0.307</v>
          </cell>
          <cell r="I49">
            <v>4.1754340650124774E-2</v>
          </cell>
          <cell r="J49" t="str">
            <v>NO</v>
          </cell>
          <cell r="K49" t="str">
            <v>NO</v>
          </cell>
          <cell r="L49" t="str">
            <v>NO</v>
          </cell>
          <cell r="M49">
            <v>0.307</v>
          </cell>
          <cell r="N49">
            <v>0</v>
          </cell>
        </row>
        <row r="50">
          <cell r="B50">
            <v>426</v>
          </cell>
          <cell r="C50" t="str">
            <v>Lesotho</v>
          </cell>
          <cell r="D50">
            <v>0.17</v>
          </cell>
          <cell r="E50">
            <v>0.432</v>
          </cell>
          <cell r="F50">
            <v>7.3665298976968108E-2</v>
          </cell>
          <cell r="G50">
            <v>0.19</v>
          </cell>
          <cell r="H50">
            <v>0.432</v>
          </cell>
          <cell r="I50">
            <v>7.3665298976968108E-2</v>
          </cell>
          <cell r="J50" t="str">
            <v>YES</v>
          </cell>
          <cell r="K50" t="str">
            <v>NO</v>
          </cell>
          <cell r="L50" t="str">
            <v>NO</v>
          </cell>
          <cell r="M50">
            <v>0.45228122000000004</v>
          </cell>
          <cell r="N50">
            <v>2.0281220000000044E-2</v>
          </cell>
        </row>
        <row r="51">
          <cell r="B51">
            <v>430</v>
          </cell>
          <cell r="C51" t="str">
            <v>Liberia</v>
          </cell>
          <cell r="D51">
            <v>1.9E-2</v>
          </cell>
          <cell r="E51">
            <v>3.5000000000000003E-2</v>
          </cell>
          <cell r="F51">
            <v>6.4244140475872569E-3</v>
          </cell>
          <cell r="G51">
            <v>4.1000000000000002E-2</v>
          </cell>
          <cell r="H51">
            <v>7.1999999999999995E-2</v>
          </cell>
          <cell r="I51">
            <v>0.01</v>
          </cell>
          <cell r="J51" t="str">
            <v>YES</v>
          </cell>
          <cell r="K51" t="str">
            <v>YES</v>
          </cell>
          <cell r="L51" t="str">
            <v>YES</v>
          </cell>
          <cell r="M51">
            <v>7.1999999999999995E-2</v>
          </cell>
          <cell r="N51">
            <v>3.6999999999999991E-2</v>
          </cell>
        </row>
        <row r="52">
          <cell r="B52">
            <v>466</v>
          </cell>
          <cell r="C52" t="str">
            <v>Mali</v>
          </cell>
          <cell r="D52">
            <v>0.16600000000000001</v>
          </cell>
          <cell r="E52">
            <v>0.38615287119999997</v>
          </cell>
          <cell r="F52">
            <v>5.7555712254673735E-2</v>
          </cell>
          <cell r="G52">
            <v>0.27</v>
          </cell>
          <cell r="H52">
            <v>0.38615287119999997</v>
          </cell>
          <cell r="I52">
            <v>0.14899999999999999</v>
          </cell>
          <cell r="J52" t="str">
            <v>YES</v>
          </cell>
          <cell r="K52" t="str">
            <v>NO</v>
          </cell>
          <cell r="L52" t="str">
            <v>YES</v>
          </cell>
          <cell r="M52" t="str">
            <v>calculate manually</v>
          </cell>
          <cell r="N52" t="e">
            <v>#VALUE!</v>
          </cell>
        </row>
        <row r="53">
          <cell r="B53">
            <v>450</v>
          </cell>
          <cell r="C53" t="str">
            <v>Madagascar</v>
          </cell>
          <cell r="D53">
            <v>0.17399999999999999</v>
          </cell>
          <cell r="E53">
            <v>0.39786621519999993</v>
          </cell>
          <cell r="F53">
            <v>7.7191514651375887E-2</v>
          </cell>
          <cell r="G53">
            <v>0.14299999999999999</v>
          </cell>
          <cell r="H53">
            <v>0.61499999999999999</v>
          </cell>
          <cell r="I53">
            <v>9.4E-2</v>
          </cell>
          <cell r="J53" t="str">
            <v>YES</v>
          </cell>
          <cell r="K53" t="str">
            <v>YES</v>
          </cell>
          <cell r="L53" t="str">
            <v>YES</v>
          </cell>
          <cell r="M53">
            <v>0.61499999999999999</v>
          </cell>
          <cell r="N53">
            <v>0.21713378480000006</v>
          </cell>
        </row>
        <row r="54">
          <cell r="B54">
            <v>454</v>
          </cell>
          <cell r="C54" t="str">
            <v>Malawi</v>
          </cell>
          <cell r="D54">
            <v>8.6999999999999994E-2</v>
          </cell>
          <cell r="E54">
            <v>0.34699999999999998</v>
          </cell>
          <cell r="F54">
            <v>2.2935735563560225E-2</v>
          </cell>
          <cell r="G54">
            <v>7.0000000000000007E-2</v>
          </cell>
          <cell r="H54">
            <v>0.37</v>
          </cell>
          <cell r="I54">
            <v>0.02</v>
          </cell>
          <cell r="J54" t="str">
            <v>YES</v>
          </cell>
          <cell r="K54" t="str">
            <v>YES</v>
          </cell>
          <cell r="L54" t="str">
            <v>YES</v>
          </cell>
          <cell r="M54">
            <v>0.37</v>
          </cell>
          <cell r="N54">
            <v>2.300000000000002E-2</v>
          </cell>
        </row>
        <row r="55">
          <cell r="B55">
            <v>480</v>
          </cell>
          <cell r="C55" t="str">
            <v>Mauritius</v>
          </cell>
          <cell r="D55">
            <v>0.99400000000000011</v>
          </cell>
          <cell r="E55">
            <v>1</v>
          </cell>
          <cell r="F55">
            <v>0.98968416347162314</v>
          </cell>
          <cell r="G55">
            <v>0.99400000000000022</v>
          </cell>
          <cell r="H55">
            <v>1</v>
          </cell>
          <cell r="I55">
            <v>0.98968416347162314</v>
          </cell>
          <cell r="J55" t="str">
            <v>NO</v>
          </cell>
          <cell r="K55" t="str">
            <v>NO</v>
          </cell>
          <cell r="L55" t="str">
            <v>NO</v>
          </cell>
          <cell r="M55">
            <v>1</v>
          </cell>
          <cell r="N55">
            <v>0</v>
          </cell>
        </row>
        <row r="56">
          <cell r="B56">
            <v>478</v>
          </cell>
          <cell r="C56" t="str">
            <v>Mauritania</v>
          </cell>
          <cell r="D56">
            <v>0.19160830461209835</v>
          </cell>
          <cell r="E56">
            <v>0.47</v>
          </cell>
          <cell r="F56">
            <v>0.02</v>
          </cell>
          <cell r="G56">
            <v>0.19160830461209835</v>
          </cell>
          <cell r="H56">
            <v>0.47</v>
          </cell>
          <cell r="I56">
            <v>0.03</v>
          </cell>
          <cell r="J56" t="str">
            <v>NO</v>
          </cell>
          <cell r="K56" t="str">
            <v>NO</v>
          </cell>
          <cell r="L56" t="str">
            <v>YES</v>
          </cell>
          <cell r="M56">
            <v>0.47</v>
          </cell>
          <cell r="N56">
            <v>0</v>
          </cell>
        </row>
        <row r="57">
          <cell r="B57">
            <v>562</v>
          </cell>
          <cell r="C57" t="str">
            <v>Niger</v>
          </cell>
          <cell r="D57">
            <v>9.2999999999999999E-2</v>
          </cell>
          <cell r="E57">
            <v>0.47199999999999998</v>
          </cell>
          <cell r="F57">
            <v>2.2165213603148978E-2</v>
          </cell>
          <cell r="G57">
            <v>0.1</v>
          </cell>
          <cell r="H57">
            <v>0.47199999999999998</v>
          </cell>
          <cell r="I57">
            <v>2.2165213603148978E-2</v>
          </cell>
          <cell r="J57" t="str">
            <v>YES</v>
          </cell>
          <cell r="K57" t="str">
            <v>NO</v>
          </cell>
          <cell r="L57" t="str">
            <v>NO</v>
          </cell>
          <cell r="M57">
            <v>0.34134200000000003</v>
          </cell>
          <cell r="N57">
            <v>-0.13065799999999994</v>
          </cell>
        </row>
        <row r="58">
          <cell r="B58">
            <v>638</v>
          </cell>
          <cell r="C58" t="str">
            <v>Réunion</v>
          </cell>
          <cell r="D58">
            <v>0.73158700886848294</v>
          </cell>
          <cell r="E58">
            <v>0.78860774493014607</v>
          </cell>
          <cell r="F58">
            <v>0.36532407344199952</v>
          </cell>
          <cell r="G58">
            <v>0.73158700886848294</v>
          </cell>
          <cell r="H58">
            <v>0.78860774493014607</v>
          </cell>
          <cell r="I58">
            <v>0.36532407344199952</v>
          </cell>
          <cell r="J58" t="str">
            <v>NO</v>
          </cell>
          <cell r="K58" t="str">
            <v>NO</v>
          </cell>
          <cell r="L58" t="str">
            <v>NO</v>
          </cell>
          <cell r="M58">
            <v>0.78860774493014607</v>
          </cell>
          <cell r="N58">
            <v>0</v>
          </cell>
        </row>
        <row r="59">
          <cell r="B59">
            <v>646</v>
          </cell>
          <cell r="C59" t="str">
            <v>Rwanda</v>
          </cell>
          <cell r="D59">
            <v>9.7000000000000003E-2</v>
          </cell>
          <cell r="E59">
            <v>0.44500000000000001</v>
          </cell>
          <cell r="F59">
            <v>2.3932520036492946E-2</v>
          </cell>
          <cell r="G59">
            <v>9.7000000000000003E-2</v>
          </cell>
          <cell r="H59">
            <v>0.44500000000000001</v>
          </cell>
          <cell r="I59">
            <v>2.3932520036492946E-2</v>
          </cell>
          <cell r="J59" t="str">
            <v>NO</v>
          </cell>
          <cell r="K59" t="str">
            <v>NO</v>
          </cell>
          <cell r="L59" t="str">
            <v>NO</v>
          </cell>
          <cell r="M59">
            <v>0.44500000000000001</v>
          </cell>
          <cell r="N59">
            <v>0</v>
          </cell>
        </row>
        <row r="60">
          <cell r="B60">
            <v>678</v>
          </cell>
          <cell r="C60" t="str">
            <v>Sao Tome and Principe</v>
          </cell>
          <cell r="D60">
            <v>0.56899999999999995</v>
          </cell>
          <cell r="E60">
            <v>0.69799999999999995</v>
          </cell>
          <cell r="F60">
            <v>0.39609818285069787</v>
          </cell>
          <cell r="G60">
            <v>0.56899999999999995</v>
          </cell>
          <cell r="H60">
            <v>0.69799999999999995</v>
          </cell>
          <cell r="I60">
            <v>0.39609818285069787</v>
          </cell>
          <cell r="J60" t="str">
            <v>NO</v>
          </cell>
          <cell r="K60" t="str">
            <v>NO</v>
          </cell>
          <cell r="L60" t="str">
            <v>NO</v>
          </cell>
          <cell r="M60">
            <v>0.69799999999999995</v>
          </cell>
          <cell r="N60">
            <v>0</v>
          </cell>
        </row>
        <row r="61">
          <cell r="B61">
            <v>690</v>
          </cell>
          <cell r="C61" t="str">
            <v>Seychelles</v>
          </cell>
          <cell r="D61">
            <v>0.5808532965002603</v>
          </cell>
          <cell r="E61">
            <v>0.78860774493014607</v>
          </cell>
          <cell r="F61">
            <v>0.36532407344199952</v>
          </cell>
          <cell r="G61">
            <v>0.97</v>
          </cell>
          <cell r="H61">
            <v>0.97</v>
          </cell>
          <cell r="I61">
            <v>0.97</v>
          </cell>
          <cell r="J61" t="str">
            <v>YES</v>
          </cell>
          <cell r="K61" t="str">
            <v>YES</v>
          </cell>
          <cell r="L61" t="str">
            <v>YES</v>
          </cell>
          <cell r="M61">
            <v>0.97</v>
          </cell>
          <cell r="N61">
            <v>0.1813922550698539</v>
          </cell>
        </row>
        <row r="62">
          <cell r="B62">
            <v>694</v>
          </cell>
          <cell r="C62" t="str">
            <v>Sierra Leone</v>
          </cell>
          <cell r="D62">
            <v>0.121</v>
          </cell>
          <cell r="E62">
            <v>0.292935</v>
          </cell>
          <cell r="F62">
            <v>2.7036399837602559E-2</v>
          </cell>
          <cell r="G62">
            <v>0.05</v>
          </cell>
          <cell r="H62">
            <v>0.35</v>
          </cell>
          <cell r="I62">
            <v>3.5000000000000003E-2</v>
          </cell>
          <cell r="J62" t="str">
            <v>YES</v>
          </cell>
          <cell r="K62" t="str">
            <v>YES</v>
          </cell>
          <cell r="L62" t="str">
            <v>YES</v>
          </cell>
          <cell r="M62">
            <v>0.35</v>
          </cell>
          <cell r="N62">
            <v>5.7064999999999977E-2</v>
          </cell>
        </row>
        <row r="63">
          <cell r="B63">
            <v>706</v>
          </cell>
          <cell r="C63" t="str">
            <v>Somalia</v>
          </cell>
          <cell r="D63">
            <v>0.13524281693653623</v>
          </cell>
          <cell r="E63">
            <v>0.32504088518308005</v>
          </cell>
          <cell r="F63">
            <v>3.5420838702700276E-2</v>
          </cell>
          <cell r="G63">
            <v>0.13524281693653623</v>
          </cell>
          <cell r="H63">
            <v>0.32504088518308005</v>
          </cell>
          <cell r="I63">
            <v>3.5420838702700276E-2</v>
          </cell>
          <cell r="J63" t="str">
            <v>NO</v>
          </cell>
          <cell r="K63" t="str">
            <v>NO</v>
          </cell>
          <cell r="L63" t="str">
            <v>NO</v>
          </cell>
          <cell r="M63">
            <v>0.32504088518308005</v>
          </cell>
          <cell r="N63">
            <v>0</v>
          </cell>
        </row>
        <row r="64">
          <cell r="B64">
            <v>748</v>
          </cell>
          <cell r="C64" t="str">
            <v>Swaziland</v>
          </cell>
          <cell r="D64">
            <v>0.35199999999999998</v>
          </cell>
          <cell r="E64">
            <v>0.63400000000000001</v>
          </cell>
          <cell r="F64">
            <v>0.28294214078105173</v>
          </cell>
          <cell r="G64">
            <v>0.35199999999999998</v>
          </cell>
          <cell r="H64">
            <v>0.63400000000000001</v>
          </cell>
          <cell r="I64">
            <v>0.28294214078105173</v>
          </cell>
          <cell r="J64" t="str">
            <v>NO</v>
          </cell>
          <cell r="K64" t="str">
            <v>NO</v>
          </cell>
          <cell r="L64" t="str">
            <v>NO</v>
          </cell>
          <cell r="M64">
            <v>0.63400000000000001</v>
          </cell>
          <cell r="N64">
            <v>0</v>
          </cell>
        </row>
        <row r="65">
          <cell r="B65">
            <v>800</v>
          </cell>
          <cell r="C65" t="str">
            <v>Uganda</v>
          </cell>
          <cell r="D65">
            <v>8.4699999999999998E-2</v>
          </cell>
          <cell r="E65">
            <v>0.46439999999999998</v>
          </cell>
          <cell r="F65">
            <v>2.6478311516060227E-2</v>
          </cell>
          <cell r="G65">
            <v>0.14599999999999999</v>
          </cell>
          <cell r="H65">
            <v>0.55400000000000005</v>
          </cell>
          <cell r="I65">
            <v>5.2999999999999999E-2</v>
          </cell>
          <cell r="J65" t="str">
            <v>YES</v>
          </cell>
          <cell r="K65" t="str">
            <v>YES</v>
          </cell>
          <cell r="L65" t="str">
            <v>YES</v>
          </cell>
          <cell r="M65">
            <v>0.55400000000000005</v>
          </cell>
          <cell r="N65">
            <v>8.9600000000000068E-2</v>
          </cell>
        </row>
        <row r="66">
          <cell r="B66">
            <v>156</v>
          </cell>
          <cell r="C66" t="str">
            <v>China</v>
          </cell>
          <cell r="D66">
            <v>0.9971299815554534</v>
          </cell>
          <cell r="E66">
            <v>1</v>
          </cell>
          <cell r="F66">
            <v>0.99456087520343295</v>
          </cell>
          <cell r="G66" t="str">
            <v>2.5 million people in rural areas</v>
          </cell>
          <cell r="H66">
            <v>0</v>
          </cell>
          <cell r="I66">
            <v>0</v>
          </cell>
          <cell r="J66" t="str">
            <v>YES</v>
          </cell>
          <cell r="K66" t="str">
            <v>YES</v>
          </cell>
          <cell r="L66" t="str">
            <v>YES</v>
          </cell>
          <cell r="M66">
            <v>0</v>
          </cell>
          <cell r="N66">
            <v>-1</v>
          </cell>
        </row>
        <row r="67">
          <cell r="B67">
            <v>356</v>
          </cell>
          <cell r="C67" t="str">
            <v>India</v>
          </cell>
          <cell r="D67">
            <v>0.75</v>
          </cell>
          <cell r="E67">
            <v>0.93900000000000006</v>
          </cell>
          <cell r="F67">
            <v>0.66896142306043727</v>
          </cell>
          <cell r="G67">
            <v>0.75000000000000011</v>
          </cell>
          <cell r="H67">
            <v>0.93900000000000006</v>
          </cell>
          <cell r="I67">
            <v>0.66896142306043727</v>
          </cell>
          <cell r="J67" t="str">
            <v>NO</v>
          </cell>
          <cell r="K67" t="str">
            <v>NO</v>
          </cell>
          <cell r="L67" t="str">
            <v>NO</v>
          </cell>
          <cell r="M67">
            <v>0.93900000000000006</v>
          </cell>
          <cell r="N67">
            <v>0</v>
          </cell>
        </row>
        <row r="68">
          <cell r="B68">
            <v>360</v>
          </cell>
          <cell r="C68" t="str">
            <v>Indonesia</v>
          </cell>
          <cell r="D68">
            <v>0.72950000000000004</v>
          </cell>
          <cell r="E68">
            <v>0.94</v>
          </cell>
          <cell r="F68">
            <v>0.56221145390261851</v>
          </cell>
          <cell r="G68">
            <v>0.72899999999999998</v>
          </cell>
          <cell r="H68">
            <v>0.85099999999999998</v>
          </cell>
          <cell r="I68">
            <v>0.66100000000000003</v>
          </cell>
          <cell r="J68" t="str">
            <v>YES</v>
          </cell>
          <cell r="K68" t="str">
            <v>YES</v>
          </cell>
          <cell r="L68" t="str">
            <v>YES</v>
          </cell>
          <cell r="M68">
            <v>0.85099999999999998</v>
          </cell>
          <cell r="N68">
            <v>-8.8999999999999968E-2</v>
          </cell>
        </row>
        <row r="69">
          <cell r="B69">
            <v>96</v>
          </cell>
          <cell r="C69" t="str">
            <v>Brunei</v>
          </cell>
          <cell r="D69">
            <v>0.99659999999999993</v>
          </cell>
          <cell r="E69">
            <v>1</v>
          </cell>
          <cell r="F69">
            <v>0.98603466688573027</v>
          </cell>
          <cell r="G69">
            <v>0.99659999999999993</v>
          </cell>
          <cell r="H69">
            <v>1</v>
          </cell>
          <cell r="I69">
            <v>0.98603466688573027</v>
          </cell>
          <cell r="J69" t="str">
            <v>NO</v>
          </cell>
          <cell r="K69" t="str">
            <v>NO</v>
          </cell>
          <cell r="L69" t="str">
            <v>NO</v>
          </cell>
          <cell r="M69">
            <v>1</v>
          </cell>
          <cell r="N69">
            <v>0</v>
          </cell>
        </row>
        <row r="70">
          <cell r="B70">
            <v>116</v>
          </cell>
          <cell r="C70" t="str">
            <v>Cambodia</v>
          </cell>
          <cell r="D70">
            <v>0.311</v>
          </cell>
          <cell r="E70">
            <v>0.91300000000000003</v>
          </cell>
          <cell r="F70">
            <v>0.15948275171481496</v>
          </cell>
          <cell r="G70">
            <v>0.34</v>
          </cell>
          <cell r="H70">
            <v>0.97</v>
          </cell>
          <cell r="I70">
            <v>0.19</v>
          </cell>
          <cell r="J70" t="str">
            <v>YES</v>
          </cell>
          <cell r="K70" t="str">
            <v>YES</v>
          </cell>
          <cell r="L70" t="str">
            <v>YES</v>
          </cell>
          <cell r="M70">
            <v>0.97</v>
          </cell>
          <cell r="N70">
            <v>5.699999999999994E-2</v>
          </cell>
        </row>
        <row r="71">
          <cell r="B71">
            <v>418</v>
          </cell>
          <cell r="C71" t="str">
            <v>Laos</v>
          </cell>
          <cell r="D71">
            <v>0.63</v>
          </cell>
          <cell r="E71">
            <v>0.87725937999999992</v>
          </cell>
          <cell r="F71">
            <v>0.5071992447030651</v>
          </cell>
          <cell r="G71">
            <v>0.78</v>
          </cell>
          <cell r="H71">
            <v>0.87725937999999992</v>
          </cell>
          <cell r="I71">
            <v>0.5071992447030651</v>
          </cell>
          <cell r="J71" t="str">
            <v>YES</v>
          </cell>
          <cell r="K71" t="str">
            <v>NO</v>
          </cell>
          <cell r="L71" t="str">
            <v>NO</v>
          </cell>
          <cell r="M71">
            <v>0.93088568000000016</v>
          </cell>
          <cell r="N71">
            <v>5.3626300000000238E-2</v>
          </cell>
        </row>
        <row r="72">
          <cell r="B72">
            <v>458</v>
          </cell>
          <cell r="C72" t="str">
            <v>Malaysia</v>
          </cell>
          <cell r="D72">
            <v>0.99443419999999993</v>
          </cell>
          <cell r="E72">
            <v>1</v>
          </cell>
          <cell r="F72">
            <v>0.98</v>
          </cell>
          <cell r="G72">
            <v>0.995</v>
          </cell>
          <cell r="H72">
            <v>1</v>
          </cell>
          <cell r="I72">
            <v>0.98</v>
          </cell>
          <cell r="J72" t="str">
            <v>YES</v>
          </cell>
          <cell r="K72" t="str">
            <v>NO</v>
          </cell>
          <cell r="L72" t="str">
            <v>NO</v>
          </cell>
          <cell r="M72">
            <v>0.99802050500000017</v>
          </cell>
          <cell r="N72">
            <v>-1.9794949999998313E-3</v>
          </cell>
        </row>
        <row r="73">
          <cell r="B73">
            <v>104</v>
          </cell>
          <cell r="C73" t="str">
            <v>Myanmar</v>
          </cell>
          <cell r="D73">
            <v>0.48799999999999999</v>
          </cell>
          <cell r="E73">
            <v>0.89</v>
          </cell>
          <cell r="F73">
            <v>0.28414947327174361</v>
          </cell>
          <cell r="G73">
            <v>0.48799999999999999</v>
          </cell>
          <cell r="H73">
            <v>0.89</v>
          </cell>
          <cell r="I73">
            <v>0.28414947327174361</v>
          </cell>
          <cell r="J73" t="str">
            <v>NO</v>
          </cell>
          <cell r="K73" t="str">
            <v>NO</v>
          </cell>
          <cell r="L73" t="str">
            <v>NO</v>
          </cell>
          <cell r="M73">
            <v>0.89</v>
          </cell>
          <cell r="N73">
            <v>0</v>
          </cell>
        </row>
        <row r="74">
          <cell r="B74">
            <v>608</v>
          </cell>
          <cell r="C74" t="str">
            <v>Philippines</v>
          </cell>
          <cell r="D74">
            <v>0.83299999999999996</v>
          </cell>
          <cell r="E74">
            <v>0.93700000000000006</v>
          </cell>
          <cell r="F74">
            <v>0.73346554592246105</v>
          </cell>
          <cell r="G74">
            <v>0.70199999999999996</v>
          </cell>
          <cell r="H74">
            <v>0.93700000000000006</v>
          </cell>
          <cell r="I74">
            <v>0.73346554592246105</v>
          </cell>
          <cell r="J74" t="str">
            <v>YES</v>
          </cell>
          <cell r="K74" t="str">
            <v>NO</v>
          </cell>
          <cell r="L74" t="str">
            <v>NO</v>
          </cell>
          <cell r="M74">
            <v>0.89236488080000009</v>
          </cell>
          <cell r="N74">
            <v>-4.4635119199999962E-2</v>
          </cell>
        </row>
        <row r="75">
          <cell r="B75">
            <v>702</v>
          </cell>
          <cell r="C75" t="str">
            <v>Singapore</v>
          </cell>
          <cell r="D75">
            <v>1</v>
          </cell>
          <cell r="E75">
            <v>1</v>
          </cell>
          <cell r="F75">
            <v>1</v>
          </cell>
          <cell r="G75">
            <v>1</v>
          </cell>
          <cell r="H75">
            <v>1</v>
          </cell>
          <cell r="I75">
            <v>1</v>
          </cell>
          <cell r="J75" t="str">
            <v>NO</v>
          </cell>
          <cell r="K75" t="str">
            <v>NO</v>
          </cell>
          <cell r="L75" t="str">
            <v>NO</v>
          </cell>
          <cell r="M75">
            <v>1</v>
          </cell>
          <cell r="N75">
            <v>0</v>
          </cell>
        </row>
        <row r="76">
          <cell r="B76">
            <v>764</v>
          </cell>
          <cell r="C76" t="str">
            <v>Thailand</v>
          </cell>
          <cell r="D76">
            <v>0.877</v>
          </cell>
          <cell r="E76">
            <v>0.98242491580000002</v>
          </cell>
          <cell r="F76">
            <v>0.82277969297037423</v>
          </cell>
          <cell r="G76">
            <v>0.99</v>
          </cell>
          <cell r="H76">
            <v>1</v>
          </cell>
          <cell r="I76">
            <v>0.998</v>
          </cell>
          <cell r="J76" t="str">
            <v>YES</v>
          </cell>
          <cell r="K76" t="str">
            <v>YES</v>
          </cell>
          <cell r="L76" t="str">
            <v>YES</v>
          </cell>
          <cell r="M76">
            <v>1</v>
          </cell>
          <cell r="N76">
            <v>1.757508419999998E-2</v>
          </cell>
        </row>
        <row r="77">
          <cell r="B77">
            <v>704</v>
          </cell>
          <cell r="C77" t="str">
            <v>Vietnam</v>
          </cell>
          <cell r="D77">
            <v>0.97629999999999995</v>
          </cell>
          <cell r="E77">
            <v>0.996</v>
          </cell>
          <cell r="F77">
            <v>0.96770393990319004</v>
          </cell>
          <cell r="G77">
            <v>0.96050000000000002</v>
          </cell>
          <cell r="H77">
            <v>0.997</v>
          </cell>
          <cell r="I77">
            <v>0.94669999999999999</v>
          </cell>
          <cell r="J77" t="str">
            <v>YES</v>
          </cell>
          <cell r="K77" t="str">
            <v>YES</v>
          </cell>
          <cell r="L77" t="str">
            <v>YES</v>
          </cell>
          <cell r="M77">
            <v>0.997</v>
          </cell>
          <cell r="N77">
            <v>1.0000000000000009E-3</v>
          </cell>
        </row>
        <row r="78">
          <cell r="B78">
            <v>50</v>
          </cell>
          <cell r="C78" t="str">
            <v>Bangladesh</v>
          </cell>
          <cell r="D78">
            <v>0.46500000000000002</v>
          </cell>
          <cell r="E78">
            <v>0.82099999999999995</v>
          </cell>
          <cell r="F78">
            <v>0.32609501897599158</v>
          </cell>
          <cell r="G78">
            <v>0.59599999999999997</v>
          </cell>
          <cell r="H78">
            <v>0.90200000000000002</v>
          </cell>
          <cell r="I78">
            <v>0.49299999999999999</v>
          </cell>
          <cell r="J78" t="str">
            <v>YES</v>
          </cell>
          <cell r="K78" t="str">
            <v>YES</v>
          </cell>
          <cell r="L78" t="str">
            <v>YES</v>
          </cell>
          <cell r="M78">
            <v>0.90200000000000002</v>
          </cell>
          <cell r="N78">
            <v>8.1000000000000072E-2</v>
          </cell>
        </row>
        <row r="79">
          <cell r="B79">
            <v>408</v>
          </cell>
          <cell r="C79" t="str">
            <v>DPR Korea</v>
          </cell>
          <cell r="D79">
            <v>0.26</v>
          </cell>
          <cell r="E79">
            <v>0.36</v>
          </cell>
          <cell r="F79">
            <v>0.10864898831217806</v>
          </cell>
          <cell r="G79">
            <v>0.26000000000000006</v>
          </cell>
          <cell r="H79">
            <v>0.36</v>
          </cell>
          <cell r="I79">
            <v>0.10864898831217806</v>
          </cell>
          <cell r="J79" t="str">
            <v>NO</v>
          </cell>
          <cell r="K79" t="str">
            <v>NO</v>
          </cell>
          <cell r="L79" t="str">
            <v>NO</v>
          </cell>
          <cell r="M79">
            <v>0.36</v>
          </cell>
          <cell r="N79">
            <v>0</v>
          </cell>
        </row>
        <row r="80">
          <cell r="B80">
            <v>496</v>
          </cell>
          <cell r="C80" t="str">
            <v>Mongolia</v>
          </cell>
          <cell r="D80">
            <v>0.86199999999999999</v>
          </cell>
          <cell r="E80">
            <v>0.97913484880000001</v>
          </cell>
          <cell r="F80">
            <v>0.67067419466822553</v>
          </cell>
          <cell r="G80">
            <v>0.8620000000000001</v>
          </cell>
          <cell r="H80">
            <v>0.97913484880000001</v>
          </cell>
          <cell r="I80">
            <v>0.67067419466822553</v>
          </cell>
          <cell r="J80" t="str">
            <v>NO</v>
          </cell>
          <cell r="K80" t="str">
            <v>NO</v>
          </cell>
          <cell r="L80" t="str">
            <v>NO</v>
          </cell>
          <cell r="M80">
            <v>0.97913484880000001</v>
          </cell>
          <cell r="N80">
            <v>0</v>
          </cell>
        </row>
        <row r="81">
          <cell r="B81">
            <v>524</v>
          </cell>
          <cell r="C81" t="str">
            <v>Nepal</v>
          </cell>
          <cell r="D81">
            <v>0.76300000000000001</v>
          </cell>
          <cell r="E81">
            <v>0.97</v>
          </cell>
          <cell r="F81">
            <v>0.71563462318288507</v>
          </cell>
          <cell r="G81">
            <v>0.76300000000000001</v>
          </cell>
          <cell r="H81">
            <v>0.97</v>
          </cell>
          <cell r="I81">
            <v>0.71563462318288507</v>
          </cell>
          <cell r="J81" t="str">
            <v>NO</v>
          </cell>
          <cell r="K81" t="str">
            <v>NO</v>
          </cell>
          <cell r="L81" t="str">
            <v>NO</v>
          </cell>
          <cell r="M81">
            <v>0.97</v>
          </cell>
          <cell r="N81">
            <v>0</v>
          </cell>
        </row>
        <row r="82">
          <cell r="B82">
            <v>586</v>
          </cell>
          <cell r="C82" t="str">
            <v>Pakistan</v>
          </cell>
          <cell r="D82">
            <v>0.67400000000000004</v>
          </cell>
          <cell r="E82">
            <v>0.90394101520000003</v>
          </cell>
          <cell r="F82">
            <v>0.54524666187342641</v>
          </cell>
          <cell r="G82">
            <v>0.68600000000000005</v>
          </cell>
          <cell r="H82">
            <v>0.90394101520000003</v>
          </cell>
          <cell r="I82">
            <v>0.54524666187342641</v>
          </cell>
          <cell r="J82" t="str">
            <v>YES</v>
          </cell>
          <cell r="K82" t="str">
            <v>NO</v>
          </cell>
          <cell r="L82" t="str">
            <v>NO</v>
          </cell>
          <cell r="M82">
            <v>0.88353099920000011</v>
          </cell>
          <cell r="N82">
            <v>-2.041001599999992E-2</v>
          </cell>
        </row>
        <row r="83">
          <cell r="B83">
            <v>144</v>
          </cell>
          <cell r="C83" t="str">
            <v>Sri Lanka</v>
          </cell>
          <cell r="D83">
            <v>0.7659999999999999</v>
          </cell>
          <cell r="E83">
            <v>0.85799999999999998</v>
          </cell>
          <cell r="F83">
            <v>0.75063374101391089</v>
          </cell>
          <cell r="G83">
            <v>0.85399999999999998</v>
          </cell>
          <cell r="H83">
            <v>0.85799999999999998</v>
          </cell>
          <cell r="I83">
            <v>0.75063374101391089</v>
          </cell>
          <cell r="J83" t="str">
            <v>YES</v>
          </cell>
          <cell r="K83" t="str">
            <v>NO</v>
          </cell>
          <cell r="L83" t="str">
            <v>NO</v>
          </cell>
          <cell r="M83">
            <v>0.96045954320000015</v>
          </cell>
          <cell r="N83">
            <v>0.10245954320000017</v>
          </cell>
        </row>
        <row r="84">
          <cell r="B84">
            <v>4</v>
          </cell>
          <cell r="C84" t="str">
            <v>Afghanistan</v>
          </cell>
          <cell r="D84">
            <v>0.3</v>
          </cell>
          <cell r="E84">
            <v>0.56732800000000005</v>
          </cell>
          <cell r="F84">
            <v>0.22194298708010332</v>
          </cell>
          <cell r="G84">
            <v>0.3</v>
          </cell>
          <cell r="H84">
            <v>0.56732800000000005</v>
          </cell>
          <cell r="I84">
            <v>0.22194298708010332</v>
          </cell>
          <cell r="J84" t="str">
            <v>NO</v>
          </cell>
          <cell r="K84" t="str">
            <v>NO</v>
          </cell>
          <cell r="L84" t="str">
            <v>NO</v>
          </cell>
          <cell r="M84">
            <v>0.56732800000000005</v>
          </cell>
          <cell r="N84">
            <v>0</v>
          </cell>
        </row>
        <row r="85">
          <cell r="B85">
            <v>64</v>
          </cell>
          <cell r="C85" t="str">
            <v>Bhutan</v>
          </cell>
          <cell r="D85">
            <v>0.68500000000000005</v>
          </cell>
          <cell r="E85">
            <v>0.97399999999999998</v>
          </cell>
          <cell r="F85">
            <v>0.53137981100577414</v>
          </cell>
          <cell r="G85">
            <v>0.68500000000000005</v>
          </cell>
          <cell r="H85">
            <v>0.97399999999999998</v>
          </cell>
          <cell r="I85">
            <v>0.53137981100577414</v>
          </cell>
          <cell r="J85" t="str">
            <v>NO</v>
          </cell>
          <cell r="K85" t="str">
            <v>NO</v>
          </cell>
          <cell r="L85" t="str">
            <v>NO</v>
          </cell>
          <cell r="M85">
            <v>0.97399999999999998</v>
          </cell>
          <cell r="N85">
            <v>0</v>
          </cell>
        </row>
        <row r="86">
          <cell r="B86">
            <v>446</v>
          </cell>
          <cell r="C86" t="str">
            <v>Macau</v>
          </cell>
          <cell r="D86">
            <v>1</v>
          </cell>
          <cell r="E86">
            <v>1</v>
          </cell>
          <cell r="F86">
            <v>1</v>
          </cell>
          <cell r="G86">
            <v>1</v>
          </cell>
          <cell r="H86">
            <v>1</v>
          </cell>
          <cell r="I86">
            <v>1</v>
          </cell>
          <cell r="J86" t="str">
            <v>NO</v>
          </cell>
          <cell r="K86" t="str">
            <v>NO</v>
          </cell>
          <cell r="L86" t="str">
            <v>NO</v>
          </cell>
          <cell r="M86">
            <v>1</v>
          </cell>
          <cell r="N86">
            <v>0</v>
          </cell>
        </row>
        <row r="87">
          <cell r="B87">
            <v>184</v>
          </cell>
          <cell r="C87" t="str">
            <v>Cook Islands</v>
          </cell>
          <cell r="D87">
            <v>0.99</v>
          </cell>
          <cell r="E87">
            <v>0</v>
          </cell>
          <cell r="F87">
            <v>4.0090710293998519</v>
          </cell>
          <cell r="G87">
            <v>0.98999999999999988</v>
          </cell>
          <cell r="H87">
            <v>0</v>
          </cell>
          <cell r="I87">
            <v>4.0090710293998519</v>
          </cell>
          <cell r="J87" t="str">
            <v>NO</v>
          </cell>
          <cell r="K87" t="str">
            <v>NO</v>
          </cell>
          <cell r="L87" t="str">
            <v>NO</v>
          </cell>
          <cell r="M87">
            <v>0</v>
          </cell>
          <cell r="N87">
            <v>0</v>
          </cell>
        </row>
        <row r="88">
          <cell r="B88">
            <v>626</v>
          </cell>
          <cell r="C88" t="str">
            <v>East Timor</v>
          </cell>
          <cell r="D88">
            <v>0.38</v>
          </cell>
          <cell r="E88">
            <v>0.83399999999999996</v>
          </cell>
          <cell r="F88">
            <v>0.20237418959904285</v>
          </cell>
          <cell r="G88">
            <v>0.38</v>
          </cell>
          <cell r="H88">
            <v>0.83399999999999996</v>
          </cell>
          <cell r="I88">
            <v>0.20237418959904285</v>
          </cell>
          <cell r="J88" t="str">
            <v>NO</v>
          </cell>
          <cell r="K88" t="str">
            <v>NO</v>
          </cell>
          <cell r="L88" t="str">
            <v>NO</v>
          </cell>
          <cell r="M88">
            <v>0.83399999999999996</v>
          </cell>
          <cell r="N88">
            <v>0</v>
          </cell>
        </row>
        <row r="89">
          <cell r="B89">
            <v>242</v>
          </cell>
          <cell r="C89" t="str">
            <v>Fiji</v>
          </cell>
          <cell r="D89">
            <v>0.53223891413369262</v>
          </cell>
          <cell r="E89">
            <v>0.65911079771103054</v>
          </cell>
          <cell r="F89">
            <v>0.39555757978515343</v>
          </cell>
          <cell r="G89">
            <v>0.53223891413369262</v>
          </cell>
          <cell r="H89">
            <v>0.65911079771103054</v>
          </cell>
          <cell r="I89">
            <v>0.39555757978515343</v>
          </cell>
          <cell r="J89" t="str">
            <v>NO</v>
          </cell>
          <cell r="K89" t="str">
            <v>NO</v>
          </cell>
          <cell r="L89" t="str">
            <v>NO</v>
          </cell>
          <cell r="M89">
            <v>0.65911079771103054</v>
          </cell>
          <cell r="N89">
            <v>0</v>
          </cell>
        </row>
        <row r="90">
          <cell r="B90">
            <v>258</v>
          </cell>
          <cell r="C90" t="str">
            <v>French Polynesia</v>
          </cell>
          <cell r="D90">
            <v>0.53113726168276243</v>
          </cell>
          <cell r="E90">
            <v>0.65911079771103054</v>
          </cell>
          <cell r="F90">
            <v>0.39555757978515343</v>
          </cell>
          <cell r="G90">
            <v>0.53113726168276243</v>
          </cell>
          <cell r="H90">
            <v>0.65911079771103054</v>
          </cell>
          <cell r="I90">
            <v>0.39555757978515343</v>
          </cell>
          <cell r="J90" t="str">
            <v>NO</v>
          </cell>
          <cell r="K90" t="str">
            <v>NO</v>
          </cell>
          <cell r="L90" t="str">
            <v>NO</v>
          </cell>
          <cell r="M90">
            <v>0.65911079771103054</v>
          </cell>
          <cell r="N90">
            <v>0</v>
          </cell>
        </row>
        <row r="91">
          <cell r="B91">
            <v>296</v>
          </cell>
          <cell r="C91" t="str">
            <v>Kiribati</v>
          </cell>
          <cell r="D91">
            <v>0.51126007798679274</v>
          </cell>
          <cell r="E91">
            <v>0.65911079771103054</v>
          </cell>
          <cell r="F91">
            <v>0.39555757978515343</v>
          </cell>
          <cell r="G91">
            <v>0.47</v>
          </cell>
          <cell r="H91">
            <v>0.9</v>
          </cell>
          <cell r="I91">
            <v>0.2</v>
          </cell>
          <cell r="J91" t="str">
            <v>YES</v>
          </cell>
          <cell r="K91" t="str">
            <v>YES</v>
          </cell>
          <cell r="L91" t="str">
            <v>YES</v>
          </cell>
          <cell r="M91">
            <v>0.9</v>
          </cell>
          <cell r="N91">
            <v>0.24088920228896948</v>
          </cell>
        </row>
        <row r="92">
          <cell r="B92">
            <v>462</v>
          </cell>
          <cell r="C92" t="str">
            <v>Maldives</v>
          </cell>
          <cell r="D92">
            <v>0.50125296230214711</v>
          </cell>
          <cell r="E92">
            <v>0.65911079771103054</v>
          </cell>
          <cell r="F92">
            <v>0.39555757978515343</v>
          </cell>
          <cell r="G92">
            <v>0.999</v>
          </cell>
          <cell r="H92">
            <v>0.999</v>
          </cell>
          <cell r="I92">
            <v>0.999</v>
          </cell>
          <cell r="J92" t="str">
            <v>YES</v>
          </cell>
          <cell r="K92" t="str">
            <v>YES</v>
          </cell>
          <cell r="L92" t="str">
            <v>YES</v>
          </cell>
          <cell r="M92">
            <v>0.999</v>
          </cell>
          <cell r="N92">
            <v>0.33988920228896946</v>
          </cell>
        </row>
        <row r="93">
          <cell r="B93">
            <v>540</v>
          </cell>
          <cell r="C93" t="str">
            <v>New Caledonia</v>
          </cell>
          <cell r="D93">
            <v>0.54672643452307801</v>
          </cell>
          <cell r="E93">
            <v>0.65911079771103054</v>
          </cell>
          <cell r="F93">
            <v>0.39555757978515343</v>
          </cell>
          <cell r="G93">
            <v>0.94799999999999995</v>
          </cell>
          <cell r="H93">
            <v>0.65911079771103054</v>
          </cell>
          <cell r="I93">
            <v>0.39555757978515343</v>
          </cell>
          <cell r="J93" t="str">
            <v>YES</v>
          </cell>
          <cell r="K93" t="str">
            <v>NO</v>
          </cell>
          <cell r="L93" t="str">
            <v>NO</v>
          </cell>
          <cell r="M93">
            <v>0.98823846080000011</v>
          </cell>
          <cell r="N93">
            <v>0.32912766308896957</v>
          </cell>
        </row>
        <row r="94">
          <cell r="B94">
            <v>598</v>
          </cell>
          <cell r="C94" t="str">
            <v>Papua New Guinea</v>
          </cell>
          <cell r="D94">
            <v>9.7348280000000009E-2</v>
          </cell>
          <cell r="E94">
            <v>0.42799999999999999</v>
          </cell>
          <cell r="F94">
            <v>0.05</v>
          </cell>
          <cell r="G94">
            <v>0.14499999999999999</v>
          </cell>
          <cell r="H94">
            <v>7.5999999999999998E-2</v>
          </cell>
          <cell r="I94">
            <v>0.63300000000000001</v>
          </cell>
          <cell r="J94" t="str">
            <v>YES</v>
          </cell>
          <cell r="K94" t="str">
            <v>YES</v>
          </cell>
          <cell r="L94" t="str">
            <v>YES</v>
          </cell>
          <cell r="M94">
            <v>7.5999999999999998E-2</v>
          </cell>
          <cell r="N94">
            <v>-0.35199999999999998</v>
          </cell>
        </row>
        <row r="95">
          <cell r="B95">
            <v>882</v>
          </cell>
          <cell r="C95" t="str">
            <v>Samoa</v>
          </cell>
          <cell r="D95">
            <v>0.97</v>
          </cell>
          <cell r="E95">
            <v>0.99388617999999984</v>
          </cell>
          <cell r="F95">
            <v>0.96394199115470913</v>
          </cell>
          <cell r="G95">
            <v>0.97</v>
          </cell>
          <cell r="H95">
            <v>0.99388617999999984</v>
          </cell>
          <cell r="I95">
            <v>0.96394199115470913</v>
          </cell>
          <cell r="J95" t="str">
            <v>NO</v>
          </cell>
          <cell r="K95" t="str">
            <v>NO</v>
          </cell>
          <cell r="L95" t="str">
            <v>NO</v>
          </cell>
          <cell r="M95">
            <v>0.99388617999999984</v>
          </cell>
          <cell r="N95">
            <v>0</v>
          </cell>
        </row>
        <row r="96">
          <cell r="B96">
            <v>90</v>
          </cell>
          <cell r="C96" t="str">
            <v>Solomon Islands</v>
          </cell>
          <cell r="D96">
            <v>0.14399999999999999</v>
          </cell>
          <cell r="E96">
            <v>0.55145999999999995</v>
          </cell>
          <cell r="F96">
            <v>5.1196031136048314E-2</v>
          </cell>
          <cell r="G96">
            <v>0.14399999999999996</v>
          </cell>
          <cell r="H96">
            <v>0.55145999999999995</v>
          </cell>
          <cell r="I96">
            <v>5.1196031136048314E-2</v>
          </cell>
          <cell r="J96" t="str">
            <v>NO</v>
          </cell>
          <cell r="K96" t="str">
            <v>NO</v>
          </cell>
          <cell r="L96" t="str">
            <v>NO</v>
          </cell>
          <cell r="M96">
            <v>0.55145999999999995</v>
          </cell>
          <cell r="N96">
            <v>0</v>
          </cell>
        </row>
        <row r="97">
          <cell r="B97">
            <v>776</v>
          </cell>
          <cell r="C97" t="str">
            <v>Tonga</v>
          </cell>
          <cell r="D97">
            <v>0.92300000000000004</v>
          </cell>
          <cell r="E97">
            <v>0.97699999999999998</v>
          </cell>
          <cell r="F97">
            <v>0.90647813822284906</v>
          </cell>
          <cell r="G97">
            <v>0.92300000000000004</v>
          </cell>
          <cell r="H97">
            <v>0.97699999999999998</v>
          </cell>
          <cell r="I97">
            <v>0.90647813822284906</v>
          </cell>
          <cell r="J97" t="str">
            <v>NO</v>
          </cell>
          <cell r="K97" t="str">
            <v>NO</v>
          </cell>
          <cell r="L97" t="str">
            <v>NO</v>
          </cell>
          <cell r="M97">
            <v>0.97699999999999998</v>
          </cell>
          <cell r="N97">
            <v>0</v>
          </cell>
        </row>
        <row r="98">
          <cell r="B98">
            <v>548</v>
          </cell>
          <cell r="C98" t="str">
            <v>Vanuatu</v>
          </cell>
          <cell r="D98">
            <v>0.46292968888354535</v>
          </cell>
          <cell r="E98">
            <v>0.65911079771103054</v>
          </cell>
          <cell r="F98">
            <v>0.39555757978515343</v>
          </cell>
          <cell r="G98">
            <v>0.46292968888354535</v>
          </cell>
          <cell r="H98">
            <v>0.65911079771103054</v>
          </cell>
          <cell r="I98">
            <v>0.39555757978515343</v>
          </cell>
          <cell r="J98" t="str">
            <v>NO</v>
          </cell>
          <cell r="K98" t="str">
            <v>NO</v>
          </cell>
          <cell r="L98" t="str">
            <v>NO</v>
          </cell>
          <cell r="M98">
            <v>0.65911079771103054</v>
          </cell>
          <cell r="N98">
            <v>0</v>
          </cell>
        </row>
        <row r="99">
          <cell r="B99">
            <v>76</v>
          </cell>
          <cell r="C99" t="str">
            <v>Brazil</v>
          </cell>
          <cell r="D99">
            <v>0.98699999999999999</v>
          </cell>
          <cell r="E99">
            <v>0.997</v>
          </cell>
          <cell r="F99">
            <v>0.92276646128720952</v>
          </cell>
          <cell r="G99">
            <v>0.99299999999999999</v>
          </cell>
          <cell r="H99">
            <v>0.999</v>
          </cell>
          <cell r="I99">
            <v>0.95799999999999996</v>
          </cell>
          <cell r="J99" t="str">
            <v>YES</v>
          </cell>
          <cell r="K99" t="str">
            <v>YES</v>
          </cell>
          <cell r="L99" t="str">
            <v>YES</v>
          </cell>
          <cell r="M99">
            <v>0.999</v>
          </cell>
          <cell r="N99">
            <v>2.0000000000000018E-3</v>
          </cell>
        </row>
        <row r="100">
          <cell r="B100">
            <v>32</v>
          </cell>
          <cell r="C100" t="str">
            <v>Argentina</v>
          </cell>
          <cell r="D100">
            <v>0.97199999999999998</v>
          </cell>
          <cell r="E100">
            <v>0.996</v>
          </cell>
          <cell r="F100">
            <v>0.6805011173918718</v>
          </cell>
          <cell r="G100">
            <v>0.97199999999999975</v>
          </cell>
          <cell r="H100">
            <v>0.996</v>
          </cell>
          <cell r="I100">
            <v>0.6805011173918718</v>
          </cell>
          <cell r="J100" t="str">
            <v>NO</v>
          </cell>
          <cell r="K100" t="str">
            <v>NO</v>
          </cell>
          <cell r="L100" t="str">
            <v>NO</v>
          </cell>
          <cell r="M100">
            <v>0.996</v>
          </cell>
          <cell r="N100">
            <v>0</v>
          </cell>
        </row>
        <row r="101">
          <cell r="B101">
            <v>68</v>
          </cell>
          <cell r="C101" t="str">
            <v>Bolivia</v>
          </cell>
          <cell r="D101">
            <v>0.80200000000000005</v>
          </cell>
          <cell r="E101">
            <v>0.98199999999999998</v>
          </cell>
          <cell r="F101">
            <v>0.44396383201315248</v>
          </cell>
          <cell r="G101">
            <v>0.86799999999999999</v>
          </cell>
          <cell r="H101">
            <v>0.98899999999999999</v>
          </cell>
          <cell r="I101">
            <v>0.63500000000000001</v>
          </cell>
          <cell r="J101" t="str">
            <v>YES</v>
          </cell>
          <cell r="K101" t="str">
            <v>YES</v>
          </cell>
          <cell r="L101" t="str">
            <v>YES</v>
          </cell>
          <cell r="M101">
            <v>0.98899999999999999</v>
          </cell>
          <cell r="N101">
            <v>7.0000000000000062E-3</v>
          </cell>
        </row>
        <row r="102">
          <cell r="B102">
            <v>170</v>
          </cell>
          <cell r="C102" t="str">
            <v>Colombia</v>
          </cell>
          <cell r="D102">
            <v>0.97399999999999998</v>
          </cell>
          <cell r="E102">
            <v>0.99399999999999999</v>
          </cell>
          <cell r="F102">
            <v>0.9137721529142766</v>
          </cell>
          <cell r="G102">
            <v>0.97399999999999998</v>
          </cell>
          <cell r="H102">
            <v>0.99399999999999999</v>
          </cell>
          <cell r="I102">
            <v>0.9137721529142766</v>
          </cell>
          <cell r="J102" t="str">
            <v>NO</v>
          </cell>
          <cell r="K102" t="str">
            <v>NO</v>
          </cell>
          <cell r="L102" t="str">
            <v>NO</v>
          </cell>
          <cell r="M102">
            <v>0.99399999999999999</v>
          </cell>
          <cell r="N102">
            <v>0</v>
          </cell>
        </row>
        <row r="103">
          <cell r="B103">
            <v>188</v>
          </cell>
          <cell r="C103" t="str">
            <v>Costa Rica</v>
          </cell>
          <cell r="D103">
            <v>0.99199999999999999</v>
          </cell>
          <cell r="E103">
            <v>0.997</v>
          </cell>
          <cell r="F103">
            <v>0.98294834612033877</v>
          </cell>
          <cell r="G103">
            <v>0.99099999999999999</v>
          </cell>
          <cell r="H103">
            <v>1</v>
          </cell>
          <cell r="I103">
            <v>0.97699999999999998</v>
          </cell>
          <cell r="J103" t="str">
            <v>YES</v>
          </cell>
          <cell r="K103" t="str">
            <v>YES</v>
          </cell>
          <cell r="L103" t="str">
            <v>YES</v>
          </cell>
          <cell r="M103">
            <v>1</v>
          </cell>
          <cell r="N103">
            <v>3.0000000000000027E-3</v>
          </cell>
        </row>
        <row r="104">
          <cell r="B104">
            <v>192</v>
          </cell>
          <cell r="C104" t="str">
            <v>Cuba</v>
          </cell>
          <cell r="D104">
            <v>0.97</v>
          </cell>
          <cell r="E104">
            <v>1</v>
          </cell>
          <cell r="F104">
            <v>0.87891019172552998</v>
          </cell>
          <cell r="G104">
            <v>0.97459999999999991</v>
          </cell>
          <cell r="H104">
            <v>1</v>
          </cell>
          <cell r="I104">
            <v>0.87891019172552998</v>
          </cell>
          <cell r="J104" t="str">
            <v>YES</v>
          </cell>
          <cell r="K104" t="str">
            <v>NO</v>
          </cell>
          <cell r="L104" t="str">
            <v>NO</v>
          </cell>
          <cell r="M104">
            <v>0.99411100983200007</v>
          </cell>
          <cell r="N104">
            <v>-5.8889901679999301E-3</v>
          </cell>
        </row>
        <row r="105">
          <cell r="B105">
            <v>214</v>
          </cell>
          <cell r="C105" t="str">
            <v>Dominican Republic</v>
          </cell>
          <cell r="D105">
            <v>0.96899999999999997</v>
          </cell>
          <cell r="E105">
            <v>0.995</v>
          </cell>
          <cell r="F105">
            <v>0.91063645802913795</v>
          </cell>
          <cell r="G105">
            <v>0.96099999999999997</v>
          </cell>
          <cell r="H105">
            <v>0.99</v>
          </cell>
          <cell r="I105">
            <v>0.89900000000000002</v>
          </cell>
          <cell r="J105" t="str">
            <v>YES</v>
          </cell>
          <cell r="K105" t="str">
            <v>YES</v>
          </cell>
          <cell r="L105" t="str">
            <v>YES</v>
          </cell>
          <cell r="M105">
            <v>0.99</v>
          </cell>
          <cell r="N105">
            <v>-5.0000000000000044E-3</v>
          </cell>
        </row>
        <row r="106">
          <cell r="B106">
            <v>218</v>
          </cell>
          <cell r="C106" t="str">
            <v>Ecuador</v>
          </cell>
          <cell r="D106">
            <v>0.92200000000000004</v>
          </cell>
          <cell r="E106">
            <v>0.996</v>
          </cell>
          <cell r="F106">
            <v>0.77211714519105712</v>
          </cell>
          <cell r="G106">
            <v>0.95499999999999996</v>
          </cell>
          <cell r="H106">
            <v>0.98399999999999999</v>
          </cell>
          <cell r="I106">
            <v>0.89900000000000002</v>
          </cell>
          <cell r="J106" t="str">
            <v>YES</v>
          </cell>
          <cell r="K106" t="str">
            <v>YES</v>
          </cell>
          <cell r="L106" t="str">
            <v>YES</v>
          </cell>
          <cell r="M106">
            <v>0.98399999999999999</v>
          </cell>
          <cell r="N106">
            <v>-1.2000000000000011E-2</v>
          </cell>
        </row>
        <row r="107">
          <cell r="B107">
            <v>222</v>
          </cell>
          <cell r="C107" t="str">
            <v>El Salvador</v>
          </cell>
          <cell r="D107">
            <v>0.91600000000000004</v>
          </cell>
          <cell r="E107">
            <v>0.96899999999999997</v>
          </cell>
          <cell r="F107">
            <v>0.82051982070317964</v>
          </cell>
          <cell r="G107">
            <v>0.91599999999999993</v>
          </cell>
          <cell r="H107">
            <v>0.96899999999999997</v>
          </cell>
          <cell r="I107">
            <v>0.82051982070317964</v>
          </cell>
          <cell r="J107" t="str">
            <v>NO</v>
          </cell>
          <cell r="K107" t="str">
            <v>NO</v>
          </cell>
          <cell r="L107" t="str">
            <v>NO</v>
          </cell>
          <cell r="M107">
            <v>0.96899999999999997</v>
          </cell>
          <cell r="N107">
            <v>0</v>
          </cell>
        </row>
        <row r="108">
          <cell r="B108">
            <v>320</v>
          </cell>
          <cell r="C108" t="str">
            <v>Guatemala</v>
          </cell>
          <cell r="D108">
            <v>0.8</v>
          </cell>
          <cell r="E108">
            <v>0.90700000000000003</v>
          </cell>
          <cell r="F108">
            <v>0.6952948834632583</v>
          </cell>
          <cell r="G108">
            <v>0.81920000000000004</v>
          </cell>
          <cell r="H108">
            <v>0.90700000000000003</v>
          </cell>
          <cell r="I108">
            <v>0.6952948834632583</v>
          </cell>
          <cell r="J108" t="str">
            <v>YES</v>
          </cell>
          <cell r="K108" t="str">
            <v>NO</v>
          </cell>
          <cell r="L108" t="str">
            <v>NO</v>
          </cell>
          <cell r="M108">
            <v>0.94739734092800021</v>
          </cell>
          <cell r="N108">
            <v>4.0397340928000181E-2</v>
          </cell>
        </row>
        <row r="109">
          <cell r="B109">
            <v>332</v>
          </cell>
          <cell r="C109" t="str">
            <v>Haiti</v>
          </cell>
          <cell r="D109">
            <v>0.2</v>
          </cell>
          <cell r="E109">
            <v>0.36987579999999998</v>
          </cell>
          <cell r="F109">
            <v>1.5325260480454073E-2</v>
          </cell>
          <cell r="G109">
            <v>0.27889999999999998</v>
          </cell>
          <cell r="H109">
            <v>0.36987579999999998</v>
          </cell>
          <cell r="I109">
            <v>1.5325260480454073E-2</v>
          </cell>
          <cell r="J109" t="str">
            <v>YES</v>
          </cell>
          <cell r="K109" t="str">
            <v>NO</v>
          </cell>
          <cell r="L109" t="str">
            <v>NO</v>
          </cell>
          <cell r="M109">
            <v>0.55200708684200006</v>
          </cell>
          <cell r="N109">
            <v>0.18213128684200008</v>
          </cell>
        </row>
        <row r="110">
          <cell r="B110">
            <v>340</v>
          </cell>
          <cell r="C110" t="str">
            <v>Honduras</v>
          </cell>
          <cell r="D110">
            <v>0.79900000000000004</v>
          </cell>
          <cell r="E110">
            <v>0.98699999999999999</v>
          </cell>
          <cell r="F110">
            <v>0.59853814364823554</v>
          </cell>
          <cell r="G110">
            <v>0.83260000000000001</v>
          </cell>
          <cell r="H110">
            <v>0.98699999999999999</v>
          </cell>
          <cell r="I110">
            <v>0.59853814364823554</v>
          </cell>
          <cell r="J110" t="str">
            <v>YES</v>
          </cell>
          <cell r="K110" t="str">
            <v>NO</v>
          </cell>
          <cell r="L110" t="str">
            <v>NO</v>
          </cell>
          <cell r="M110">
            <v>0.95260477335200011</v>
          </cell>
          <cell r="N110">
            <v>-3.4395226647999877E-2</v>
          </cell>
        </row>
        <row r="111">
          <cell r="B111">
            <v>388</v>
          </cell>
          <cell r="C111" t="str">
            <v>Jamaica</v>
          </cell>
          <cell r="D111">
            <v>0.92</v>
          </cell>
          <cell r="E111">
            <v>0.995</v>
          </cell>
          <cell r="F111">
            <v>0.83873046630828862</v>
          </cell>
          <cell r="G111">
            <v>0.92830000000000001</v>
          </cell>
          <cell r="H111">
            <v>0.995</v>
          </cell>
          <cell r="I111">
            <v>0.83873046630828862</v>
          </cell>
          <cell r="J111" t="str">
            <v>YES</v>
          </cell>
          <cell r="K111" t="str">
            <v>NO</v>
          </cell>
          <cell r="L111" t="str">
            <v>NO</v>
          </cell>
          <cell r="M111">
            <v>0.9833239163780001</v>
          </cell>
          <cell r="N111">
            <v>-1.16760836219999E-2</v>
          </cell>
        </row>
        <row r="112">
          <cell r="B112">
            <v>558</v>
          </cell>
          <cell r="C112" t="str">
            <v>Nicaragua</v>
          </cell>
          <cell r="D112">
            <v>0.72099999999999997</v>
          </cell>
          <cell r="E112">
            <v>0.95</v>
          </cell>
          <cell r="F112">
            <v>0.41346149340455951</v>
          </cell>
          <cell r="G112">
            <v>0.77700000000000002</v>
          </cell>
          <cell r="H112">
            <v>0.97899999999999998</v>
          </cell>
          <cell r="I112">
            <v>0.46600000000000003</v>
          </cell>
          <cell r="J112" t="str">
            <v>YES</v>
          </cell>
          <cell r="K112" t="str">
            <v>YES</v>
          </cell>
          <cell r="L112" t="str">
            <v>YES</v>
          </cell>
          <cell r="M112">
            <v>0.97899999999999998</v>
          </cell>
          <cell r="N112">
            <v>2.9000000000000026E-2</v>
          </cell>
        </row>
        <row r="113">
          <cell r="B113">
            <v>591</v>
          </cell>
          <cell r="C113" t="str">
            <v>Panama</v>
          </cell>
          <cell r="D113">
            <v>0.88099999999999989</v>
          </cell>
          <cell r="E113">
            <v>0.94</v>
          </cell>
          <cell r="F113">
            <v>0.705882306257688</v>
          </cell>
          <cell r="G113">
            <v>0.88190000000000002</v>
          </cell>
          <cell r="H113">
            <v>0.94</v>
          </cell>
          <cell r="I113">
            <v>0.705882306257688</v>
          </cell>
          <cell r="J113" t="str">
            <v>YES</v>
          </cell>
          <cell r="K113" t="str">
            <v>NO</v>
          </cell>
          <cell r="L113" t="str">
            <v>NO</v>
          </cell>
          <cell r="M113">
            <v>0.96984759132200016</v>
          </cell>
          <cell r="N113">
            <v>2.9847591322000211E-2</v>
          </cell>
        </row>
        <row r="114">
          <cell r="B114">
            <v>600</v>
          </cell>
          <cell r="C114" t="str">
            <v>Paraguay</v>
          </cell>
          <cell r="D114">
            <v>0.97399999999999998</v>
          </cell>
          <cell r="E114">
            <v>0.995</v>
          </cell>
          <cell r="F114">
            <v>0.94046162835995317</v>
          </cell>
          <cell r="G114">
            <v>0.98199999999999998</v>
          </cell>
          <cell r="H114">
            <v>0.996</v>
          </cell>
          <cell r="I114">
            <v>0.96299999999999997</v>
          </cell>
          <cell r="J114" t="str">
            <v>YES</v>
          </cell>
          <cell r="K114" t="str">
            <v>YES</v>
          </cell>
          <cell r="L114" t="str">
            <v>YES</v>
          </cell>
          <cell r="M114">
            <v>0.996</v>
          </cell>
          <cell r="N114">
            <v>1.0000000000000009E-3</v>
          </cell>
        </row>
        <row r="115">
          <cell r="B115">
            <v>604</v>
          </cell>
          <cell r="C115" t="str">
            <v>Peru</v>
          </cell>
          <cell r="D115">
            <v>0.85499999999999998</v>
          </cell>
          <cell r="E115">
            <v>0.98199999999999998</v>
          </cell>
          <cell r="F115">
            <v>0.43174003466204525</v>
          </cell>
          <cell r="G115">
            <v>0.89700000000000002</v>
          </cell>
          <cell r="H115">
            <v>0.98399999999999999</v>
          </cell>
          <cell r="I115">
            <v>0.64200000000000002</v>
          </cell>
          <cell r="J115" t="str">
            <v>YES</v>
          </cell>
          <cell r="K115" t="str">
            <v>YES</v>
          </cell>
          <cell r="L115" t="str">
            <v>YES</v>
          </cell>
          <cell r="M115">
            <v>0.98399999999999999</v>
          </cell>
          <cell r="N115">
            <v>2.0000000000000018E-3</v>
          </cell>
        </row>
        <row r="116">
          <cell r="B116">
            <v>780</v>
          </cell>
          <cell r="C116" t="str">
            <v>Trinidad and Tobago</v>
          </cell>
          <cell r="D116">
            <v>0.99</v>
          </cell>
          <cell r="E116">
            <v>0.99900000000000011</v>
          </cell>
          <cell r="F116">
            <v>0.98854982989445328</v>
          </cell>
          <cell r="G116">
            <v>0.9900000000000001</v>
          </cell>
          <cell r="H116">
            <v>0.99900000000000011</v>
          </cell>
          <cell r="I116">
            <v>0.98854982989445328</v>
          </cell>
          <cell r="J116" t="str">
            <v>NO</v>
          </cell>
          <cell r="K116" t="str">
            <v>NO</v>
          </cell>
          <cell r="L116" t="str">
            <v>NO</v>
          </cell>
          <cell r="M116">
            <v>0.99900000000000011</v>
          </cell>
          <cell r="N116">
            <v>0</v>
          </cell>
        </row>
        <row r="117">
          <cell r="B117">
            <v>858</v>
          </cell>
          <cell r="C117" t="str">
            <v>Uruguay</v>
          </cell>
          <cell r="D117">
            <v>0.98799999999999999</v>
          </cell>
          <cell r="E117">
            <v>0.995</v>
          </cell>
          <cell r="F117">
            <v>0.90192727030980002</v>
          </cell>
          <cell r="G117">
            <v>0.98599999999999999</v>
          </cell>
          <cell r="H117">
            <v>0.995</v>
          </cell>
          <cell r="I117">
            <v>0.874</v>
          </cell>
          <cell r="J117" t="str">
            <v>YES</v>
          </cell>
          <cell r="K117" t="str">
            <v>YES</v>
          </cell>
          <cell r="L117" t="str">
            <v>YES</v>
          </cell>
          <cell r="M117">
            <v>0.995</v>
          </cell>
          <cell r="N117">
            <v>0</v>
          </cell>
        </row>
        <row r="118">
          <cell r="B118">
            <v>862</v>
          </cell>
          <cell r="C118" t="str">
            <v>Venezuela</v>
          </cell>
          <cell r="D118">
            <v>0.995</v>
          </cell>
          <cell r="E118">
            <v>1</v>
          </cell>
          <cell r="F118">
            <v>0.92477809538137556</v>
          </cell>
          <cell r="G118">
            <v>0.996</v>
          </cell>
          <cell r="H118">
            <v>1</v>
          </cell>
          <cell r="I118">
            <v>0.92477809538137556</v>
          </cell>
          <cell r="J118" t="str">
            <v>YES</v>
          </cell>
          <cell r="K118" t="str">
            <v>NO</v>
          </cell>
          <cell r="L118" t="str">
            <v>NO</v>
          </cell>
          <cell r="M118">
            <v>0.99819888320000016</v>
          </cell>
          <cell r="N118">
            <v>-1.8011167999998356E-3</v>
          </cell>
        </row>
        <row r="119">
          <cell r="B119">
            <v>28</v>
          </cell>
          <cell r="C119" t="str">
            <v>Antigua and Barbuda</v>
          </cell>
          <cell r="D119">
            <v>0.99458678867657302</v>
          </cell>
          <cell r="E119">
            <v>1</v>
          </cell>
          <cell r="F119">
            <v>0.99222898502214074</v>
          </cell>
          <cell r="G119">
            <v>0.99458678867657302</v>
          </cell>
          <cell r="H119">
            <v>1</v>
          </cell>
          <cell r="I119">
            <v>0.99222898502214074</v>
          </cell>
          <cell r="J119" t="str">
            <v>NO</v>
          </cell>
          <cell r="K119" t="str">
            <v>NO</v>
          </cell>
          <cell r="L119" t="str">
            <v>NO</v>
          </cell>
          <cell r="M119">
            <v>1</v>
          </cell>
          <cell r="N119">
            <v>0</v>
          </cell>
        </row>
        <row r="120">
          <cell r="B120">
            <v>533</v>
          </cell>
          <cell r="C120" t="str">
            <v>Aruba</v>
          </cell>
          <cell r="D120">
            <v>0.99587141516256283</v>
          </cell>
          <cell r="E120">
            <v>1</v>
          </cell>
          <cell r="F120">
            <v>0.99222898502214074</v>
          </cell>
          <cell r="G120">
            <v>0.99587141516256283</v>
          </cell>
          <cell r="H120">
            <v>1</v>
          </cell>
          <cell r="I120">
            <v>0.99222898502214074</v>
          </cell>
          <cell r="J120" t="str">
            <v>NO</v>
          </cell>
          <cell r="K120" t="str">
            <v>NO</v>
          </cell>
          <cell r="L120" t="str">
            <v>NO</v>
          </cell>
          <cell r="M120">
            <v>1</v>
          </cell>
          <cell r="N120">
            <v>0</v>
          </cell>
        </row>
        <row r="121">
          <cell r="B121">
            <v>44</v>
          </cell>
          <cell r="C121" t="str">
            <v>Bahamas</v>
          </cell>
          <cell r="D121">
            <v>0.99876433090837058</v>
          </cell>
          <cell r="E121">
            <v>1</v>
          </cell>
          <cell r="F121">
            <v>0.99222898502214074</v>
          </cell>
          <cell r="G121">
            <v>0.99876433090837058</v>
          </cell>
          <cell r="H121">
            <v>1</v>
          </cell>
          <cell r="I121">
            <v>0.99222898502214074</v>
          </cell>
          <cell r="J121" t="str">
            <v>NO</v>
          </cell>
          <cell r="K121" t="str">
            <v>NO</v>
          </cell>
          <cell r="L121" t="str">
            <v>NO</v>
          </cell>
          <cell r="M121">
            <v>1</v>
          </cell>
          <cell r="N121">
            <v>0</v>
          </cell>
        </row>
        <row r="122">
          <cell r="B122">
            <v>52</v>
          </cell>
          <cell r="C122" t="str">
            <v>Barbados</v>
          </cell>
          <cell r="D122">
            <v>1</v>
          </cell>
          <cell r="E122">
            <v>1</v>
          </cell>
          <cell r="F122">
            <v>0.99999999999999989</v>
          </cell>
          <cell r="G122">
            <v>0.99999999999999978</v>
          </cell>
          <cell r="H122">
            <v>1</v>
          </cell>
          <cell r="I122">
            <v>0.99999999999999989</v>
          </cell>
          <cell r="J122" t="str">
            <v>NO</v>
          </cell>
          <cell r="K122" t="str">
            <v>NO</v>
          </cell>
          <cell r="L122" t="str">
            <v>NO</v>
          </cell>
          <cell r="M122">
            <v>1</v>
          </cell>
          <cell r="N122">
            <v>0</v>
          </cell>
        </row>
        <row r="123">
          <cell r="B123">
            <v>84</v>
          </cell>
          <cell r="C123" t="str">
            <v>Belize</v>
          </cell>
          <cell r="D123">
            <v>0.80245500859980601</v>
          </cell>
          <cell r="E123">
            <v>0.93746153610569627</v>
          </cell>
          <cell r="F123">
            <v>0.65473127389989894</v>
          </cell>
          <cell r="G123">
            <v>0.9294</v>
          </cell>
          <cell r="H123">
            <v>0.93746153610569627</v>
          </cell>
          <cell r="I123">
            <v>0.65473127389989894</v>
          </cell>
          <cell r="J123" t="str">
            <v>YES</v>
          </cell>
          <cell r="K123" t="str">
            <v>NO</v>
          </cell>
          <cell r="L123" t="str">
            <v>NO</v>
          </cell>
          <cell r="M123">
            <v>0.9836110136720001</v>
          </cell>
          <cell r="N123">
            <v>4.6149477566303831E-2</v>
          </cell>
        </row>
        <row r="124">
          <cell r="B124">
            <v>60</v>
          </cell>
          <cell r="C124" t="str">
            <v>Bermuda</v>
          </cell>
          <cell r="D124">
            <v>1</v>
          </cell>
          <cell r="E124">
            <v>1</v>
          </cell>
          <cell r="F124">
            <v>0.99222898502214074</v>
          </cell>
          <cell r="G124">
            <v>1</v>
          </cell>
          <cell r="H124">
            <v>1</v>
          </cell>
          <cell r="I124">
            <v>0.99222898502214074</v>
          </cell>
          <cell r="J124" t="str">
            <v>NO</v>
          </cell>
          <cell r="K124" t="str">
            <v>NO</v>
          </cell>
          <cell r="L124" t="str">
            <v>NO</v>
          </cell>
          <cell r="M124">
            <v>1</v>
          </cell>
          <cell r="N124">
            <v>0</v>
          </cell>
        </row>
        <row r="125">
          <cell r="B125">
            <v>92</v>
          </cell>
          <cell r="C125" t="str">
            <v>British Virgin Islands</v>
          </cell>
          <cell r="D125">
            <v>0.99541533429351237</v>
          </cell>
          <cell r="E125">
            <v>1</v>
          </cell>
          <cell r="F125">
            <v>0.99222898502214074</v>
          </cell>
          <cell r="G125">
            <v>0.99541533429351237</v>
          </cell>
          <cell r="H125">
            <v>1</v>
          </cell>
          <cell r="I125">
            <v>0.99222898502214074</v>
          </cell>
          <cell r="J125" t="str">
            <v>NO</v>
          </cell>
          <cell r="K125" t="str">
            <v>NO</v>
          </cell>
          <cell r="L125" t="str">
            <v>NO</v>
          </cell>
          <cell r="M125">
            <v>1</v>
          </cell>
          <cell r="N125">
            <v>0</v>
          </cell>
        </row>
        <row r="126">
          <cell r="B126">
            <v>136</v>
          </cell>
          <cell r="C126" t="str">
            <v>Cayman Islands</v>
          </cell>
          <cell r="D126">
            <v>1</v>
          </cell>
          <cell r="E126">
            <v>1</v>
          </cell>
          <cell r="F126">
            <v>0.99222898502214074</v>
          </cell>
          <cell r="G126">
            <v>1</v>
          </cell>
          <cell r="H126">
            <v>1</v>
          </cell>
          <cell r="I126">
            <v>0.99222898502214074</v>
          </cell>
          <cell r="J126" t="str">
            <v>NO</v>
          </cell>
          <cell r="K126" t="str">
            <v>NO</v>
          </cell>
          <cell r="L126" t="str">
            <v>NO</v>
          </cell>
          <cell r="M126">
            <v>1</v>
          </cell>
          <cell r="N126">
            <v>0</v>
          </cell>
        </row>
        <row r="127">
          <cell r="B127">
            <v>212</v>
          </cell>
          <cell r="C127" t="str">
            <v>Dominica</v>
          </cell>
          <cell r="D127">
            <v>0.99</v>
          </cell>
          <cell r="E127">
            <v>1</v>
          </cell>
          <cell r="F127">
            <v>0.96947869612989868</v>
          </cell>
          <cell r="G127">
            <v>0.9900000000000001</v>
          </cell>
          <cell r="H127">
            <v>1</v>
          </cell>
          <cell r="I127">
            <v>0.96947869612989868</v>
          </cell>
          <cell r="J127" t="str">
            <v>NO</v>
          </cell>
          <cell r="K127" t="str">
            <v>NO</v>
          </cell>
          <cell r="L127" t="str">
            <v>NO</v>
          </cell>
          <cell r="M127">
            <v>1</v>
          </cell>
          <cell r="N127">
            <v>0</v>
          </cell>
        </row>
        <row r="128">
          <cell r="B128">
            <v>238</v>
          </cell>
          <cell r="C128" t="str">
            <v>Falkland Islands (Malvinas)</v>
          </cell>
          <cell r="D128">
            <v>0.9979511719010874</v>
          </cell>
          <cell r="E128">
            <v>1</v>
          </cell>
          <cell r="F128">
            <v>0.99222898502214074</v>
          </cell>
          <cell r="G128">
            <v>0.9979511719010874</v>
          </cell>
          <cell r="H128">
            <v>1</v>
          </cell>
          <cell r="I128">
            <v>0.99222898502214074</v>
          </cell>
          <cell r="J128" t="str">
            <v>NO</v>
          </cell>
          <cell r="K128" t="str">
            <v>NO</v>
          </cell>
          <cell r="L128" t="str">
            <v>NO</v>
          </cell>
          <cell r="M128">
            <v>1</v>
          </cell>
          <cell r="N128">
            <v>0</v>
          </cell>
        </row>
        <row r="129">
          <cell r="B129">
            <v>254</v>
          </cell>
          <cell r="C129" t="str">
            <v>French Guiana</v>
          </cell>
          <cell r="D129">
            <v>0.9981621549577363</v>
          </cell>
          <cell r="E129">
            <v>1</v>
          </cell>
          <cell r="F129">
            <v>0.99222898502214074</v>
          </cell>
          <cell r="G129">
            <v>0.9981621549577363</v>
          </cell>
          <cell r="H129">
            <v>1</v>
          </cell>
          <cell r="I129">
            <v>0.99222898502214074</v>
          </cell>
          <cell r="J129" t="str">
            <v>NO</v>
          </cell>
          <cell r="K129" t="str">
            <v>NO</v>
          </cell>
          <cell r="L129" t="str">
            <v>NO</v>
          </cell>
          <cell r="M129">
            <v>1</v>
          </cell>
          <cell r="N129">
            <v>0</v>
          </cell>
        </row>
        <row r="130">
          <cell r="B130">
            <v>308</v>
          </cell>
          <cell r="C130" t="str">
            <v>Grenada</v>
          </cell>
          <cell r="D130">
            <v>0.99528229451709127</v>
          </cell>
          <cell r="E130">
            <v>1</v>
          </cell>
          <cell r="F130">
            <v>0.99222898502214074</v>
          </cell>
          <cell r="G130">
            <v>0.99528229451709127</v>
          </cell>
          <cell r="H130">
            <v>1</v>
          </cell>
          <cell r="I130">
            <v>0.99222898502214074</v>
          </cell>
          <cell r="J130" t="str">
            <v>NO</v>
          </cell>
          <cell r="K130" t="str">
            <v>NO</v>
          </cell>
          <cell r="L130" t="str">
            <v>NO</v>
          </cell>
          <cell r="M130">
            <v>1</v>
          </cell>
          <cell r="N130">
            <v>0</v>
          </cell>
        </row>
        <row r="131">
          <cell r="B131">
            <v>312</v>
          </cell>
          <cell r="C131" t="str">
            <v>Guadeloupe</v>
          </cell>
          <cell r="D131">
            <v>0.99987628544155249</v>
          </cell>
          <cell r="E131">
            <v>1</v>
          </cell>
          <cell r="F131">
            <v>0.99222898502214074</v>
          </cell>
          <cell r="G131">
            <v>0.99987628544155249</v>
          </cell>
          <cell r="H131">
            <v>1</v>
          </cell>
          <cell r="I131">
            <v>0.99222898502214074</v>
          </cell>
          <cell r="J131" t="str">
            <v>NO</v>
          </cell>
          <cell r="K131" t="str">
            <v>NO</v>
          </cell>
          <cell r="L131" t="str">
            <v>NO</v>
          </cell>
          <cell r="M131">
            <v>1</v>
          </cell>
          <cell r="N131">
            <v>0</v>
          </cell>
        </row>
        <row r="132">
          <cell r="B132">
            <v>328</v>
          </cell>
          <cell r="C132" t="str">
            <v>Guyana</v>
          </cell>
          <cell r="D132">
            <v>0.77600000000000002</v>
          </cell>
          <cell r="E132">
            <v>0.90900000000000003</v>
          </cell>
          <cell r="F132">
            <v>0.72271505406465342</v>
          </cell>
          <cell r="G132">
            <v>0.79989999999999994</v>
          </cell>
          <cell r="H132">
            <v>0.90900000000000003</v>
          </cell>
          <cell r="I132">
            <v>0.72271505406465342</v>
          </cell>
          <cell r="J132" t="str">
            <v>YES</v>
          </cell>
          <cell r="K132" t="str">
            <v>NO</v>
          </cell>
          <cell r="L132" t="str">
            <v>NO</v>
          </cell>
          <cell r="M132">
            <v>0.9395059218020001</v>
          </cell>
          <cell r="N132">
            <v>3.0505921802000069E-2</v>
          </cell>
        </row>
        <row r="133">
          <cell r="B133">
            <v>474</v>
          </cell>
          <cell r="C133" t="str">
            <v>Martinique</v>
          </cell>
          <cell r="D133">
            <v>0.99914876301932531</v>
          </cell>
          <cell r="E133">
            <v>1</v>
          </cell>
          <cell r="F133">
            <v>0.99222898502214074</v>
          </cell>
          <cell r="G133">
            <v>0.99914876301932531</v>
          </cell>
          <cell r="H133">
            <v>1</v>
          </cell>
          <cell r="I133">
            <v>0.99222898502214074</v>
          </cell>
          <cell r="J133" t="str">
            <v>NO</v>
          </cell>
          <cell r="K133" t="str">
            <v>NO</v>
          </cell>
          <cell r="L133" t="str">
            <v>NO</v>
          </cell>
          <cell r="M133">
            <v>1</v>
          </cell>
          <cell r="N133">
            <v>0</v>
          </cell>
        </row>
        <row r="134">
          <cell r="B134">
            <v>500</v>
          </cell>
          <cell r="C134" t="str">
            <v>Montserrat</v>
          </cell>
          <cell r="D134">
            <v>0.99333658778693501</v>
          </cell>
          <cell r="E134">
            <v>1</v>
          </cell>
          <cell r="F134">
            <v>0.99222898502214074</v>
          </cell>
          <cell r="G134">
            <v>0.99333658778693501</v>
          </cell>
          <cell r="H134">
            <v>1</v>
          </cell>
          <cell r="I134">
            <v>0.99222898502214074</v>
          </cell>
          <cell r="J134" t="str">
            <v>NO</v>
          </cell>
          <cell r="K134" t="str">
            <v>NO</v>
          </cell>
          <cell r="L134" t="str">
            <v>NO</v>
          </cell>
          <cell r="M134">
            <v>1</v>
          </cell>
          <cell r="N134">
            <v>0</v>
          </cell>
        </row>
        <row r="135">
          <cell r="B135">
            <v>659</v>
          </cell>
          <cell r="C135" t="str">
            <v>Saint Kitts and Nevis</v>
          </cell>
          <cell r="D135">
            <v>0.99474757097646505</v>
          </cell>
          <cell r="E135">
            <v>1</v>
          </cell>
          <cell r="F135">
            <v>0.99222898502214074</v>
          </cell>
          <cell r="G135">
            <v>0.99474757097646505</v>
          </cell>
          <cell r="H135">
            <v>1</v>
          </cell>
          <cell r="I135">
            <v>0.99222898502214074</v>
          </cell>
          <cell r="J135" t="str">
            <v>NO</v>
          </cell>
          <cell r="K135" t="str">
            <v>NO</v>
          </cell>
          <cell r="L135" t="str">
            <v>NO</v>
          </cell>
          <cell r="M135">
            <v>1</v>
          </cell>
          <cell r="N135">
            <v>0</v>
          </cell>
        </row>
        <row r="136">
          <cell r="B136">
            <v>662</v>
          </cell>
          <cell r="C136" t="str">
            <v>Saint Lucia</v>
          </cell>
          <cell r="D136">
            <v>0.99440222707084891</v>
          </cell>
          <cell r="E136">
            <v>1</v>
          </cell>
          <cell r="F136">
            <v>0.99222898502214074</v>
          </cell>
          <cell r="G136">
            <v>0.99440222707084891</v>
          </cell>
          <cell r="H136">
            <v>1</v>
          </cell>
          <cell r="I136">
            <v>0.99222898502214074</v>
          </cell>
          <cell r="J136" t="str">
            <v>NO</v>
          </cell>
          <cell r="K136" t="str">
            <v>NO</v>
          </cell>
          <cell r="L136" t="str">
            <v>NO</v>
          </cell>
          <cell r="M136">
            <v>1</v>
          </cell>
          <cell r="N136">
            <v>0</v>
          </cell>
        </row>
        <row r="137">
          <cell r="B137">
            <v>666</v>
          </cell>
          <cell r="C137" t="str">
            <v>Saint Pierre et Miquelon</v>
          </cell>
          <cell r="D137">
            <v>0.99926672702668928</v>
          </cell>
          <cell r="E137">
            <v>1</v>
          </cell>
          <cell r="F137">
            <v>0.99222898502214074</v>
          </cell>
          <cell r="G137">
            <v>0.99926672702668928</v>
          </cell>
          <cell r="H137">
            <v>1</v>
          </cell>
          <cell r="I137">
            <v>0.99222898502214074</v>
          </cell>
          <cell r="J137" t="str">
            <v>NO</v>
          </cell>
          <cell r="K137" t="str">
            <v>NO</v>
          </cell>
          <cell r="L137" t="str">
            <v>NO</v>
          </cell>
          <cell r="M137">
            <v>1</v>
          </cell>
          <cell r="N137">
            <v>0</v>
          </cell>
        </row>
        <row r="138">
          <cell r="B138">
            <v>670</v>
          </cell>
          <cell r="C138" t="str">
            <v>Saint Vincent and the Grenadines</v>
          </cell>
          <cell r="D138">
            <v>0.99</v>
          </cell>
          <cell r="E138">
            <v>1</v>
          </cell>
          <cell r="F138">
            <v>0.98026484576976958</v>
          </cell>
          <cell r="G138">
            <v>0.98999999999999988</v>
          </cell>
          <cell r="H138">
            <v>1</v>
          </cell>
          <cell r="I138">
            <v>0.98026484576976958</v>
          </cell>
          <cell r="J138" t="str">
            <v>NO</v>
          </cell>
          <cell r="K138" t="str">
            <v>NO</v>
          </cell>
          <cell r="L138" t="str">
            <v>NO</v>
          </cell>
          <cell r="M138">
            <v>1</v>
          </cell>
          <cell r="N138">
            <v>0</v>
          </cell>
        </row>
        <row r="139">
          <cell r="B139">
            <v>740</v>
          </cell>
          <cell r="C139" t="str">
            <v>Suriname</v>
          </cell>
          <cell r="D139">
            <v>0.78600000000000003</v>
          </cell>
          <cell r="E139">
            <v>0.9563113191999999</v>
          </cell>
          <cell r="F139">
            <v>0.40006558401154901</v>
          </cell>
          <cell r="G139">
            <v>0.89579999999999993</v>
          </cell>
          <cell r="H139">
            <v>0.9563113191999999</v>
          </cell>
          <cell r="I139">
            <v>0.40006558401154901</v>
          </cell>
          <cell r="J139" t="str">
            <v>YES</v>
          </cell>
          <cell r="K139" t="str">
            <v>NO</v>
          </cell>
          <cell r="L139" t="str">
            <v>NO</v>
          </cell>
          <cell r="M139">
            <v>0.97416467472800017</v>
          </cell>
          <cell r="N139">
            <v>1.785335552800027E-2</v>
          </cell>
        </row>
        <row r="140">
          <cell r="B140">
            <v>796</v>
          </cell>
          <cell r="C140" t="str">
            <v>Turks and Caicos Islands</v>
          </cell>
          <cell r="D140">
            <v>0.99947592274989316</v>
          </cell>
          <cell r="E140">
            <v>1</v>
          </cell>
          <cell r="F140">
            <v>0.99222898502214074</v>
          </cell>
          <cell r="G140">
            <v>0.99947592274989316</v>
          </cell>
          <cell r="H140">
            <v>1</v>
          </cell>
          <cell r="I140">
            <v>0.99222898502214074</v>
          </cell>
          <cell r="J140" t="str">
            <v>NO</v>
          </cell>
          <cell r="K140" t="str">
            <v>NO</v>
          </cell>
          <cell r="L140" t="str">
            <v>NO</v>
          </cell>
          <cell r="M140">
            <v>1</v>
          </cell>
          <cell r="N140">
            <v>0</v>
          </cell>
        </row>
        <row r="141">
          <cell r="B141">
            <v>48</v>
          </cell>
          <cell r="C141" t="str">
            <v>Bahrain</v>
          </cell>
          <cell r="D141">
            <v>0.99400000000000011</v>
          </cell>
          <cell r="E141">
            <v>1</v>
          </cell>
          <cell r="F141">
            <v>0.94730370630599126</v>
          </cell>
          <cell r="G141">
            <v>0.99400000000000011</v>
          </cell>
          <cell r="H141">
            <v>1</v>
          </cell>
          <cell r="I141">
            <v>0.94730370630599126</v>
          </cell>
          <cell r="J141" t="str">
            <v>NO</v>
          </cell>
          <cell r="K141" t="str">
            <v>NO</v>
          </cell>
          <cell r="L141" t="str">
            <v>NO</v>
          </cell>
          <cell r="M141">
            <v>1</v>
          </cell>
          <cell r="N141">
            <v>0</v>
          </cell>
        </row>
        <row r="142">
          <cell r="B142">
            <v>364</v>
          </cell>
          <cell r="C142" t="str">
            <v>Iran</v>
          </cell>
          <cell r="D142">
            <v>0.9840000000000001</v>
          </cell>
          <cell r="E142">
            <v>1</v>
          </cell>
          <cell r="F142">
            <v>0.94529353437959474</v>
          </cell>
          <cell r="G142">
            <v>0.9840000000000001</v>
          </cell>
          <cell r="H142">
            <v>1</v>
          </cell>
          <cell r="I142">
            <v>0.94529353437959474</v>
          </cell>
          <cell r="J142" t="str">
            <v>NO</v>
          </cell>
          <cell r="K142" t="str">
            <v>NO</v>
          </cell>
          <cell r="L142" t="str">
            <v>NO</v>
          </cell>
          <cell r="M142">
            <v>1</v>
          </cell>
          <cell r="N142">
            <v>0</v>
          </cell>
        </row>
        <row r="143">
          <cell r="B143">
            <v>368</v>
          </cell>
          <cell r="C143" t="str">
            <v>Iraq</v>
          </cell>
          <cell r="D143">
            <v>0.98</v>
          </cell>
          <cell r="E143">
            <v>1</v>
          </cell>
          <cell r="F143">
            <v>0.94087563189168444</v>
          </cell>
          <cell r="G143">
            <v>0.98000000000000009</v>
          </cell>
          <cell r="H143">
            <v>1</v>
          </cell>
          <cell r="I143">
            <v>0.94087563189168444</v>
          </cell>
          <cell r="J143" t="str">
            <v>NO</v>
          </cell>
          <cell r="K143" t="str">
            <v>NO</v>
          </cell>
          <cell r="L143" t="str">
            <v>NO</v>
          </cell>
          <cell r="M143">
            <v>1</v>
          </cell>
          <cell r="N143">
            <v>0</v>
          </cell>
        </row>
        <row r="144">
          <cell r="B144">
            <v>400</v>
          </cell>
          <cell r="C144" t="str">
            <v>Jordan</v>
          </cell>
          <cell r="D144">
            <v>0.99399999999999999</v>
          </cell>
          <cell r="E144">
            <v>0.996</v>
          </cell>
          <cell r="F144">
            <v>0.98668597773948674</v>
          </cell>
          <cell r="G144">
            <v>0.99399999999999988</v>
          </cell>
          <cell r="H144">
            <v>0.996</v>
          </cell>
          <cell r="I144">
            <v>0.98668597773948674</v>
          </cell>
          <cell r="J144" t="str">
            <v>NO</v>
          </cell>
          <cell r="K144" t="str">
            <v>NO</v>
          </cell>
          <cell r="L144" t="str">
            <v>NO</v>
          </cell>
          <cell r="M144">
            <v>0.996</v>
          </cell>
          <cell r="N144">
            <v>0</v>
          </cell>
        </row>
        <row r="145">
          <cell r="B145">
            <v>414</v>
          </cell>
          <cell r="C145" t="str">
            <v>Kuwait</v>
          </cell>
          <cell r="D145">
            <v>1</v>
          </cell>
          <cell r="E145">
            <v>1</v>
          </cell>
          <cell r="F145">
            <v>1</v>
          </cell>
          <cell r="G145">
            <v>1</v>
          </cell>
          <cell r="H145">
            <v>1</v>
          </cell>
          <cell r="I145">
            <v>1</v>
          </cell>
          <cell r="J145" t="str">
            <v>NO</v>
          </cell>
          <cell r="K145" t="str">
            <v>NO</v>
          </cell>
          <cell r="L145" t="str">
            <v>NO</v>
          </cell>
          <cell r="M145">
            <v>1</v>
          </cell>
          <cell r="N145">
            <v>0</v>
          </cell>
        </row>
        <row r="146">
          <cell r="B146">
            <v>422</v>
          </cell>
          <cell r="C146" t="str">
            <v>Lebanon</v>
          </cell>
          <cell r="D146">
            <v>0.99900000000000011</v>
          </cell>
          <cell r="E146">
            <v>1</v>
          </cell>
          <cell r="F146">
            <v>0.99216055189714769</v>
          </cell>
          <cell r="G146">
            <v>0.99900000000000022</v>
          </cell>
          <cell r="H146">
            <v>1</v>
          </cell>
          <cell r="I146">
            <v>0.99216055189714769</v>
          </cell>
          <cell r="J146" t="str">
            <v>NO</v>
          </cell>
          <cell r="K146" t="str">
            <v>NO</v>
          </cell>
          <cell r="L146" t="str">
            <v>NO</v>
          </cell>
          <cell r="M146">
            <v>1</v>
          </cell>
          <cell r="N146">
            <v>0</v>
          </cell>
        </row>
        <row r="147">
          <cell r="B147">
            <v>512</v>
          </cell>
          <cell r="C147" t="str">
            <v>Oman</v>
          </cell>
          <cell r="D147">
            <v>0.98</v>
          </cell>
          <cell r="E147">
            <v>0.99900000000000011</v>
          </cell>
          <cell r="F147">
            <v>0.92853829037641322</v>
          </cell>
          <cell r="G147">
            <v>0.97999999999999987</v>
          </cell>
          <cell r="H147">
            <v>0.99900000000000011</v>
          </cell>
          <cell r="I147">
            <v>0.92853829037641322</v>
          </cell>
          <cell r="J147" t="str">
            <v>NO</v>
          </cell>
          <cell r="K147" t="str">
            <v>NO</v>
          </cell>
          <cell r="L147" t="str">
            <v>NO</v>
          </cell>
          <cell r="M147">
            <v>0.99900000000000011</v>
          </cell>
          <cell r="N147">
            <v>0</v>
          </cell>
        </row>
        <row r="148">
          <cell r="B148">
            <v>634</v>
          </cell>
          <cell r="C148" t="str">
            <v>Qatar</v>
          </cell>
          <cell r="D148">
            <v>0.98699999999999999</v>
          </cell>
          <cell r="E148">
            <v>1</v>
          </cell>
          <cell r="F148">
            <v>0.68817462221156234</v>
          </cell>
          <cell r="G148">
            <v>0.9870000000000001</v>
          </cell>
          <cell r="H148">
            <v>1</v>
          </cell>
          <cell r="I148">
            <v>0.68817462221156234</v>
          </cell>
          <cell r="J148" t="str">
            <v>NO</v>
          </cell>
          <cell r="K148" t="str">
            <v>NO</v>
          </cell>
          <cell r="L148" t="str">
            <v>NO</v>
          </cell>
          <cell r="M148">
            <v>1</v>
          </cell>
          <cell r="N148">
            <v>0</v>
          </cell>
        </row>
        <row r="149">
          <cell r="B149">
            <v>682</v>
          </cell>
          <cell r="C149" t="str">
            <v>Saudi Arabia</v>
          </cell>
          <cell r="D149">
            <v>0.99</v>
          </cell>
          <cell r="E149">
            <v>1</v>
          </cell>
          <cell r="F149">
            <v>0.9442151065491462</v>
          </cell>
          <cell r="G149">
            <v>0.98999999999999988</v>
          </cell>
          <cell r="H149">
            <v>1</v>
          </cell>
          <cell r="I149">
            <v>0.9442151065491462</v>
          </cell>
          <cell r="J149" t="str">
            <v>NO</v>
          </cell>
          <cell r="K149" t="str">
            <v>NO</v>
          </cell>
          <cell r="L149" t="str">
            <v>NO</v>
          </cell>
          <cell r="M149">
            <v>1</v>
          </cell>
          <cell r="N149">
            <v>0</v>
          </cell>
        </row>
        <row r="150">
          <cell r="B150">
            <v>760</v>
          </cell>
          <cell r="C150" t="str">
            <v>Syria</v>
          </cell>
          <cell r="D150">
            <v>0.92700000000000005</v>
          </cell>
          <cell r="E150">
            <v>1</v>
          </cell>
          <cell r="F150">
            <v>0.83506179534106084</v>
          </cell>
          <cell r="G150">
            <v>0.92700000000000016</v>
          </cell>
          <cell r="H150">
            <v>1</v>
          </cell>
          <cell r="I150">
            <v>0.83506179534106084</v>
          </cell>
          <cell r="J150" t="str">
            <v>NO</v>
          </cell>
          <cell r="K150" t="str">
            <v>NO</v>
          </cell>
          <cell r="L150" t="str">
            <v>NO</v>
          </cell>
          <cell r="M150">
            <v>1</v>
          </cell>
          <cell r="N150">
            <v>0</v>
          </cell>
        </row>
        <row r="151">
          <cell r="B151">
            <v>784</v>
          </cell>
          <cell r="C151" t="str">
            <v>United Arab Emirates</v>
          </cell>
          <cell r="D151">
            <v>1</v>
          </cell>
          <cell r="E151">
            <v>1</v>
          </cell>
          <cell r="F151">
            <v>1</v>
          </cell>
          <cell r="G151">
            <v>1</v>
          </cell>
          <cell r="H151">
            <v>1</v>
          </cell>
          <cell r="I151">
            <v>1</v>
          </cell>
          <cell r="J151" t="str">
            <v>NO</v>
          </cell>
          <cell r="K151" t="str">
            <v>NO</v>
          </cell>
          <cell r="L151" t="str">
            <v>NO</v>
          </cell>
          <cell r="M151">
            <v>1</v>
          </cell>
          <cell r="N151">
            <v>0</v>
          </cell>
        </row>
        <row r="152">
          <cell r="B152">
            <v>887</v>
          </cell>
          <cell r="C152" t="str">
            <v>Yemen</v>
          </cell>
          <cell r="D152">
            <v>0.39600000000000002</v>
          </cell>
          <cell r="E152">
            <v>0.75</v>
          </cell>
          <cell r="F152">
            <v>0.23091558279689728</v>
          </cell>
          <cell r="G152">
            <v>0.39600000000000007</v>
          </cell>
          <cell r="H152">
            <v>0.75</v>
          </cell>
          <cell r="I152">
            <v>0.23091558279689728</v>
          </cell>
          <cell r="J152" t="str">
            <v>NO</v>
          </cell>
          <cell r="K152" t="str">
            <v>NO</v>
          </cell>
          <cell r="L152" t="str">
            <v>NO</v>
          </cell>
          <cell r="M152">
            <v>0.75</v>
          </cell>
          <cell r="N152">
            <v>0</v>
          </cell>
        </row>
        <row r="153">
          <cell r="B153">
            <v>51</v>
          </cell>
          <cell r="C153" t="str">
            <v>Armenia</v>
          </cell>
          <cell r="D153">
            <v>0.998</v>
          </cell>
          <cell r="E153">
            <v>1</v>
          </cell>
          <cell r="F153">
            <v>0.99441481191879144</v>
          </cell>
          <cell r="G153">
            <v>0.998</v>
          </cell>
          <cell r="H153">
            <v>1</v>
          </cell>
          <cell r="I153">
            <v>0.99441481191879144</v>
          </cell>
          <cell r="J153">
            <v>0</v>
          </cell>
          <cell r="K153">
            <v>0</v>
          </cell>
          <cell r="L153">
            <v>0</v>
          </cell>
          <cell r="M153">
            <v>1</v>
          </cell>
          <cell r="N153">
            <v>0</v>
          </cell>
        </row>
        <row r="154">
          <cell r="B154">
            <v>31</v>
          </cell>
          <cell r="C154" t="str">
            <v>Azerbeijan</v>
          </cell>
          <cell r="D154">
            <v>0.995</v>
          </cell>
          <cell r="E154">
            <v>1</v>
          </cell>
          <cell r="F154">
            <v>0.98959828579749964</v>
          </cell>
          <cell r="G154">
            <v>0.995</v>
          </cell>
          <cell r="H154">
            <v>1</v>
          </cell>
          <cell r="I154">
            <v>0.98959828579749964</v>
          </cell>
          <cell r="J154">
            <v>0</v>
          </cell>
          <cell r="K154">
            <v>0</v>
          </cell>
          <cell r="L154">
            <v>0</v>
          </cell>
          <cell r="M154">
            <v>1</v>
          </cell>
          <cell r="N154">
            <v>0</v>
          </cell>
        </row>
        <row r="155">
          <cell r="B155">
            <v>70</v>
          </cell>
          <cell r="C155" t="str">
            <v>Bosnia and Herzegovina</v>
          </cell>
          <cell r="D155">
            <v>1</v>
          </cell>
          <cell r="E155">
            <v>1</v>
          </cell>
          <cell r="F155">
            <v>1</v>
          </cell>
          <cell r="G155">
            <v>1</v>
          </cell>
          <cell r="H155">
            <v>1</v>
          </cell>
          <cell r="I155">
            <v>1</v>
          </cell>
          <cell r="J155">
            <v>0</v>
          </cell>
          <cell r="K155">
            <v>0</v>
          </cell>
          <cell r="L155">
            <v>0</v>
          </cell>
          <cell r="M155">
            <v>1</v>
          </cell>
          <cell r="N155">
            <v>0</v>
          </cell>
        </row>
        <row r="156">
          <cell r="B156">
            <v>268</v>
          </cell>
          <cell r="C156" t="str">
            <v>Georgia</v>
          </cell>
          <cell r="D156">
            <v>0.999</v>
          </cell>
          <cell r="E156">
            <v>1</v>
          </cell>
          <cell r="F156">
            <v>0.99788373224980442</v>
          </cell>
          <cell r="G156">
            <v>0.999</v>
          </cell>
          <cell r="H156">
            <v>1</v>
          </cell>
          <cell r="I156">
            <v>0.99788373224980442</v>
          </cell>
          <cell r="J156">
            <v>0</v>
          </cell>
          <cell r="K156">
            <v>0</v>
          </cell>
          <cell r="L156">
            <v>0</v>
          </cell>
          <cell r="M156">
            <v>1</v>
          </cell>
          <cell r="N156">
            <v>0</v>
          </cell>
        </row>
        <row r="157">
          <cell r="B157">
            <v>398</v>
          </cell>
          <cell r="C157" t="str">
            <v>Kazakhstan</v>
          </cell>
          <cell r="D157">
            <v>0.97</v>
          </cell>
          <cell r="E157">
            <v>1</v>
          </cell>
          <cell r="F157">
            <v>0.92770039041789154</v>
          </cell>
          <cell r="G157">
            <v>0.97</v>
          </cell>
          <cell r="H157">
            <v>1</v>
          </cell>
          <cell r="I157">
            <v>0.92770039041789154</v>
          </cell>
          <cell r="J157">
            <v>0</v>
          </cell>
          <cell r="K157">
            <v>0</v>
          </cell>
          <cell r="L157">
            <v>0</v>
          </cell>
          <cell r="M157">
            <v>1</v>
          </cell>
          <cell r="N157">
            <v>0</v>
          </cell>
        </row>
        <row r="158">
          <cell r="B158">
            <v>498</v>
          </cell>
          <cell r="C158" t="str">
            <v>Moldova</v>
          </cell>
          <cell r="D158">
            <v>0.98599999999999999</v>
          </cell>
          <cell r="E158">
            <v>1</v>
          </cell>
          <cell r="F158">
            <v>0.97360980207351544</v>
          </cell>
          <cell r="G158">
            <v>0.98599999999999999</v>
          </cell>
          <cell r="H158">
            <v>1</v>
          </cell>
          <cell r="I158">
            <v>0.97360980207351544</v>
          </cell>
          <cell r="J158">
            <v>0</v>
          </cell>
          <cell r="K158">
            <v>0</v>
          </cell>
          <cell r="L158">
            <v>0</v>
          </cell>
          <cell r="M158">
            <v>1</v>
          </cell>
          <cell r="N158">
            <v>0</v>
          </cell>
        </row>
        <row r="159">
          <cell r="B159">
            <v>762</v>
          </cell>
          <cell r="C159" t="str">
            <v>Tajikistan</v>
          </cell>
          <cell r="D159">
            <v>0.99299999999999999</v>
          </cell>
          <cell r="E159">
            <v>1</v>
          </cell>
          <cell r="F159">
            <v>0.99049958605339239</v>
          </cell>
          <cell r="G159">
            <v>0.99299999999999999</v>
          </cell>
          <cell r="H159">
            <v>1</v>
          </cell>
          <cell r="I159">
            <v>0.99049958605339239</v>
          </cell>
          <cell r="J159">
            <v>0</v>
          </cell>
          <cell r="K159">
            <v>0</v>
          </cell>
          <cell r="L159">
            <v>0</v>
          </cell>
          <cell r="M159">
            <v>1</v>
          </cell>
          <cell r="N159">
            <v>0</v>
          </cell>
        </row>
        <row r="160">
          <cell r="B160">
            <v>795</v>
          </cell>
          <cell r="C160" t="str">
            <v>Turkmenistan</v>
          </cell>
          <cell r="D160">
            <v>0.996</v>
          </cell>
          <cell r="E160">
            <v>1</v>
          </cell>
          <cell r="F160">
            <v>0.99207889421363216</v>
          </cell>
          <cell r="G160">
            <v>0.996</v>
          </cell>
          <cell r="H160">
            <v>1</v>
          </cell>
          <cell r="I160">
            <v>0.99207889421363216</v>
          </cell>
          <cell r="J160">
            <v>0</v>
          </cell>
          <cell r="K160">
            <v>0</v>
          </cell>
          <cell r="L160">
            <v>0</v>
          </cell>
          <cell r="M160">
            <v>1</v>
          </cell>
          <cell r="N160">
            <v>0</v>
          </cell>
        </row>
        <row r="161">
          <cell r="B161">
            <v>804</v>
          </cell>
          <cell r="C161" t="str">
            <v>Ukraine</v>
          </cell>
          <cell r="D161">
            <v>0.998</v>
          </cell>
          <cell r="E161">
            <v>1</v>
          </cell>
          <cell r="F161">
            <v>0.9935924134174865</v>
          </cell>
          <cell r="G161">
            <v>0.998</v>
          </cell>
          <cell r="H161">
            <v>1</v>
          </cell>
          <cell r="I161">
            <v>0.9935924134174865</v>
          </cell>
          <cell r="J161">
            <v>0</v>
          </cell>
          <cell r="K161">
            <v>0</v>
          </cell>
          <cell r="L161">
            <v>0</v>
          </cell>
          <cell r="M161">
            <v>1</v>
          </cell>
          <cell r="N161">
            <v>0</v>
          </cell>
        </row>
        <row r="162">
          <cell r="B162">
            <v>860</v>
          </cell>
          <cell r="C162" t="str">
            <v>Uzbekistan</v>
          </cell>
          <cell r="D162">
            <v>0.997</v>
          </cell>
          <cell r="E162">
            <v>1</v>
          </cell>
          <cell r="F162">
            <v>0.99529433908992526</v>
          </cell>
          <cell r="G162">
            <v>0.997</v>
          </cell>
          <cell r="H162">
            <v>1</v>
          </cell>
          <cell r="I162">
            <v>0.99529433908992526</v>
          </cell>
          <cell r="J162">
            <v>0</v>
          </cell>
          <cell r="K162">
            <v>0</v>
          </cell>
          <cell r="L162">
            <v>0</v>
          </cell>
          <cell r="M162">
            <v>1</v>
          </cell>
          <cell r="N162">
            <v>0</v>
          </cell>
        </row>
        <row r="163">
          <cell r="B163">
            <v>792</v>
          </cell>
          <cell r="C163" t="str">
            <v>Turkey</v>
          </cell>
          <cell r="D163">
            <v>1</v>
          </cell>
          <cell r="E163">
            <v>1</v>
          </cell>
          <cell r="F163">
            <v>1</v>
          </cell>
          <cell r="G163">
            <v>1</v>
          </cell>
          <cell r="H163">
            <v>1</v>
          </cell>
          <cell r="I163">
            <v>1</v>
          </cell>
          <cell r="J163">
            <v>0</v>
          </cell>
          <cell r="K163">
            <v>0</v>
          </cell>
          <cell r="L163">
            <v>0</v>
          </cell>
          <cell r="M163">
            <v>1</v>
          </cell>
          <cell r="N163">
            <v>0</v>
          </cell>
        </row>
        <row r="164">
          <cell r="B164">
            <v>484</v>
          </cell>
          <cell r="C164" t="str">
            <v>Mexico</v>
          </cell>
          <cell r="D164">
            <v>0.98599999999999999</v>
          </cell>
          <cell r="E164">
            <v>0.995</v>
          </cell>
          <cell r="F164">
            <v>0.95440826267364187</v>
          </cell>
          <cell r="G164">
            <v>0.98499999999999999</v>
          </cell>
          <cell r="H164">
            <v>0.99399999999999999</v>
          </cell>
          <cell r="I164">
            <v>0.96799999999999997</v>
          </cell>
          <cell r="J164">
            <v>0</v>
          </cell>
          <cell r="K164">
            <v>0</v>
          </cell>
          <cell r="L164">
            <v>0</v>
          </cell>
          <cell r="M164">
            <v>0.99399999999999999</v>
          </cell>
          <cell r="N164">
            <v>-1.0000000000000009E-3</v>
          </cell>
        </row>
      </sheetData>
      <sheetData sheetId="5">
        <row r="9">
          <cell r="B9">
            <v>710</v>
          </cell>
          <cell r="C9" t="str">
            <v>South Africa</v>
          </cell>
          <cell r="D9">
            <v>50.587000000000003</v>
          </cell>
          <cell r="E9">
            <v>31.357262515999999</v>
          </cell>
          <cell r="F9">
            <v>19.229737484000005</v>
          </cell>
        </row>
        <row r="10">
          <cell r="B10">
            <v>12</v>
          </cell>
          <cell r="C10" t="str">
            <v>Algeria</v>
          </cell>
          <cell r="D10">
            <v>35.979999999999997</v>
          </cell>
          <cell r="E10">
            <v>26.216827000000002</v>
          </cell>
          <cell r="F10">
            <v>9.7631729999999948</v>
          </cell>
        </row>
        <row r="11">
          <cell r="B11">
            <v>818</v>
          </cell>
          <cell r="C11" t="str">
            <v>Egypt</v>
          </cell>
          <cell r="D11">
            <v>82.537000000000006</v>
          </cell>
          <cell r="E11">
            <v>35.935454282000002</v>
          </cell>
          <cell r="F11">
            <v>46.601545718000004</v>
          </cell>
        </row>
        <row r="12">
          <cell r="B12">
            <v>434</v>
          </cell>
          <cell r="C12" t="str">
            <v>Libya</v>
          </cell>
          <cell r="D12">
            <v>6.423</v>
          </cell>
          <cell r="E12">
            <v>4.9929190499999994</v>
          </cell>
          <cell r="F12">
            <v>1.4300809500000007</v>
          </cell>
        </row>
        <row r="13">
          <cell r="B13">
            <v>504</v>
          </cell>
          <cell r="C13" t="str">
            <v>Morocco</v>
          </cell>
          <cell r="D13">
            <v>32.273000000000003</v>
          </cell>
          <cell r="E13">
            <v>18.408841930000001</v>
          </cell>
          <cell r="F13">
            <v>13.864158070000002</v>
          </cell>
        </row>
        <row r="14">
          <cell r="B14">
            <v>788</v>
          </cell>
          <cell r="C14" t="str">
            <v>Tunisia</v>
          </cell>
          <cell r="D14">
            <v>10.673999999999999</v>
          </cell>
          <cell r="E14">
            <v>7.0783777079999997</v>
          </cell>
          <cell r="F14">
            <v>3.5956222919999998</v>
          </cell>
        </row>
        <row r="15">
          <cell r="B15">
            <v>1013</v>
          </cell>
          <cell r="C15" t="str">
            <v>NAFR</v>
          </cell>
          <cell r="D15">
            <v>167.887</v>
          </cell>
          <cell r="E15">
            <v>92.632419970000001</v>
          </cell>
          <cell r="F15">
            <v>75.25458003</v>
          </cell>
        </row>
        <row r="16">
          <cell r="B16">
            <v>24</v>
          </cell>
          <cell r="C16" t="str">
            <v>Angola</v>
          </cell>
          <cell r="D16">
            <v>19.617999999999999</v>
          </cell>
          <cell r="E16">
            <v>11.602595268000002</v>
          </cell>
          <cell r="F16">
            <v>8.0154047319999968</v>
          </cell>
        </row>
        <row r="17">
          <cell r="B17">
            <v>204</v>
          </cell>
          <cell r="C17" t="str">
            <v>Benin</v>
          </cell>
          <cell r="D17">
            <v>9.1</v>
          </cell>
          <cell r="E17">
            <v>4.0866826000000005</v>
          </cell>
          <cell r="F17">
            <v>5.0133173999999991</v>
          </cell>
        </row>
        <row r="18">
          <cell r="B18">
            <v>72</v>
          </cell>
          <cell r="C18" t="str">
            <v>Botswana</v>
          </cell>
          <cell r="D18">
            <v>2.0310000000000001</v>
          </cell>
          <cell r="E18">
            <v>1.2513965879999998</v>
          </cell>
          <cell r="F18">
            <v>0.77960341200000038</v>
          </cell>
        </row>
        <row r="19">
          <cell r="B19">
            <v>120</v>
          </cell>
          <cell r="C19" t="str">
            <v>Cameroon</v>
          </cell>
          <cell r="D19">
            <v>20.03</v>
          </cell>
          <cell r="E19">
            <v>10.4326255</v>
          </cell>
          <cell r="F19">
            <v>9.5973745000000008</v>
          </cell>
        </row>
        <row r="20">
          <cell r="B20">
            <v>178</v>
          </cell>
          <cell r="C20" t="str">
            <v>Congo, rep</v>
          </cell>
          <cell r="D20">
            <v>4.1399999999999997</v>
          </cell>
          <cell r="E20">
            <v>2.63508516</v>
          </cell>
          <cell r="F20">
            <v>1.5049148399999996</v>
          </cell>
        </row>
        <row r="21">
          <cell r="B21">
            <v>384</v>
          </cell>
          <cell r="C21" t="str">
            <v>Cote d'Ivoire</v>
          </cell>
          <cell r="D21">
            <v>20.152999999999999</v>
          </cell>
          <cell r="E21">
            <v>10.334418094000002</v>
          </cell>
          <cell r="F21">
            <v>9.8185819059999968</v>
          </cell>
        </row>
        <row r="22">
          <cell r="B22">
            <v>180</v>
          </cell>
          <cell r="C22" t="str">
            <v>Democratic Republic of Congo</v>
          </cell>
          <cell r="D22">
            <v>67.757999999999996</v>
          </cell>
          <cell r="E22">
            <v>23.22676482</v>
          </cell>
          <cell r="F22">
            <v>44.531235179999996</v>
          </cell>
        </row>
        <row r="23">
          <cell r="B23">
            <v>232</v>
          </cell>
          <cell r="C23" t="str">
            <v>Eritrea</v>
          </cell>
          <cell r="D23">
            <v>5.415</v>
          </cell>
          <cell r="E23">
            <v>1.1568064499999999</v>
          </cell>
          <cell r="F23">
            <v>4.2581935499999997</v>
          </cell>
        </row>
        <row r="24">
          <cell r="B24">
            <v>231</v>
          </cell>
          <cell r="C24" t="str">
            <v>Ethiopia</v>
          </cell>
          <cell r="D24">
            <v>84.733999999999995</v>
          </cell>
          <cell r="E24">
            <v>14.420371056000002</v>
          </cell>
          <cell r="F24">
            <v>70.313628943999987</v>
          </cell>
        </row>
        <row r="25">
          <cell r="B25">
            <v>266</v>
          </cell>
          <cell r="C25" t="str">
            <v>Gabon</v>
          </cell>
          <cell r="D25">
            <v>1.534</v>
          </cell>
          <cell r="E25">
            <v>1.321507252</v>
          </cell>
          <cell r="F25">
            <v>0.21249274800000006</v>
          </cell>
        </row>
        <row r="26">
          <cell r="B26">
            <v>288</v>
          </cell>
          <cell r="C26" t="str">
            <v>Ghana</v>
          </cell>
          <cell r="D26">
            <v>24.966000000000001</v>
          </cell>
          <cell r="E26">
            <v>12.949464744</v>
          </cell>
          <cell r="F26">
            <v>12.016535256000001</v>
          </cell>
        </row>
        <row r="27">
          <cell r="B27">
            <v>404</v>
          </cell>
          <cell r="C27" t="str">
            <v>Kenya</v>
          </cell>
          <cell r="D27">
            <v>41.61</v>
          </cell>
          <cell r="E27">
            <v>9.9798256199999997</v>
          </cell>
          <cell r="F27">
            <v>31.63017438</v>
          </cell>
        </row>
        <row r="28">
          <cell r="B28">
            <v>508</v>
          </cell>
          <cell r="C28" t="str">
            <v>Mozambique</v>
          </cell>
          <cell r="D28">
            <v>23.93</v>
          </cell>
          <cell r="E28">
            <v>7.4698930799999994</v>
          </cell>
          <cell r="F28">
            <v>16.460106920000001</v>
          </cell>
        </row>
        <row r="29">
          <cell r="B29">
            <v>516</v>
          </cell>
          <cell r="C29" t="str">
            <v>Namibia</v>
          </cell>
          <cell r="D29">
            <v>2.3239999999999998</v>
          </cell>
          <cell r="E29">
            <v>0.89220219199999995</v>
          </cell>
          <cell r="F29">
            <v>1.4317978079999998</v>
          </cell>
        </row>
        <row r="30">
          <cell r="B30">
            <v>566</v>
          </cell>
          <cell r="C30" t="str">
            <v>Nigeria</v>
          </cell>
          <cell r="D30">
            <v>162.471</v>
          </cell>
          <cell r="E30">
            <v>80.610311592000016</v>
          </cell>
          <cell r="F30">
            <v>81.860688407999987</v>
          </cell>
        </row>
        <row r="31">
          <cell r="B31">
            <v>686</v>
          </cell>
          <cell r="C31" t="str">
            <v>Senegal</v>
          </cell>
          <cell r="D31">
            <v>12.768000000000001</v>
          </cell>
          <cell r="E31">
            <v>5.4340352640000003</v>
          </cell>
          <cell r="F31">
            <v>7.3339647360000004</v>
          </cell>
        </row>
        <row r="32">
          <cell r="B32">
            <v>729</v>
          </cell>
          <cell r="C32" t="str">
            <v>Sudan</v>
          </cell>
          <cell r="D32">
            <v>34.800121942061594</v>
          </cell>
          <cell r="E32">
            <v>11.849014168704</v>
          </cell>
          <cell r="F32">
            <v>22.951107773357592</v>
          </cell>
        </row>
        <row r="33">
          <cell r="B33">
            <v>728</v>
          </cell>
          <cell r="C33" t="str">
            <v>South Sudan</v>
          </cell>
          <cell r="D33">
            <v>9.9164079343791265</v>
          </cell>
          <cell r="E33">
            <v>1.7947552035180001</v>
          </cell>
          <cell r="F33">
            <v>8.1216527308611255</v>
          </cell>
        </row>
        <row r="34">
          <cell r="B34">
            <v>834</v>
          </cell>
          <cell r="C34" t="str">
            <v>Tanzania</v>
          </cell>
          <cell r="D34">
            <v>46.218000000000004</v>
          </cell>
          <cell r="E34">
            <v>12.359802432</v>
          </cell>
          <cell r="F34">
            <v>33.858197568000001</v>
          </cell>
        </row>
        <row r="35">
          <cell r="B35">
            <v>768</v>
          </cell>
          <cell r="C35" t="str">
            <v>Togo</v>
          </cell>
          <cell r="D35">
            <v>6.1550000000000002</v>
          </cell>
          <cell r="E35">
            <v>2.340131</v>
          </cell>
          <cell r="F35">
            <v>3.8148690000000003</v>
          </cell>
        </row>
        <row r="36">
          <cell r="B36">
            <v>894</v>
          </cell>
          <cell r="C36" t="str">
            <v>Zambia</v>
          </cell>
          <cell r="D36">
            <v>13.475</v>
          </cell>
          <cell r="E36">
            <v>5.2775376500000011</v>
          </cell>
          <cell r="F36">
            <v>8.1974623499999986</v>
          </cell>
        </row>
        <row r="37">
          <cell r="B37">
            <v>716</v>
          </cell>
          <cell r="C37" t="str">
            <v>Zimbabwe</v>
          </cell>
          <cell r="D37">
            <v>12.754</v>
          </cell>
          <cell r="E37">
            <v>4.9256713239999996</v>
          </cell>
          <cell r="F37">
            <v>7.8283286759999999</v>
          </cell>
        </row>
        <row r="38">
          <cell r="B38">
            <v>998</v>
          </cell>
          <cell r="C38" t="str">
            <v>Other Africa (countries below)</v>
          </cell>
          <cell r="D38">
            <v>200.90299999999991</v>
          </cell>
          <cell r="E38">
            <v>53.170648765745895</v>
          </cell>
          <cell r="F38">
            <v>147.73235123425408</v>
          </cell>
        </row>
        <row r="39">
          <cell r="B39">
            <v>854</v>
          </cell>
          <cell r="C39" t="str">
            <v>Burkina Faso</v>
          </cell>
          <cell r="D39">
            <v>15.842137275631151</v>
          </cell>
          <cell r="E39">
            <v>4.1995921703970618</v>
          </cell>
          <cell r="F39">
            <v>11.642545105234088</v>
          </cell>
        </row>
        <row r="40">
          <cell r="B40">
            <v>108</v>
          </cell>
          <cell r="C40" t="str">
            <v>Burundi</v>
          </cell>
          <cell r="D40">
            <v>9.4490007456068508</v>
          </cell>
          <cell r="E40">
            <v>1.0325868014799167</v>
          </cell>
          <cell r="F40">
            <v>8.4164139441269334</v>
          </cell>
        </row>
        <row r="41">
          <cell r="B41">
            <v>132</v>
          </cell>
          <cell r="C41" t="str">
            <v>Cape Verde</v>
          </cell>
          <cell r="D41">
            <v>0.48585829445066281</v>
          </cell>
          <cell r="E41">
            <v>0.30404331865110246</v>
          </cell>
          <cell r="F41">
            <v>0.18181497579956035</v>
          </cell>
        </row>
        <row r="42">
          <cell r="B42">
            <v>140</v>
          </cell>
          <cell r="C42" t="str">
            <v>Central African Republic</v>
          </cell>
          <cell r="D42">
            <v>4.3937345082580492</v>
          </cell>
          <cell r="E42">
            <v>1.7179765551359467</v>
          </cell>
          <cell r="F42">
            <v>2.6757579531221025</v>
          </cell>
        </row>
        <row r="43">
          <cell r="B43">
            <v>148</v>
          </cell>
          <cell r="C43" t="str">
            <v>Chad</v>
          </cell>
          <cell r="D43">
            <v>11.964355086312066</v>
          </cell>
          <cell r="E43">
            <v>2.6117469292114062</v>
          </cell>
          <cell r="F43">
            <v>9.3526081571006596</v>
          </cell>
        </row>
        <row r="44">
          <cell r="B44">
            <v>174</v>
          </cell>
          <cell r="C44" t="str">
            <v>Comoros</v>
          </cell>
          <cell r="D44">
            <v>0.69351052990293727</v>
          </cell>
          <cell r="E44">
            <v>0.19465869659633583</v>
          </cell>
          <cell r="F44">
            <v>0.49885183330660143</v>
          </cell>
        </row>
        <row r="45">
          <cell r="B45">
            <v>262</v>
          </cell>
          <cell r="C45" t="str">
            <v>Djibouti</v>
          </cell>
          <cell r="D45">
            <v>0.83853827404715431</v>
          </cell>
          <cell r="E45">
            <v>0.6463453016355466</v>
          </cell>
          <cell r="F45">
            <v>0.19219297241160771</v>
          </cell>
        </row>
        <row r="46">
          <cell r="B46">
            <v>226</v>
          </cell>
          <cell r="C46" t="str">
            <v>Equatorial Guinea</v>
          </cell>
          <cell r="D46">
            <v>0.70913941607787223</v>
          </cell>
          <cell r="E46">
            <v>0.28019658435952105</v>
          </cell>
          <cell r="F46">
            <v>0.42894283171835118</v>
          </cell>
        </row>
        <row r="47">
          <cell r="B47">
            <v>270</v>
          </cell>
          <cell r="C47" t="str">
            <v>Gambia</v>
          </cell>
          <cell r="D47">
            <v>1.7183514658670744</v>
          </cell>
          <cell r="E47">
            <v>0.98304137999909924</v>
          </cell>
          <cell r="F47">
            <v>0.73531008586797519</v>
          </cell>
        </row>
        <row r="48">
          <cell r="B48">
            <v>324</v>
          </cell>
          <cell r="C48" t="str">
            <v>Guinea</v>
          </cell>
          <cell r="D48">
            <v>11.054643973898814</v>
          </cell>
          <cell r="E48">
            <v>3.9195345673855639</v>
          </cell>
          <cell r="F48">
            <v>7.1351094065132505</v>
          </cell>
        </row>
        <row r="49">
          <cell r="B49">
            <v>624</v>
          </cell>
          <cell r="C49" t="str">
            <v>Guinea-Bissau</v>
          </cell>
          <cell r="D49">
            <v>1.6086739248506003</v>
          </cell>
          <cell r="E49">
            <v>0.70616602748736734</v>
          </cell>
          <cell r="F49">
            <v>0.902507897363233</v>
          </cell>
        </row>
        <row r="50">
          <cell r="B50">
            <v>426</v>
          </cell>
          <cell r="C50" t="str">
            <v>Lesotho</v>
          </cell>
          <cell r="D50">
            <v>2.0100807702287433</v>
          </cell>
          <cell r="E50">
            <v>0.55425565142133315</v>
          </cell>
          <cell r="F50">
            <v>1.4558251188074101</v>
          </cell>
        </row>
        <row r="51">
          <cell r="B51">
            <v>430</v>
          </cell>
          <cell r="C51" t="str">
            <v>Liberia</v>
          </cell>
          <cell r="D51">
            <v>4.04062864646541</v>
          </cell>
          <cell r="E51">
            <v>1.9468637756972569</v>
          </cell>
          <cell r="F51">
            <v>2.0937648707681529</v>
          </cell>
        </row>
        <row r="52">
          <cell r="B52">
            <v>466</v>
          </cell>
          <cell r="C52" t="str">
            <v>Mali</v>
          </cell>
          <cell r="D52">
            <v>14.278678174079543</v>
          </cell>
          <cell r="E52">
            <v>4.9869425817226727</v>
          </cell>
          <cell r="F52">
            <v>9.2917355923568703</v>
          </cell>
        </row>
        <row r="53">
          <cell r="B53">
            <v>450</v>
          </cell>
          <cell r="C53" t="str">
            <v>Madagascar</v>
          </cell>
          <cell r="D53">
            <v>21.47133028389926</v>
          </cell>
          <cell r="E53">
            <v>6.9928687321814458</v>
          </cell>
          <cell r="F53">
            <v>14.478461551717814</v>
          </cell>
        </row>
        <row r="54">
          <cell r="B54">
            <v>454</v>
          </cell>
          <cell r="C54" t="str">
            <v>Malawi</v>
          </cell>
          <cell r="D54">
            <v>15.309505230958846</v>
          </cell>
          <cell r="E54">
            <v>2.4029187030303767</v>
          </cell>
          <cell r="F54">
            <v>12.90658652792847</v>
          </cell>
        </row>
        <row r="55">
          <cell r="B55">
            <v>480</v>
          </cell>
          <cell r="C55" t="str">
            <v>Mauritius</v>
          </cell>
          <cell r="D55">
            <v>1.2230841461526678</v>
          </cell>
          <cell r="E55">
            <v>0.51121737290401525</v>
          </cell>
          <cell r="F55">
            <v>0.71186677324865255</v>
          </cell>
        </row>
        <row r="56">
          <cell r="B56">
            <v>478</v>
          </cell>
          <cell r="C56" t="str">
            <v>Mauritania</v>
          </cell>
          <cell r="D56">
            <v>3.6673042750165514</v>
          </cell>
          <cell r="E56">
            <v>1.5222980045593704</v>
          </cell>
          <cell r="F56">
            <v>2.1450062704571811</v>
          </cell>
        </row>
        <row r="57">
          <cell r="B57">
            <v>562</v>
          </cell>
          <cell r="C57" t="str">
            <v>Niger</v>
          </cell>
          <cell r="D57">
            <v>16.353343484142339</v>
          </cell>
          <cell r="E57">
            <v>2.9220808271204892</v>
          </cell>
          <cell r="F57">
            <v>13.431262657021851</v>
          </cell>
        </row>
        <row r="58">
          <cell r="B58">
            <v>638</v>
          </cell>
          <cell r="C58" t="str">
            <v>Réunion</v>
          </cell>
          <cell r="D58">
            <v>0.84679444611016186</v>
          </cell>
          <cell r="E58">
            <v>0.79790053479176104</v>
          </cell>
          <cell r="F58">
            <v>4.8893911318400818E-2</v>
          </cell>
        </row>
        <row r="59">
          <cell r="B59">
            <v>646</v>
          </cell>
          <cell r="C59" t="str">
            <v>Rwanda</v>
          </cell>
          <cell r="D59">
            <v>11.037593829697197</v>
          </cell>
          <cell r="E59">
            <v>2.1102996394874669</v>
          </cell>
          <cell r="F59">
            <v>8.9272941902097305</v>
          </cell>
        </row>
        <row r="60">
          <cell r="B60">
            <v>678</v>
          </cell>
          <cell r="C60" t="str">
            <v>Sao Tome and Principe</v>
          </cell>
          <cell r="D60">
            <v>0.18142284428809161</v>
          </cell>
          <cell r="E60">
            <v>0.11366141194648938</v>
          </cell>
          <cell r="F60">
            <v>6.7761432341602229E-2</v>
          </cell>
        </row>
        <row r="61">
          <cell r="B61">
            <v>690</v>
          </cell>
          <cell r="C61" t="str">
            <v>Seychelles</v>
          </cell>
          <cell r="D61">
            <v>9.0919906335416134E-2</v>
          </cell>
          <cell r="E61">
            <v>4.8754526893678193E-2</v>
          </cell>
          <cell r="F61">
            <v>4.2165379441737941E-2</v>
          </cell>
        </row>
        <row r="62">
          <cell r="B62">
            <v>694</v>
          </cell>
          <cell r="C62" t="str">
            <v>Sierra Leone</v>
          </cell>
          <cell r="D62">
            <v>5.8093213687646514</v>
          </cell>
          <cell r="E62">
            <v>2.2804955778795142</v>
          </cell>
          <cell r="F62">
            <v>3.5288257908851373</v>
          </cell>
        </row>
        <row r="63">
          <cell r="B63">
            <v>706</v>
          </cell>
          <cell r="C63" t="str">
            <v>Somalia</v>
          </cell>
          <cell r="D63">
            <v>9.8130220671291468</v>
          </cell>
          <cell r="E63">
            <v>3.7054363846362337</v>
          </cell>
          <cell r="F63">
            <v>6.1075856824929131</v>
          </cell>
        </row>
        <row r="64">
          <cell r="B64">
            <v>748</v>
          </cell>
          <cell r="C64" t="str">
            <v>Swaziland</v>
          </cell>
          <cell r="D64">
            <v>1.2005510162815682</v>
          </cell>
          <cell r="E64">
            <v>0.25548686067284798</v>
          </cell>
          <cell r="F64">
            <v>0.94506415560872026</v>
          </cell>
        </row>
        <row r="65">
          <cell r="B65">
            <v>800</v>
          </cell>
          <cell r="C65" t="str">
            <v>Uganda</v>
          </cell>
          <cell r="D65">
            <v>34.811476015547136</v>
          </cell>
          <cell r="E65">
            <v>5.4232798484620881</v>
          </cell>
          <cell r="F65">
            <v>29.388196167085049</v>
          </cell>
        </row>
        <row r="66">
          <cell r="B66">
            <v>1001</v>
          </cell>
          <cell r="C66" t="str">
            <v xml:space="preserve">OAFR </v>
          </cell>
          <cell r="D66">
            <v>826.80352987644051</v>
          </cell>
          <cell r="E66">
            <v>289.52154582396793</v>
          </cell>
          <cell r="F66">
            <v>537.28198405247269</v>
          </cell>
        </row>
        <row r="67">
          <cell r="B67">
            <v>1002</v>
          </cell>
          <cell r="C67" t="str">
            <v>Africa</v>
          </cell>
          <cell r="D67">
            <v>1045.2775298764404</v>
          </cell>
          <cell r="E67">
            <v>413.51122830996792</v>
          </cell>
          <cell r="F67">
            <v>631.76630156647275</v>
          </cell>
        </row>
        <row r="68">
          <cell r="B68">
            <v>156</v>
          </cell>
          <cell r="C68" t="str">
            <v>China</v>
          </cell>
          <cell r="D68">
            <v>1351.202</v>
          </cell>
          <cell r="E68">
            <v>685.86840303999998</v>
          </cell>
          <cell r="F68">
            <v>665.33359696000002</v>
          </cell>
        </row>
        <row r="69">
          <cell r="B69">
            <v>356</v>
          </cell>
          <cell r="C69" t="str">
            <v>India</v>
          </cell>
          <cell r="D69">
            <v>1241.492</v>
          </cell>
          <cell r="E69">
            <v>388.52492139999998</v>
          </cell>
          <cell r="F69">
            <v>852.96707859999992</v>
          </cell>
        </row>
        <row r="70">
          <cell r="B70">
            <v>360</v>
          </cell>
          <cell r="C70" t="str">
            <v>Indonesia</v>
          </cell>
          <cell r="D70">
            <v>242.32599999999999</v>
          </cell>
          <cell r="E70">
            <v>122.824871708</v>
          </cell>
          <cell r="F70">
            <v>119.50112829199999</v>
          </cell>
        </row>
        <row r="71">
          <cell r="B71">
            <v>96</v>
          </cell>
          <cell r="C71" t="str">
            <v>Brunei</v>
          </cell>
          <cell r="D71">
            <v>0.40600000000000003</v>
          </cell>
          <cell r="E71">
            <v>0.30840003599999999</v>
          </cell>
          <cell r="F71">
            <v>9.7599964000000039E-2</v>
          </cell>
        </row>
        <row r="72">
          <cell r="B72">
            <v>116</v>
          </cell>
          <cell r="C72" t="str">
            <v>Cambodia</v>
          </cell>
          <cell r="D72">
            <v>14.305</v>
          </cell>
          <cell r="E72">
            <v>2.8614291500000002</v>
          </cell>
          <cell r="F72">
            <v>11.44357085</v>
          </cell>
        </row>
        <row r="73">
          <cell r="B73">
            <v>418</v>
          </cell>
          <cell r="C73" t="str">
            <v>Laos</v>
          </cell>
          <cell r="D73">
            <v>5.8638908140000003</v>
          </cell>
          <cell r="E73">
            <v>2.0067641699303365</v>
          </cell>
          <cell r="F73">
            <v>3.8571266440696639</v>
          </cell>
        </row>
        <row r="74">
          <cell r="B74">
            <v>458</v>
          </cell>
          <cell r="C74" t="str">
            <v>Malaysia</v>
          </cell>
          <cell r="D74">
            <v>28.859000000000002</v>
          </cell>
          <cell r="E74">
            <v>20.975875559999999</v>
          </cell>
          <cell r="F74">
            <v>7.8831244400000031</v>
          </cell>
        </row>
        <row r="75">
          <cell r="B75">
            <v>104</v>
          </cell>
          <cell r="C75" t="str">
            <v>Myanmar</v>
          </cell>
          <cell r="D75">
            <v>48.337000000000003</v>
          </cell>
          <cell r="E75">
            <v>15.783190588</v>
          </cell>
          <cell r="F75">
            <v>32.553809412000007</v>
          </cell>
        </row>
        <row r="76">
          <cell r="B76">
            <v>608</v>
          </cell>
          <cell r="C76" t="str">
            <v>Philippines</v>
          </cell>
          <cell r="D76">
            <v>94.852000000000004</v>
          </cell>
          <cell r="E76">
            <v>46.368969312000004</v>
          </cell>
          <cell r="F76">
            <v>48.483030687999999</v>
          </cell>
        </row>
        <row r="77">
          <cell r="B77">
            <v>702</v>
          </cell>
          <cell r="C77" t="str">
            <v>Singapore</v>
          </cell>
          <cell r="D77">
            <v>5.1840000000000002</v>
          </cell>
          <cell r="E77">
            <v>5.1840000000000002</v>
          </cell>
          <cell r="F77">
            <v>0</v>
          </cell>
        </row>
        <row r="78">
          <cell r="B78">
            <v>764</v>
          </cell>
          <cell r="C78" t="str">
            <v>Thailand</v>
          </cell>
          <cell r="D78">
            <v>69.519000000000005</v>
          </cell>
          <cell r="E78">
            <v>23.713208975999997</v>
          </cell>
          <cell r="F78">
            <v>45.805791024000008</v>
          </cell>
        </row>
        <row r="79">
          <cell r="B79">
            <v>704</v>
          </cell>
          <cell r="C79" t="str">
            <v>Vietnam</v>
          </cell>
          <cell r="D79">
            <v>87.84</v>
          </cell>
          <cell r="E79">
            <v>27.26167104</v>
          </cell>
          <cell r="F79">
            <v>60.578328960000007</v>
          </cell>
        </row>
        <row r="80">
          <cell r="B80">
            <v>1014</v>
          </cell>
          <cell r="C80" t="str">
            <v>ASEAN9</v>
          </cell>
          <cell r="D80">
            <v>355.16589081400002</v>
          </cell>
          <cell r="E80">
            <v>144.46350883193034</v>
          </cell>
          <cell r="F80">
            <v>210.70238198206971</v>
          </cell>
        </row>
        <row r="81">
          <cell r="B81">
            <v>50</v>
          </cell>
          <cell r="C81" t="str">
            <v>Bangladesh</v>
          </cell>
          <cell r="D81">
            <v>150.494</v>
          </cell>
          <cell r="E81">
            <v>42.725547587999998</v>
          </cell>
          <cell r="F81">
            <v>107.768452412</v>
          </cell>
        </row>
        <row r="82">
          <cell r="B82">
            <v>408</v>
          </cell>
          <cell r="C82" t="str">
            <v>DPR Korea</v>
          </cell>
          <cell r="D82">
            <v>24.451000000000001</v>
          </cell>
          <cell r="E82">
            <v>14.754222419999998</v>
          </cell>
          <cell r="F82">
            <v>9.6967775800000027</v>
          </cell>
        </row>
        <row r="83">
          <cell r="B83">
            <v>496</v>
          </cell>
          <cell r="C83" t="str">
            <v>Mongolia</v>
          </cell>
          <cell r="D83">
            <v>2.8</v>
          </cell>
          <cell r="E83">
            <v>1.9168295999999998</v>
          </cell>
          <cell r="F83">
            <v>0.88317040000000002</v>
          </cell>
        </row>
        <row r="84">
          <cell r="B84">
            <v>524</v>
          </cell>
          <cell r="C84" t="str">
            <v>Nepal</v>
          </cell>
          <cell r="D84">
            <v>30.486000000000001</v>
          </cell>
          <cell r="E84">
            <v>5.1813395880000002</v>
          </cell>
          <cell r="F84">
            <v>25.304660412</v>
          </cell>
        </row>
        <row r="85">
          <cell r="B85">
            <v>586</v>
          </cell>
          <cell r="C85" t="str">
            <v>Pakistan</v>
          </cell>
          <cell r="D85">
            <v>176.745</v>
          </cell>
          <cell r="E85">
            <v>64.009262219999997</v>
          </cell>
          <cell r="F85">
            <v>112.73573778000001</v>
          </cell>
        </row>
        <row r="86">
          <cell r="B86">
            <v>144</v>
          </cell>
          <cell r="C86" t="str">
            <v>Sri Lanka</v>
          </cell>
          <cell r="D86">
            <v>20.869</v>
          </cell>
          <cell r="E86">
            <v>3.1567284160000004</v>
          </cell>
          <cell r="F86">
            <v>17.712271584</v>
          </cell>
        </row>
        <row r="87">
          <cell r="B87">
            <v>1003</v>
          </cell>
          <cell r="C87" t="str">
            <v>Other Asia (countries below)</v>
          </cell>
          <cell r="D87">
            <v>40.411973467599992</v>
          </cell>
          <cell r="E87">
            <v>10.76406352545969</v>
          </cell>
          <cell r="F87">
            <v>29.647909942140309</v>
          </cell>
        </row>
        <row r="88">
          <cell r="B88">
            <v>4</v>
          </cell>
          <cell r="C88" t="str">
            <v>Afghanistan</v>
          </cell>
          <cell r="D88">
            <v>29.10548</v>
          </cell>
          <cell r="E88">
            <v>7.3618305181667685</v>
          </cell>
          <cell r="F88">
            <v>21.743649481833231</v>
          </cell>
        </row>
        <row r="89">
          <cell r="B89">
            <v>64</v>
          </cell>
          <cell r="C89" t="str">
            <v>Bhutan</v>
          </cell>
          <cell r="D89">
            <v>0.65740058569999993</v>
          </cell>
          <cell r="E89">
            <v>0.27867601715804868</v>
          </cell>
          <cell r="F89">
            <v>0.37872456854195125</v>
          </cell>
        </row>
        <row r="90">
          <cell r="B90">
            <v>446</v>
          </cell>
          <cell r="C90" t="str">
            <v>Macau</v>
          </cell>
          <cell r="D90">
            <v>0.48012926640000003</v>
          </cell>
          <cell r="E90">
            <v>0.58679376052664245</v>
          </cell>
          <cell r="F90">
            <v>-0.10666449412664242</v>
          </cell>
        </row>
        <row r="91">
          <cell r="B91">
            <v>184</v>
          </cell>
          <cell r="C91" t="str">
            <v>Cook Islands</v>
          </cell>
          <cell r="D91">
            <v>2.0409E-2</v>
          </cell>
          <cell r="E91">
            <v>1.6115663701782315E-2</v>
          </cell>
          <cell r="F91">
            <v>4.2933362982176849E-3</v>
          </cell>
        </row>
        <row r="92">
          <cell r="B92">
            <v>626</v>
          </cell>
          <cell r="C92" t="str">
            <v>East Timor</v>
          </cell>
          <cell r="D92">
            <v>1.065886849</v>
          </cell>
          <cell r="E92">
            <v>0.33378648659974847</v>
          </cell>
          <cell r="F92">
            <v>0.73210036240025156</v>
          </cell>
        </row>
        <row r="93">
          <cell r="B93">
            <v>242</v>
          </cell>
          <cell r="C93" t="str">
            <v>Fiji</v>
          </cell>
          <cell r="D93">
            <v>0.83820456230000007</v>
          </cell>
          <cell r="E93">
            <v>0.48695663947754714</v>
          </cell>
          <cell r="F93">
            <v>0.35124792282245293</v>
          </cell>
        </row>
        <row r="94">
          <cell r="B94">
            <v>258</v>
          </cell>
          <cell r="C94" t="str">
            <v>French Polynesia</v>
          </cell>
          <cell r="D94">
            <v>0.26261889300000002</v>
          </cell>
          <cell r="E94">
            <v>0.14965669601178583</v>
          </cell>
          <cell r="F94">
            <v>0.11296219698821419</v>
          </cell>
        </row>
        <row r="95">
          <cell r="B95">
            <v>296</v>
          </cell>
          <cell r="C95" t="str">
            <v>Kiribati</v>
          </cell>
          <cell r="D95">
            <v>0.101859898</v>
          </cell>
          <cell r="E95">
            <v>4.6841278283610586E-2</v>
          </cell>
          <cell r="F95">
            <v>5.5018619716389418E-2</v>
          </cell>
        </row>
        <row r="96">
          <cell r="B96">
            <v>462</v>
          </cell>
          <cell r="C96" t="str">
            <v>Maldives</v>
          </cell>
          <cell r="D96">
            <v>0.30534026619999999</v>
          </cell>
          <cell r="E96">
            <v>0.14660482766985622</v>
          </cell>
          <cell r="F96">
            <v>0.15873543853014377</v>
          </cell>
        </row>
        <row r="97">
          <cell r="B97">
            <v>540</v>
          </cell>
          <cell r="C97" t="str">
            <v>New Caledonia</v>
          </cell>
          <cell r="D97">
            <v>0.24192995519999999</v>
          </cell>
          <cell r="E97">
            <v>0.16569652577783017</v>
          </cell>
          <cell r="F97">
            <v>7.6233429422169818E-2</v>
          </cell>
        </row>
        <row r="98">
          <cell r="B98">
            <v>598</v>
          </cell>
          <cell r="C98" t="str">
            <v>Papua New Guinea</v>
          </cell>
          <cell r="D98">
            <v>6.3240971449999996</v>
          </cell>
          <cell r="E98">
            <v>0.94180422249262363</v>
          </cell>
          <cell r="F98">
            <v>5.3822929225073759</v>
          </cell>
        </row>
        <row r="99">
          <cell r="B99">
            <v>882</v>
          </cell>
          <cell r="C99" t="str">
            <v>Samoa</v>
          </cell>
          <cell r="D99">
            <v>0.18675872509999999</v>
          </cell>
          <cell r="E99">
            <v>4.0033671732662923E-2</v>
          </cell>
          <cell r="F99">
            <v>0.14672505336733707</v>
          </cell>
        </row>
        <row r="100">
          <cell r="B100">
            <v>90</v>
          </cell>
          <cell r="C100" t="str">
            <v>Solomon Islands</v>
          </cell>
          <cell r="D100">
            <v>0.495361736</v>
          </cell>
          <cell r="E100">
            <v>0.11823920612540391</v>
          </cell>
          <cell r="F100">
            <v>0.3771225298745961</v>
          </cell>
        </row>
        <row r="101">
          <cell r="B101">
            <v>776</v>
          </cell>
          <cell r="C101" t="str">
            <v>Tonga</v>
          </cell>
          <cell r="D101">
            <v>0.10059887200000001</v>
          </cell>
          <cell r="E101">
            <v>2.6354525231436794E-2</v>
          </cell>
          <cell r="F101">
            <v>7.4244346768563216E-2</v>
          </cell>
        </row>
        <row r="102">
          <cell r="B102">
            <v>548</v>
          </cell>
          <cell r="C102" t="str">
            <v>Vanuatu</v>
          </cell>
          <cell r="D102">
            <v>0.2258977137</v>
          </cell>
          <cell r="E102">
            <v>6.4673486503941863E-2</v>
          </cell>
          <cell r="F102">
            <v>0.16122422719605814</v>
          </cell>
        </row>
        <row r="103">
          <cell r="B103">
            <v>1015</v>
          </cell>
          <cell r="C103" t="str">
            <v>ODA</v>
          </cell>
          <cell r="D103">
            <v>446.25697346760001</v>
          </cell>
          <cell r="E103">
            <v>142.50799335745967</v>
          </cell>
          <cell r="F103">
            <v>303.74898011014034</v>
          </cell>
        </row>
        <row r="104">
          <cell r="B104">
            <v>1006</v>
          </cell>
          <cell r="C104" t="str">
            <v>Developing Asia</v>
          </cell>
          <cell r="D104">
            <v>3636.4428642816001</v>
          </cell>
          <cell r="E104">
            <v>1484.1896983373899</v>
          </cell>
          <cell r="F104">
            <v>2152.2531659442102</v>
          </cell>
        </row>
        <row r="105">
          <cell r="B105">
            <v>76</v>
          </cell>
          <cell r="C105" t="str">
            <v>Brazil</v>
          </cell>
          <cell r="D105">
            <v>196.655</v>
          </cell>
          <cell r="E105">
            <v>166.37642295999996</v>
          </cell>
          <cell r="F105">
            <v>30.278577040000044</v>
          </cell>
        </row>
        <row r="106">
          <cell r="B106">
            <v>32</v>
          </cell>
          <cell r="C106" t="str">
            <v>Argentina</v>
          </cell>
          <cell r="D106">
            <v>40.765000000000001</v>
          </cell>
          <cell r="E106">
            <v>37.705505219999999</v>
          </cell>
          <cell r="F106">
            <v>3.0594947800000014</v>
          </cell>
        </row>
        <row r="107">
          <cell r="B107">
            <v>68</v>
          </cell>
          <cell r="C107" t="str">
            <v>Bolivia</v>
          </cell>
          <cell r="D107">
            <v>10.087999999999999</v>
          </cell>
          <cell r="E107">
            <v>6.7399340319999999</v>
          </cell>
          <cell r="F107">
            <v>3.3480659679999993</v>
          </cell>
        </row>
        <row r="108">
          <cell r="B108">
            <v>170</v>
          </cell>
          <cell r="C108" t="str">
            <v>Colombia</v>
          </cell>
          <cell r="D108">
            <v>46.927</v>
          </cell>
          <cell r="E108">
            <v>35.332652255999996</v>
          </cell>
          <cell r="F108">
            <v>11.594347744000004</v>
          </cell>
        </row>
        <row r="109">
          <cell r="B109">
            <v>188</v>
          </cell>
          <cell r="C109" t="str">
            <v>Costa Rica</v>
          </cell>
          <cell r="D109">
            <v>4.7270000000000003</v>
          </cell>
          <cell r="E109">
            <v>3.0557124260000004</v>
          </cell>
          <cell r="F109">
            <v>1.6712875739999999</v>
          </cell>
        </row>
        <row r="110">
          <cell r="B110">
            <v>192</v>
          </cell>
          <cell r="C110" t="str">
            <v>Cuba</v>
          </cell>
          <cell r="D110">
            <v>11.254</v>
          </cell>
          <cell r="E110">
            <v>8.462220219999999</v>
          </cell>
          <cell r="F110">
            <v>2.7917797800000006</v>
          </cell>
        </row>
        <row r="111">
          <cell r="B111">
            <v>214</v>
          </cell>
          <cell r="C111" t="str">
            <v>Dominican Republic</v>
          </cell>
          <cell r="D111">
            <v>10.055999999999999</v>
          </cell>
          <cell r="E111">
            <v>7.0029581759999999</v>
          </cell>
          <cell r="F111">
            <v>3.0530418239999992</v>
          </cell>
        </row>
        <row r="112">
          <cell r="B112">
            <v>218</v>
          </cell>
          <cell r="C112" t="str">
            <v>Ecuador</v>
          </cell>
          <cell r="D112">
            <v>14.666</v>
          </cell>
          <cell r="E112">
            <v>9.8882865119999988</v>
          </cell>
          <cell r="F112">
            <v>4.7777134880000016</v>
          </cell>
        </row>
        <row r="113">
          <cell r="B113">
            <v>222</v>
          </cell>
          <cell r="C113" t="str">
            <v>El Salvador</v>
          </cell>
          <cell r="D113">
            <v>6.2270000000000003</v>
          </cell>
          <cell r="E113">
            <v>4.0328169180000009</v>
          </cell>
          <cell r="F113">
            <v>2.1941830819999995</v>
          </cell>
        </row>
        <row r="114">
          <cell r="B114">
            <v>320</v>
          </cell>
          <cell r="C114" t="str">
            <v>Guatemala</v>
          </cell>
          <cell r="D114">
            <v>14.757</v>
          </cell>
          <cell r="E114">
            <v>7.3463887680000006</v>
          </cell>
          <cell r="F114">
            <v>7.410611231999999</v>
          </cell>
        </row>
        <row r="115">
          <cell r="B115">
            <v>332</v>
          </cell>
          <cell r="C115" t="str">
            <v>Haiti</v>
          </cell>
          <cell r="D115">
            <v>10.124000000000001</v>
          </cell>
          <cell r="E115">
            <v>5.3973676239999993</v>
          </cell>
          <cell r="F115">
            <v>4.7266323760000013</v>
          </cell>
        </row>
        <row r="116">
          <cell r="B116">
            <v>340</v>
          </cell>
          <cell r="C116" t="str">
            <v>Honduras</v>
          </cell>
          <cell r="D116">
            <v>7.7549999999999999</v>
          </cell>
          <cell r="E116">
            <v>4.04431005</v>
          </cell>
          <cell r="F116">
            <v>3.7106899499999999</v>
          </cell>
        </row>
        <row r="117">
          <cell r="B117">
            <v>388</v>
          </cell>
          <cell r="C117" t="str">
            <v>Jamaica</v>
          </cell>
          <cell r="D117">
            <v>2.7090000000000001</v>
          </cell>
          <cell r="E117">
            <v>1.4106846599999998</v>
          </cell>
          <cell r="F117">
            <v>1.2983153400000003</v>
          </cell>
        </row>
        <row r="118">
          <cell r="B118">
            <v>558</v>
          </cell>
          <cell r="C118" t="str">
            <v>Nicaragua</v>
          </cell>
          <cell r="D118">
            <v>5.87</v>
          </cell>
          <cell r="E118">
            <v>3.3785606800000005</v>
          </cell>
          <cell r="F118">
            <v>2.4914393199999996</v>
          </cell>
        </row>
        <row r="119">
          <cell r="B119">
            <v>591</v>
          </cell>
          <cell r="C119" t="str">
            <v>Panama</v>
          </cell>
          <cell r="D119">
            <v>3.5710000000000002</v>
          </cell>
          <cell r="E119">
            <v>2.6852920120000006</v>
          </cell>
          <cell r="F119">
            <v>0.88570798799999961</v>
          </cell>
        </row>
        <row r="120">
          <cell r="B120">
            <v>600</v>
          </cell>
          <cell r="C120" t="str">
            <v>Paraguay</v>
          </cell>
          <cell r="D120">
            <v>6.5679999999999996</v>
          </cell>
          <cell r="E120">
            <v>4.0659072640000007</v>
          </cell>
          <cell r="F120">
            <v>2.5020927359999989</v>
          </cell>
        </row>
        <row r="121">
          <cell r="B121">
            <v>604</v>
          </cell>
          <cell r="C121" t="str">
            <v>Peru</v>
          </cell>
          <cell r="D121">
            <v>29.4</v>
          </cell>
          <cell r="E121">
            <v>22.709735999999996</v>
          </cell>
          <cell r="F121">
            <v>6.6902640000000027</v>
          </cell>
        </row>
        <row r="122">
          <cell r="B122">
            <v>780</v>
          </cell>
          <cell r="C122" t="str">
            <v>Trinidad and Tobago</v>
          </cell>
          <cell r="D122">
            <v>1.3460000000000001</v>
          </cell>
          <cell r="E122">
            <v>0.18455813600000001</v>
          </cell>
          <cell r="F122">
            <v>1.1614418640000002</v>
          </cell>
        </row>
        <row r="123">
          <cell r="B123">
            <v>858</v>
          </cell>
          <cell r="C123" t="str">
            <v>Uruguay</v>
          </cell>
          <cell r="D123">
            <v>3.3690000000000002</v>
          </cell>
          <cell r="E123">
            <v>3.11780736</v>
          </cell>
          <cell r="F123">
            <v>0.25119264000000019</v>
          </cell>
        </row>
        <row r="124">
          <cell r="B124">
            <v>862</v>
          </cell>
          <cell r="C124" t="str">
            <v>Venezuela</v>
          </cell>
          <cell r="D124">
            <v>29.277999999999999</v>
          </cell>
          <cell r="E124">
            <v>27.376335343999997</v>
          </cell>
          <cell r="F124">
            <v>1.9016646560000012</v>
          </cell>
        </row>
        <row r="125">
          <cell r="B125">
            <v>1007</v>
          </cell>
          <cell r="C125" t="str">
            <v>Other Latin America (countries below)</v>
          </cell>
          <cell r="D125">
            <v>4.2777446180799998</v>
          </cell>
          <cell r="E125">
            <v>2.3883083014778044</v>
          </cell>
          <cell r="F125">
            <v>1.8879133166021951</v>
          </cell>
        </row>
        <row r="126">
          <cell r="B126">
            <v>28</v>
          </cell>
          <cell r="C126" t="str">
            <v>Antigua and Barbuda</v>
          </cell>
          <cell r="D126">
            <v>8.8813540059999987E-2</v>
          </cell>
          <cell r="E126">
            <v>2.2682437562814461E-2</v>
          </cell>
          <cell r="F126">
            <v>6.6131102497185526E-2</v>
          </cell>
        </row>
        <row r="127">
          <cell r="B127">
            <v>533</v>
          </cell>
          <cell r="C127" t="str">
            <v>Aruba</v>
          </cell>
          <cell r="D127">
            <v>0.10193200000000001</v>
          </cell>
          <cell r="E127">
            <v>4.1150387210465364E-2</v>
          </cell>
          <cell r="F127">
            <v>6.0781612789534645E-2</v>
          </cell>
        </row>
        <row r="128">
          <cell r="B128">
            <v>44</v>
          </cell>
          <cell r="C128" t="str">
            <v>Bahamas</v>
          </cell>
          <cell r="D128">
            <v>0.3311403738</v>
          </cell>
          <cell r="E128">
            <v>0.26584526714217382</v>
          </cell>
          <cell r="F128">
            <v>6.5295106657826174E-2</v>
          </cell>
        </row>
        <row r="129">
          <cell r="B129">
            <v>52</v>
          </cell>
          <cell r="C129" t="str">
            <v>Barbados</v>
          </cell>
          <cell r="D129">
            <v>0.2939422411</v>
          </cell>
          <cell r="E129">
            <v>0.10776597581192261</v>
          </cell>
          <cell r="F129">
            <v>0.1861762652880774</v>
          </cell>
        </row>
        <row r="130">
          <cell r="B130">
            <v>84</v>
          </cell>
          <cell r="C130" t="str">
            <v>Belize</v>
          </cell>
          <cell r="D130">
            <v>0.30400073400000005</v>
          </cell>
          <cell r="E130">
            <v>0.12197655367620541</v>
          </cell>
          <cell r="F130">
            <v>0.18202418032379464</v>
          </cell>
        </row>
        <row r="131">
          <cell r="B131">
            <v>60</v>
          </cell>
          <cell r="C131" t="str">
            <v>Bermuda</v>
          </cell>
          <cell r="D131">
            <v>6.4000000000000001E-2</v>
          </cell>
          <cell r="E131">
            <v>5.6058701875539158E-2</v>
          </cell>
          <cell r="F131">
            <v>7.9412981244608438E-3</v>
          </cell>
        </row>
        <row r="132">
          <cell r="B132">
            <v>92</v>
          </cell>
          <cell r="C132" t="str">
            <v>British Virgin Islands</v>
          </cell>
          <cell r="D132">
            <v>2.7730000000000001E-2</v>
          </cell>
          <cell r="E132">
            <v>9.7130584812705114E-3</v>
          </cell>
          <cell r="F132">
            <v>1.8016941518729492E-2</v>
          </cell>
        </row>
        <row r="133">
          <cell r="B133">
            <v>136</v>
          </cell>
          <cell r="C133" t="str">
            <v>Cayman Islands</v>
          </cell>
          <cell r="D133">
            <v>4.6799999999999994E-2</v>
          </cell>
          <cell r="E133">
            <v>4.8750554418114371E-2</v>
          </cell>
          <cell r="F133">
            <v>-1.9505544181143766E-3</v>
          </cell>
        </row>
        <row r="134">
          <cell r="B134">
            <v>531</v>
          </cell>
          <cell r="C134" t="str">
            <v>Curaçao</v>
          </cell>
          <cell r="D134">
            <v>0.15152299999999999</v>
          </cell>
          <cell r="E134">
            <v>0.15</v>
          </cell>
          <cell r="F134">
            <v>0</v>
          </cell>
        </row>
        <row r="135">
          <cell r="B135">
            <v>212</v>
          </cell>
          <cell r="C135" t="str">
            <v>Dominica</v>
          </cell>
          <cell r="D135">
            <v>7.2793430349999994E-2</v>
          </cell>
          <cell r="E135">
            <v>4.1313500186745768E-2</v>
          </cell>
          <cell r="F135">
            <v>3.1479930163254226E-2</v>
          </cell>
        </row>
        <row r="136">
          <cell r="B136">
            <v>238</v>
          </cell>
          <cell r="C136" t="str">
            <v>Falkland Islands (Malvinas)</v>
          </cell>
          <cell r="D136">
            <v>3.0270000000000002E-3</v>
          </cell>
          <cell r="E136">
            <v>1.9318125539883643E-3</v>
          </cell>
          <cell r="F136">
            <v>1.0951874460116359E-3</v>
          </cell>
        </row>
        <row r="137">
          <cell r="B137">
            <v>254</v>
          </cell>
          <cell r="C137" t="str">
            <v>French Guiana</v>
          </cell>
          <cell r="D137">
            <v>0.23705099999999998</v>
          </cell>
          <cell r="E137">
            <v>0.15598411493371717</v>
          </cell>
          <cell r="F137">
            <v>8.1066885066282818E-2</v>
          </cell>
        </row>
        <row r="138">
          <cell r="B138">
            <v>308</v>
          </cell>
          <cell r="C138" t="str">
            <v>Grenada</v>
          </cell>
          <cell r="D138">
            <v>0.1121111232</v>
          </cell>
          <cell r="E138">
            <v>3.5433639697661376E-2</v>
          </cell>
          <cell r="F138">
            <v>7.667748350233862E-2</v>
          </cell>
        </row>
        <row r="139">
          <cell r="B139">
            <v>312</v>
          </cell>
          <cell r="C139" t="str">
            <v>Guadeloupe</v>
          </cell>
          <cell r="D139">
            <v>0.46109699999999998</v>
          </cell>
          <cell r="E139">
            <v>0.39084983318153693</v>
          </cell>
          <cell r="F139">
            <v>7.0247166818463047E-2</v>
          </cell>
        </row>
        <row r="140">
          <cell r="B140">
            <v>328</v>
          </cell>
          <cell r="C140" t="str">
            <v>Guyana</v>
          </cell>
          <cell r="D140">
            <v>0.7425482082</v>
          </cell>
          <cell r="E140">
            <v>0.19345746220249152</v>
          </cell>
          <cell r="F140">
            <v>0.54909074599750851</v>
          </cell>
        </row>
        <row r="141">
          <cell r="B141">
            <v>474</v>
          </cell>
          <cell r="C141" t="str">
            <v>Martinique</v>
          </cell>
          <cell r="D141">
            <v>0.40169099999999996</v>
          </cell>
          <cell r="E141">
            <v>0.30802978313616447</v>
          </cell>
          <cell r="F141">
            <v>9.3661216863835495E-2</v>
          </cell>
        </row>
        <row r="142">
          <cell r="B142">
            <v>500</v>
          </cell>
          <cell r="C142" t="str">
            <v>Montserrat</v>
          </cell>
          <cell r="D142">
            <v>5.0000000000000001E-3</v>
          </cell>
          <cell r="E142">
            <v>6.1298863234522346E-4</v>
          </cell>
          <cell r="F142">
            <v>4.387011367654777E-3</v>
          </cell>
        </row>
        <row r="143">
          <cell r="B143">
            <v>659</v>
          </cell>
          <cell r="C143" t="str">
            <v>Saint Kitts and Nevis</v>
          </cell>
          <cell r="D143">
            <v>4.8789841869999996E-2</v>
          </cell>
          <cell r="E143">
            <v>1.4610821275190042E-2</v>
          </cell>
          <cell r="F143">
            <v>3.4179020594809956E-2</v>
          </cell>
        </row>
        <row r="144">
          <cell r="B144">
            <v>662</v>
          </cell>
          <cell r="C144" t="str">
            <v>Saint Lucia</v>
          </cell>
          <cell r="D144">
            <v>0.16797546320000001</v>
          </cell>
          <cell r="E144">
            <v>2.724903630142507E-2</v>
          </cell>
          <cell r="F144">
            <v>0.14072642689857495</v>
          </cell>
        </row>
        <row r="145">
          <cell r="B145">
            <v>666</v>
          </cell>
          <cell r="C145" t="str">
            <v>Saint Pierre et Miquelon</v>
          </cell>
          <cell r="D145">
            <v>6.0419999999999996E-3</v>
          </cell>
          <cell r="E145">
            <v>4.7198077547992139E-3</v>
          </cell>
          <cell r="F145">
            <v>1.3221922452007857E-3</v>
          </cell>
        </row>
        <row r="146">
          <cell r="B146">
            <v>670</v>
          </cell>
          <cell r="C146" t="str">
            <v>Saint Vincent and the Grenadines</v>
          </cell>
          <cell r="D146">
            <v>0.1203251561</v>
          </cell>
          <cell r="E146">
            <v>4.6442722280806981E-2</v>
          </cell>
          <cell r="F146">
            <v>7.3882433819193016E-2</v>
          </cell>
        </row>
        <row r="147">
          <cell r="B147">
            <v>740</v>
          </cell>
          <cell r="C147" t="str">
            <v>Suriname</v>
          </cell>
          <cell r="D147">
            <v>0.45768550620000004</v>
          </cell>
          <cell r="E147">
            <v>0.31813503836954449</v>
          </cell>
          <cell r="F147">
            <v>0.13955046783045555</v>
          </cell>
        </row>
        <row r="148">
          <cell r="B148">
            <v>796</v>
          </cell>
          <cell r="C148" t="str">
            <v>Turks and Caicos Islands</v>
          </cell>
          <cell r="D148">
            <v>3.1725999999999997E-2</v>
          </cell>
          <cell r="E148">
            <v>2.5594804792882547E-2</v>
          </cell>
          <cell r="F148">
            <v>6.1311952071174507E-3</v>
          </cell>
        </row>
        <row r="149">
          <cell r="B149">
            <v>1016</v>
          </cell>
          <cell r="C149" t="str">
            <v>OLAM</v>
          </cell>
          <cell r="D149">
            <v>263.73474461808007</v>
          </cell>
          <cell r="E149">
            <v>196.3253419594777</v>
          </cell>
          <cell r="F149">
            <v>67.407879658602198</v>
          </cell>
        </row>
        <row r="150">
          <cell r="B150">
            <v>1008</v>
          </cell>
          <cell r="C150" t="str">
            <v>Latin America</v>
          </cell>
          <cell r="D150">
            <v>460.38974461808004</v>
          </cell>
          <cell r="E150">
            <v>362.70176491947768</v>
          </cell>
          <cell r="F150">
            <v>97.686456698602242</v>
          </cell>
        </row>
        <row r="151">
          <cell r="B151">
            <v>48</v>
          </cell>
          <cell r="C151" t="str">
            <v>Bahrain</v>
          </cell>
          <cell r="D151">
            <v>1.3240000000000001</v>
          </cell>
          <cell r="E151">
            <v>1.1742185279999999</v>
          </cell>
          <cell r="F151">
            <v>0.14978147200000014</v>
          </cell>
        </row>
        <row r="152">
          <cell r="B152">
            <v>364</v>
          </cell>
          <cell r="C152" t="str">
            <v>Iran</v>
          </cell>
          <cell r="D152">
            <v>74.799000000000007</v>
          </cell>
          <cell r="E152">
            <v>51.672794778000004</v>
          </cell>
          <cell r="F152">
            <v>23.126205222000003</v>
          </cell>
        </row>
        <row r="153">
          <cell r="B153">
            <v>368</v>
          </cell>
          <cell r="C153" t="str">
            <v>Iraq</v>
          </cell>
          <cell r="D153">
            <v>32.962000000000003</v>
          </cell>
          <cell r="E153">
            <v>21.920982555999998</v>
          </cell>
          <cell r="F153">
            <v>11.041017444000005</v>
          </cell>
        </row>
        <row r="154">
          <cell r="B154">
            <v>400</v>
          </cell>
          <cell r="C154" t="str">
            <v>Jordan</v>
          </cell>
          <cell r="D154">
            <v>6.181</v>
          </cell>
          <cell r="E154">
            <v>5.1124163580000008</v>
          </cell>
          <cell r="F154">
            <v>1.0685836419999992</v>
          </cell>
        </row>
        <row r="155">
          <cell r="B155">
            <v>414</v>
          </cell>
          <cell r="C155" t="str">
            <v>Kuwait</v>
          </cell>
          <cell r="D155">
            <v>2.8180000000000001</v>
          </cell>
          <cell r="E155">
            <v>2.7688202640000004</v>
          </cell>
          <cell r="F155">
            <v>4.9179735999999696E-2</v>
          </cell>
        </row>
        <row r="156">
          <cell r="B156">
            <v>422</v>
          </cell>
          <cell r="C156" t="str">
            <v>Lebanon</v>
          </cell>
          <cell r="D156">
            <v>4.2590000000000003</v>
          </cell>
          <cell r="E156">
            <v>3.7158838019999996</v>
          </cell>
          <cell r="F156">
            <v>0.54311619800000077</v>
          </cell>
        </row>
        <row r="157">
          <cell r="B157">
            <v>512</v>
          </cell>
          <cell r="C157" t="str">
            <v>Oman</v>
          </cell>
          <cell r="D157">
            <v>2.8460000000000001</v>
          </cell>
          <cell r="E157">
            <v>2.0901137839999997</v>
          </cell>
          <cell r="F157">
            <v>0.75588621600000039</v>
          </cell>
        </row>
        <row r="158">
          <cell r="B158">
            <v>634</v>
          </cell>
          <cell r="C158" t="str">
            <v>Qatar</v>
          </cell>
          <cell r="D158">
            <v>1.87</v>
          </cell>
          <cell r="E158">
            <v>1.8470513600000003</v>
          </cell>
          <cell r="F158">
            <v>2.2948639999999854E-2</v>
          </cell>
        </row>
        <row r="159">
          <cell r="B159">
            <v>682</v>
          </cell>
          <cell r="C159" t="str">
            <v>Saudi Arabia</v>
          </cell>
          <cell r="D159">
            <v>28.082999999999998</v>
          </cell>
          <cell r="E159">
            <v>23.109500700000002</v>
          </cell>
          <cell r="F159">
            <v>4.9734992999999967</v>
          </cell>
        </row>
        <row r="160">
          <cell r="B160">
            <v>760</v>
          </cell>
          <cell r="C160" t="str">
            <v>Syria</v>
          </cell>
          <cell r="D160">
            <v>20.82</v>
          </cell>
          <cell r="E160">
            <v>11.67348252</v>
          </cell>
          <cell r="F160">
            <v>9.14651748</v>
          </cell>
        </row>
        <row r="161">
          <cell r="B161">
            <v>784</v>
          </cell>
          <cell r="C161" t="str">
            <v>United Arab Emirates</v>
          </cell>
          <cell r="D161">
            <v>7.891</v>
          </cell>
          <cell r="E161">
            <v>6.6546065560000009</v>
          </cell>
          <cell r="F161">
            <v>1.2363934439999991</v>
          </cell>
        </row>
        <row r="162">
          <cell r="B162">
            <v>887</v>
          </cell>
          <cell r="C162" t="str">
            <v>Yemen</v>
          </cell>
          <cell r="D162">
            <v>24.8</v>
          </cell>
          <cell r="E162">
            <v>8.0165504000000016</v>
          </cell>
          <cell r="F162">
            <v>16.783449599999997</v>
          </cell>
        </row>
        <row r="163">
          <cell r="B163">
            <v>1009</v>
          </cell>
          <cell r="C163" t="str">
            <v>Middle East</v>
          </cell>
          <cell r="D163">
            <v>208.65299999999999</v>
          </cell>
          <cell r="E163">
            <v>139.75642160599998</v>
          </cell>
          <cell r="F163">
            <v>68.896578394000002</v>
          </cell>
        </row>
        <row r="164">
          <cell r="B164">
            <v>1010</v>
          </cell>
          <cell r="C164" t="str">
            <v>Developing countries</v>
          </cell>
          <cell r="D164">
            <v>5350.7631387761212</v>
          </cell>
          <cell r="E164">
            <v>2400.1591131728355</v>
          </cell>
          <cell r="F164">
            <v>2950.6025026032853</v>
          </cell>
        </row>
        <row r="165">
          <cell r="B165">
            <v>51</v>
          </cell>
          <cell r="C165" t="str">
            <v>Armenia</v>
          </cell>
          <cell r="D165">
            <v>3.1</v>
          </cell>
          <cell r="E165">
            <v>1.9875588000000002</v>
          </cell>
          <cell r="F165">
            <v>1.1124411999999999</v>
          </cell>
        </row>
        <row r="166">
          <cell r="B166">
            <v>31</v>
          </cell>
          <cell r="C166" t="str">
            <v>Azerbeijan</v>
          </cell>
          <cell r="D166">
            <v>9.1679999999999993</v>
          </cell>
          <cell r="E166">
            <v>4.9181552640000001</v>
          </cell>
          <cell r="F166">
            <v>4.2498447359999991</v>
          </cell>
        </row>
        <row r="167">
          <cell r="B167">
            <v>70</v>
          </cell>
          <cell r="C167" t="str">
            <v>Bosnia and Herzegovina</v>
          </cell>
          <cell r="D167">
            <v>3.7519999999999998</v>
          </cell>
          <cell r="E167">
            <v>1.8112029600000001</v>
          </cell>
          <cell r="F167">
            <v>1.9407970399999996</v>
          </cell>
        </row>
        <row r="168">
          <cell r="B168">
            <v>268</v>
          </cell>
          <cell r="C168" t="str">
            <v>Georgia</v>
          </cell>
          <cell r="D168">
            <v>4.4859999999999998</v>
          </cell>
          <cell r="E168">
            <v>2.3713354879999997</v>
          </cell>
          <cell r="F168">
            <v>2.1146645120000001</v>
          </cell>
        </row>
        <row r="169">
          <cell r="B169">
            <v>398</v>
          </cell>
          <cell r="C169" t="str">
            <v>Kazakhstan</v>
          </cell>
          <cell r="D169">
            <v>16.558</v>
          </cell>
          <cell r="E169">
            <v>8.8811813439999998</v>
          </cell>
          <cell r="F169">
            <v>7.676818656</v>
          </cell>
        </row>
        <row r="170">
          <cell r="B170">
            <v>498</v>
          </cell>
          <cell r="C170" t="str">
            <v>Moldova</v>
          </cell>
          <cell r="D170">
            <v>3.5590000000000002</v>
          </cell>
          <cell r="E170">
            <v>1.6960628039999999</v>
          </cell>
          <cell r="F170">
            <v>1.8629371960000003</v>
          </cell>
        </row>
        <row r="171">
          <cell r="B171">
            <v>762</v>
          </cell>
          <cell r="C171" t="str">
            <v>Tajikistan</v>
          </cell>
          <cell r="D171">
            <v>6.9770000000000003</v>
          </cell>
          <cell r="E171">
            <v>1.8526725799999999</v>
          </cell>
          <cell r="F171">
            <v>5.1243274200000002</v>
          </cell>
        </row>
        <row r="172">
          <cell r="B172">
            <v>795</v>
          </cell>
          <cell r="C172" t="str">
            <v>Turkmenistan</v>
          </cell>
          <cell r="D172">
            <v>5.1050000000000004</v>
          </cell>
          <cell r="E172">
            <v>2.4882586799999999</v>
          </cell>
          <cell r="F172">
            <v>2.6167413200000005</v>
          </cell>
        </row>
        <row r="173">
          <cell r="B173">
            <v>804</v>
          </cell>
          <cell r="C173" t="str">
            <v>Ukraine</v>
          </cell>
          <cell r="D173">
            <v>45.706000000000003</v>
          </cell>
          <cell r="E173">
            <v>31.484121040000005</v>
          </cell>
          <cell r="F173">
            <v>14.221878959999998</v>
          </cell>
        </row>
        <row r="174">
          <cell r="B174">
            <v>860</v>
          </cell>
          <cell r="C174" t="str">
            <v>Uzbekistan</v>
          </cell>
          <cell r="D174">
            <v>29.341000000000001</v>
          </cell>
          <cell r="E174">
            <v>10.635525680000001</v>
          </cell>
          <cell r="F174">
            <v>18.70547432</v>
          </cell>
        </row>
        <row r="175">
          <cell r="B175">
            <v>792</v>
          </cell>
          <cell r="C175" t="str">
            <v>Turkey</v>
          </cell>
          <cell r="D175">
            <v>73.95</v>
          </cell>
          <cell r="E175">
            <v>52.807251300000004</v>
          </cell>
          <cell r="F175">
            <v>21.142748699999999</v>
          </cell>
        </row>
        <row r="176">
          <cell r="B176">
            <v>484</v>
          </cell>
          <cell r="C176" t="str">
            <v>Mexico</v>
          </cell>
          <cell r="D176">
            <v>109.22</v>
          </cell>
          <cell r="E176">
            <v>85.307154760000003</v>
          </cell>
          <cell r="F176">
            <v>23.912845239999996</v>
          </cell>
        </row>
        <row r="177">
          <cell r="B177">
            <v>996</v>
          </cell>
          <cell r="C177" t="str">
            <v>OECD</v>
          </cell>
          <cell r="D177">
            <v>1244.622946</v>
          </cell>
          <cell r="E177">
            <v>992.58773481773005</v>
          </cell>
          <cell r="F177">
            <v>252.0352111822699</v>
          </cell>
        </row>
        <row r="178">
          <cell r="B178">
            <v>1018</v>
          </cell>
          <cell r="C178" t="str">
            <v>Eastern Europe/Eurasia</v>
          </cell>
          <cell r="D178">
            <v>337.15199999999999</v>
          </cell>
          <cell r="E178">
            <v>212.95325486199999</v>
          </cell>
          <cell r="F178">
            <v>124.19874513799999</v>
          </cell>
        </row>
        <row r="179">
          <cell r="B179">
            <v>995</v>
          </cell>
          <cell r="C179" t="str">
            <v>OECD and Eastern Europe/Eurasia</v>
          </cell>
          <cell r="D179">
            <v>1581.774946</v>
          </cell>
          <cell r="E179">
            <v>1205.54098967973</v>
          </cell>
          <cell r="F179">
            <v>376.23395632026995</v>
          </cell>
        </row>
        <row r="180">
          <cell r="B180">
            <v>1012</v>
          </cell>
          <cell r="C180" t="str">
            <v>WORLD</v>
          </cell>
          <cell r="D180">
            <v>6932.5380847761207</v>
          </cell>
          <cell r="E180">
            <v>3605.7001028525656</v>
          </cell>
          <cell r="F180">
            <v>3326.8364589235553</v>
          </cell>
        </row>
      </sheetData>
      <sheetData sheetId="6" refreshError="1"/>
      <sheetData sheetId="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High impact policies"/>
      <sheetName val="Recent developments"/>
      <sheetName val="General"/>
      <sheetName val="Electricity and heat"/>
      <sheetName val="Industry"/>
      <sheetName val="Admin"/>
      <sheetName val="Buildings"/>
      <sheetName val="Land transport"/>
      <sheetName val="Agriculture and forestry"/>
      <sheetName val="Database"/>
      <sheetName val="SupportSheets &gt;&gt;"/>
      <sheetName val="PolicyInstrumentMapping"/>
      <sheetName val="SectorMapping"/>
      <sheetName val="No changes &gt;&gt;"/>
      <sheetName val="TranslationCode v2"/>
      <sheetName val="Review"/>
    </sheetNames>
    <sheetDataSet>
      <sheetData sheetId="0"/>
      <sheetData sheetId="1"/>
      <sheetData sheetId="2"/>
      <sheetData sheetId="3"/>
      <sheetData sheetId="4"/>
      <sheetData sheetId="5"/>
      <sheetData sheetId="6"/>
      <sheetData sheetId="7"/>
      <sheetData sheetId="8"/>
      <sheetData sheetId="9"/>
      <sheetData sheetId="10">
        <row r="8">
          <cell r="B8" t="str">
            <v>PolicyID</v>
          </cell>
          <cell r="C8" t="str">
            <v>Policy[Name of policy]</v>
          </cell>
          <cell r="D8" t="str">
            <v>Policy[Type of policy instrument]</v>
          </cell>
          <cell r="E8" t="str">
            <v>Policy[Jurisdiction]</v>
          </cell>
          <cell r="F8" t="str">
            <v>Policy[Date of decision]</v>
          </cell>
          <cell r="G8" t="str">
            <v>Policy[Sector name]</v>
          </cell>
          <cell r="H8" t="str">
            <v>Policy[Policy description]</v>
          </cell>
          <cell r="I8" t="str">
            <v>Policy[Policy type]</v>
          </cell>
          <cell r="J8" t="str">
            <v>Policy[High Impact]</v>
          </cell>
          <cell r="K8" t="str">
            <v>Policy[Country]</v>
          </cell>
          <cell r="L8" t="str">
            <v>Policy[Implementation state]</v>
          </cell>
          <cell r="M8" t="str">
            <v>Policy[Source or references]</v>
          </cell>
          <cell r="N8" t="str">
            <v>PolicyAction</v>
          </cell>
        </row>
        <row r="9">
          <cell r="B9">
            <v>1</v>
          </cell>
          <cell r="C9" t="str">
            <v>"All inclusive" Feed-in Tariff for small renewable energy power plants Italy 2008</v>
          </cell>
          <cell r="D9" t="str">
            <v>Feed-in tariffs or premiums, Green certificates</v>
          </cell>
          <cell r="E9" t="str">
            <v>Country</v>
          </cell>
          <cell r="F9">
            <v>2008</v>
          </cell>
          <cell r="G9" t="str">
            <v>Electricity and heat, Renewables</v>
          </cell>
          <cell r="H9"/>
          <cell r="I9" t="str">
            <v>Renewables</v>
          </cell>
          <cell r="J9">
            <v>0</v>
          </cell>
          <cell r="K9" t="str">
            <v>Italy</v>
          </cell>
          <cell r="L9" t="str">
            <v>Superseded</v>
          </cell>
          <cell r="M9" t="str">
            <v>http://www.gse.it/attivita/Incentivazioni%20Fonti%20Rinnovabili/Servizi/Pagine/default.aspx</v>
          </cell>
          <cell r="N9" t="str">
            <v>C10</v>
          </cell>
        </row>
        <row r="10">
          <cell r="B10">
            <v>2</v>
          </cell>
          <cell r="C10" t="str">
            <v>"Energy of the Future" monitoring process Germany 2011</v>
          </cell>
          <cell r="D10" t="str">
            <v>Policy support, Institutional creation, Strategic planning</v>
          </cell>
          <cell r="E10" t="str">
            <v>Country</v>
          </cell>
          <cell r="F10">
            <v>2011</v>
          </cell>
          <cell r="G10" t="str">
            <v>General</v>
          </cell>
          <cell r="H10"/>
          <cell r="I10" t="str">
            <v>Energy service demand reduction and resource efficiency, Energy efficiency, Renewables, Non-energy, Other low-carbon technologies and fuel switch</v>
          </cell>
          <cell r="J10">
            <v>0</v>
          </cell>
          <cell r="K10" t="str">
            <v>Germany</v>
          </cell>
          <cell r="L10" t="str">
            <v>Implemented</v>
          </cell>
          <cell r="M10" t="str">
            <v>http://www.bundesnetzagentur.de/EN/Areas/Energy/Companies/MonitoringEnergyofTheFuture/MonitoringEnergyoftheFuture-node.html</v>
          </cell>
          <cell r="N10" t="str">
            <v/>
          </cell>
        </row>
        <row r="11">
          <cell r="B11">
            <v>3</v>
          </cell>
          <cell r="C11" t="str">
            <v>"Energy-efficient Systems in Trade and Industry” campaign Germany</v>
          </cell>
          <cell r="D11" t="str">
            <v>Information and education</v>
          </cell>
          <cell r="E11" t="str">
            <v>Country</v>
          </cell>
          <cell r="F11">
            <v>0</v>
          </cell>
          <cell r="G11" t="str">
            <v>Industry, Appliances</v>
          </cell>
          <cell r="H11"/>
          <cell r="I11" t="str">
            <v>Energy efficiency</v>
          </cell>
          <cell r="J11">
            <v>0</v>
          </cell>
          <cell r="K11" t="str">
            <v>Germany</v>
          </cell>
          <cell r="L11" t="str">
            <v>Ended</v>
          </cell>
          <cell r="M11" t="str">
            <v>http://www.stromeffizienz.de/</v>
          </cell>
          <cell r="N11" t="str">
            <v/>
          </cell>
        </row>
        <row r="12">
          <cell r="B12">
            <v>4</v>
          </cell>
          <cell r="C12" t="str">
            <v>"Kids ISO 14000 Program" for Energy Conservation and GHG Reduction South Korea 2005</v>
          </cell>
          <cell r="D12" t="str">
            <v>Information provision</v>
          </cell>
          <cell r="E12" t="str">
            <v>Country</v>
          </cell>
          <cell r="F12">
            <v>2005</v>
          </cell>
          <cell r="G12" t="str">
            <v>Electricity and heat, Hot water and cooking, Buildings, Appliances</v>
          </cell>
          <cell r="H12"/>
          <cell r="I12" t="str">
            <v>Energy efficiency</v>
          </cell>
          <cell r="J12">
            <v>0</v>
          </cell>
          <cell r="K12" t="str">
            <v>Korea (South)</v>
          </cell>
          <cell r="L12" t="str">
            <v>Implemented</v>
          </cell>
          <cell r="M12" t="str">
            <v>http://www.iso.org/iso/en/kidsiso14000/index.html</v>
          </cell>
          <cell r="N12" t="str">
            <v/>
          </cell>
        </row>
        <row r="13">
          <cell r="B13">
            <v>5</v>
          </cell>
          <cell r="C13" t="str">
            <v>"Old" Feed-In Premium for photovoltaic systems (I-II-III-IV Conto Energia) Italy 2005</v>
          </cell>
          <cell r="D13" t="str">
            <v>Feed-in tariffs or premiums</v>
          </cell>
          <cell r="E13" t="str">
            <v>Country</v>
          </cell>
          <cell r="F13">
            <v>2005</v>
          </cell>
          <cell r="G13" t="str">
            <v>Electricity and heat, Renewables</v>
          </cell>
          <cell r="H13"/>
          <cell r="I13" t="str">
            <v>Renewables</v>
          </cell>
          <cell r="J13">
            <v>0</v>
          </cell>
          <cell r="K13" t="str">
            <v>Italy</v>
          </cell>
          <cell r="L13" t="str">
            <v>Superseded</v>
          </cell>
          <cell r="M13" t="str">
            <v>http://www.gse.it/attivita/ContoEnergiaF/servizi/Pagine/VecchioContoEnergia.aspx?Idp=1&amp;Anno=&amp;SortField=Created&amp;SortDir=DESC</v>
          </cell>
          <cell r="N13" t="str">
            <v>C10</v>
          </cell>
        </row>
        <row r="14">
          <cell r="B14">
            <v>6</v>
          </cell>
          <cell r="C14" t="str">
            <v>10 Star NatHERS Rating for Buildings Australia 2010</v>
          </cell>
          <cell r="D14" t="str">
            <v>Building codes and standards</v>
          </cell>
          <cell r="E14" t="str">
            <v>Country</v>
          </cell>
          <cell r="F14">
            <v>2015</v>
          </cell>
          <cell r="G14" t="str">
            <v>Buildings</v>
          </cell>
          <cell r="H14" t="str">
            <v>Star classification for MJ/m2 based on calculated energy demand. Stars range from 0-10 stars. 
the policy is an update over the 6 Star NatHERS Rating for Buildings (2010).</v>
          </cell>
          <cell r="I14" t="str">
            <v>Energy efficiency</v>
          </cell>
          <cell r="J14" t="str">
            <v>No</v>
          </cell>
          <cell r="K14" t="str">
            <v>Australia</v>
          </cell>
          <cell r="L14" t="str">
            <v>Implemented</v>
          </cell>
          <cell r="M14" t="str">
            <v>http://www.nathers.gov.au/governance;
http://www.nathers.gov.au/news/updated-nathers-strategic-plan-2015-2018</v>
          </cell>
          <cell r="N14" t="str">
            <v>C34</v>
          </cell>
        </row>
        <row r="15">
          <cell r="B15">
            <v>7</v>
          </cell>
          <cell r="C15" t="str">
            <v>10 Year Transport Plan United Kingdom 2000</v>
          </cell>
          <cell r="D15" t="str">
            <v>Strategic planning, Direct investment</v>
          </cell>
          <cell r="E15" t="str">
            <v>Country</v>
          </cell>
          <cell r="F15">
            <v>2000</v>
          </cell>
          <cell r="G15" t="str">
            <v>Transport</v>
          </cell>
          <cell r="H15"/>
          <cell r="I15" t="str">
            <v>Energy service demand reduction and resource efficiency, Other low-carbon technologies and fuel switch</v>
          </cell>
          <cell r="J15">
            <v>0</v>
          </cell>
          <cell r="K15" t="str">
            <v>United Kingdom</v>
          </cell>
          <cell r="L15" t="str">
            <v>Superseded</v>
          </cell>
          <cell r="M15" t="str">
            <v>http://webarchive.nationalarchives.gov.uk/+/http:/www.dft.gov.uk/about/strategy/whitepapers/previous/transporttenyearplan2000</v>
          </cell>
          <cell r="N15" t="str">
            <v>C40C44</v>
          </cell>
        </row>
        <row r="16">
          <cell r="B16">
            <v>8</v>
          </cell>
          <cell r="C16" t="str">
            <v>10-year Strategy for Fuel Switching to Natural Gas Australia 2006</v>
          </cell>
          <cell r="D16" t="str">
            <v>Negotiated Agreements (Public-private sector), Policy support, Regulatory Instruments, Strategic planning</v>
          </cell>
          <cell r="E16" t="str">
            <v>Country</v>
          </cell>
          <cell r="F16">
            <v>2006</v>
          </cell>
          <cell r="G16" t="str">
            <v>Electricity and heat, Gas</v>
          </cell>
          <cell r="H16"/>
          <cell r="I16" t="str">
            <v>Other low-carbon technologies and fuel switch</v>
          </cell>
          <cell r="J16" t="str">
            <v>No</v>
          </cell>
          <cell r="K16" t="str">
            <v>Australia</v>
          </cell>
          <cell r="L16" t="str">
            <v>Ended</v>
          </cell>
          <cell r="M16" t="str">
            <v>http://www.iea.org/policiesandmeasures/pams/australia/name-23012-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6" t="str">
            <v/>
          </cell>
        </row>
        <row r="17">
          <cell r="B17">
            <v>9</v>
          </cell>
          <cell r="C17" t="str">
            <v>100 000 Roofs Solar Power Programme Germany 1999</v>
          </cell>
          <cell r="D17" t="str">
            <v>Loans, Fiscal or financial incentives</v>
          </cell>
          <cell r="E17" t="str">
            <v>Country</v>
          </cell>
          <cell r="F17">
            <v>1999</v>
          </cell>
          <cell r="G17" t="str">
            <v>Electricity and heat, Renewables</v>
          </cell>
          <cell r="H17"/>
          <cell r="I17" t="str">
            <v>Renewables</v>
          </cell>
          <cell r="J17">
            <v>0</v>
          </cell>
          <cell r="K17" t="str">
            <v>Germany</v>
          </cell>
          <cell r="L17" t="str">
            <v>Superseded</v>
          </cell>
          <cell r="M17" t="str">
            <v>http://www.kfw.de</v>
          </cell>
          <cell r="N17" t="str">
            <v>C10</v>
          </cell>
        </row>
        <row r="18">
          <cell r="B18">
            <v>10</v>
          </cell>
          <cell r="C18" t="str">
            <v>100 Million Programme Germany 1995</v>
          </cell>
          <cell r="D18" t="str">
            <v>Fiscal or financial incentives, Grants and subsidies, Advice or Aid in implementation, Information provision</v>
          </cell>
          <cell r="E18" t="str">
            <v>Country</v>
          </cell>
          <cell r="F18">
            <v>1995</v>
          </cell>
          <cell r="G18" t="str">
            <v>Electricity and heat, Renewables</v>
          </cell>
          <cell r="H18"/>
          <cell r="I18" t="str">
            <v>Renewables</v>
          </cell>
          <cell r="J18">
            <v>0</v>
          </cell>
          <cell r="K18" t="str">
            <v>Germany</v>
          </cell>
          <cell r="L18" t="str">
            <v>Ended</v>
          </cell>
          <cell r="M18" t="str">
            <v>http://www.iea.org/policiesandmeasures/pams/germany/name-21703-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8" t="str">
            <v>C10</v>
          </cell>
        </row>
        <row r="19">
          <cell r="B19">
            <v>11</v>
          </cell>
          <cell r="C19" t="str">
            <v>10th Development Plan Saudi Arabia (2015-2019)</v>
          </cell>
          <cell r="D19" t="str">
            <v>Strategic planning</v>
          </cell>
          <cell r="E19" t="str">
            <v>Country</v>
          </cell>
          <cell r="F19">
            <v>2014</v>
          </cell>
          <cell r="G19" t="str">
            <v>General</v>
          </cell>
          <cell r="H19" t="str">
            <v>"Key drivers adopted in the 10th plan are as follows:
- Introduce new programs and projects to increase value added of oil and gas resources in all production activities, and promote industries using these resources.
- Increase real value added of non-oil sectors annually by an average of 8.5% of GDP (at constant prices of 2010) and its share from 59.1% in 2014 to 66% in 2019.
- Growing the share of private sector in the GDP (at constant prices of 2010) from 44.9% in 2014, to 50.6% in 2019.
- Increasing the annual growth rate of the manufacturing industries sector from 8.36%in 2014 to 10.58% in 2019, and the Mining and Quarrying sector from 5.98% in 2014 to 8.56% in 2019.
- Increase in public investment is planned for the coming five years, about 2.4 trillion Riyal to finance development projects of the major sectors, including human resources, economic resources, social and health, and infrastructure. The 10th development Plan allocates 372 billion Riyals for spending on infrastructure, which is about 76% more than what was allocated in the 9th Plan. This will be accompanied by new measures for the rationalization of government spending." (http://g20.org.tr/wp-content/uploads/2014/12/g20_comprehensive_growth_strategy_saudi_arabia.pdf)
"As a first step towards greater diversification, the plan envisages raising utilisation rates of mineral resources, diversifying sector activities and developing local processing of mining raw materials. In terms of petrochemicals, this will involve developing upstream and downstream industrial activities that depend on oil and gas. Production capacity in the industrial sector will also be expanded in line with the National Industrial Strategy, with an emphasis on projects related to the diversification of energy sources away from oil. The plan aims to increase the contribution of the services sector to GDP, with an emphasis on financial, tourism, transport, engineering, communications and IT services, according to the Ministry of Economy and Planning (MEP)." (http://www.oxfordbusinessgroup.com/analysis/long-game-new-development-plan-shows-clear-commitment-education-and-private-sector)</v>
          </cell>
          <cell r="I19" t="str">
            <v>Energy service demand reduction and resource efficiency</v>
          </cell>
          <cell r="J19" t="str">
            <v>GHG reduction</v>
          </cell>
          <cell r="K19" t="str">
            <v>Saudi Arabia</v>
          </cell>
          <cell r="L19" t="str">
            <v>Implemented</v>
          </cell>
          <cell r="M19" t="str">
            <v>http://www.oxfordbusinessgroup.com/analysis/long-game-new-development-plan-shows-clear-commitment-education-and-private-sector
http://g20.org.tr/wp-content/uploads/2014/12/g20_comprehensive_growth_strategy_saudi_arabia.pdf</v>
          </cell>
          <cell r="N19" t="str">
            <v/>
          </cell>
        </row>
        <row r="20">
          <cell r="B20">
            <v>12</v>
          </cell>
          <cell r="C20" t="str">
            <v>10th five-year plan for economic and social development of the People's Republic of China (2001-2005) China</v>
          </cell>
          <cell r="D20" t="str">
            <v>Strategic planning, Renewable energy target</v>
          </cell>
          <cell r="E20" t="str">
            <v>Country</v>
          </cell>
          <cell r="F20">
            <v>2001</v>
          </cell>
          <cell r="G20" t="str">
            <v>General</v>
          </cell>
          <cell r="H20" t="str">
            <v>Renewable Targets
the Tenth Five-Year Plan emphasizes the commercialization of PV and wind technologies, diesel and battery systems, bioelectricity, geothermal energy, and fuel forests in rural areas.
-Inclusive of small hydropower, wind, and solar energy projects
-Wind farms are planned for Xinjiang, Inner Mongolia, Hebei, Jilin, Liaoning, Hubei, and Guangdong provinces with a combined capacity of 500 MW.
-Electricity production goals: Reach 13 metric tons of coal equivalent (Mtce) of electricity using new and renewable energy (excluding small hydropower and traditional use of biomass), with corresponding CO2 reduction of 10 metric tons (Mt) and SO2 reduction of at least 0.6 Mt.
-Remote power: Provide power for 1.3 million families (5-6 million people) in remote areas, and provide employment for 200,000 people.
-Solar water heating: Increase annual solar water heating to 11 million square meters (m2), with the cumulative amount of 64 million m2. There will be 5-10 large-scale enterprises with internationally competitive ability.
-Solar electricity: Increase production capacity of solar cells to 15 megawatts (MW) each, with a cumulative capacity of 53 MW.
-Wind power: Increase installed capacity of grid-connected wind power to 1.2 gigawatts, with manufacturing capacity at 150-200 MW to meet domestic market demand.
-Geothermal energy: Increase the production of geothermal energy to 20 million m2.
-Bioenergy: Increase gas supplies from highly efficient bioenergy, including large- and mid-scale biogas from industrial organic waste water, farm waste, and biomass gasification systems to almost two billion m3.</v>
          </cell>
          <cell r="I20" t="str">
            <v>Energy service demand reduction and resource efficiency, Energy efficiency, Renewables, Other low-carbon technologies and fuel switch, Non-energy</v>
          </cell>
          <cell r="J20" t="str">
            <v>No</v>
          </cell>
          <cell r="K20" t="str">
            <v>China</v>
          </cell>
          <cell r="L20" t="str">
            <v>Ended</v>
          </cell>
          <cell r="M20">
            <v>0</v>
          </cell>
          <cell r="N20" t="str">
            <v>C06</v>
          </cell>
        </row>
        <row r="21">
          <cell r="B21">
            <v>13</v>
          </cell>
          <cell r="C21" t="str">
            <v>12-month Amortisation Law Extension France 1999</v>
          </cell>
          <cell r="D21" t="str">
            <v>Grants and subsidies, Fiscal or financial incentives</v>
          </cell>
          <cell r="E21" t="str">
            <v>Country</v>
          </cell>
          <cell r="F21">
            <v>1999</v>
          </cell>
          <cell r="G21" t="str">
            <v>Buildings, Appliances, Industry</v>
          </cell>
          <cell r="H21"/>
          <cell r="I21" t="str">
            <v>Energy efficiency, Energy service demand reduction and resource efficiency</v>
          </cell>
          <cell r="J21">
            <v>0</v>
          </cell>
          <cell r="K21" t="str">
            <v>France</v>
          </cell>
          <cell r="L21" t="str">
            <v>Superseded</v>
          </cell>
          <cell r="M21" t="str">
            <v>http://www.iea.org/policiesandmeasures/pams/france/name-21116-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1" t="str">
            <v>C19C34C35</v>
          </cell>
        </row>
        <row r="22">
          <cell r="B22">
            <v>14</v>
          </cell>
          <cell r="C22" t="str">
            <v>12th Five Year Plan for National Strategic Emerging Industries</v>
          </cell>
          <cell r="D22" t="str">
            <v>Strategic planning, Technology development, Renewable energy target</v>
          </cell>
          <cell r="E22" t="str">
            <v>Country</v>
          </cell>
          <cell r="F22">
            <v>2012</v>
          </cell>
          <cell r="G22" t="str">
            <v>Nuclear, Renewables</v>
          </cell>
          <cell r="H22"/>
          <cell r="I22" t="str">
            <v>Renewables, Other low-carbon technologies and fuel switch</v>
          </cell>
          <cell r="J22" t="str">
            <v>No</v>
          </cell>
          <cell r="K22" t="str">
            <v>China</v>
          </cell>
          <cell r="L22" t="str">
            <v>Ended</v>
          </cell>
          <cell r="M22" t="str">
            <v>https://www.iea.org/policiesandmeasures/pams/china/name-43213-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2" t="str">
            <v>C04</v>
          </cell>
        </row>
        <row r="23">
          <cell r="B23">
            <v>15</v>
          </cell>
          <cell r="C23" t="str">
            <v>12th Five-Year Plan for the Development of National Economy and Society (2011-2015) China 2011</v>
          </cell>
          <cell r="D23" t="str">
            <v>Energy efficiency target, Formal &amp; legally binding energy efficiency target, GHG reduction target, Formal &amp; legally binding GHG reduction target, Renewable energy target, Formal &amp; legally binding renewable energy target, Climate strategy, Formal &amp; legally binding climate strategy</v>
          </cell>
          <cell r="E23" t="str">
            <v>Country</v>
          </cell>
          <cell r="F23">
            <v>2011</v>
          </cell>
          <cell r="G23" t="str">
            <v>General</v>
          </cell>
          <cell r="H23" t="str">
            <v>Decrease the carbon intensity of GDP by 17% by 2015; to decrease the energy intensity of GDP by 16%; to increase the share of non-fossil fuel primary energy consumption to 11.4%; and to increase forest coverage by 21.6%.
Additional capacity of 70 GW from 6 onshore and 2 offshore wind parks planned. 12th FYP also includes plan to set up 1,000 “solar energy model villages” (http://ghs.ndrc.gov.cn/ghwb/gjwngh/201109/P020110919590835399263.pdf page 21 bullet point 8)as well as the idea to in Tibet, Inner Mongolia, Gansu, Ningxia, Qinghai, Xinjiang, Yunnan and other provinces, focus on the completion of more than 5 million kilowatts of solar power plants (page 30, point 4). According to http://www.kreab.com/wp-content/uploads/sites/17/2013/07/FYP-for-Energy-Development.pdf, also contains plan to raise solar generation capacity to 21 GW (from less than 1 GW in 2010).</v>
          </cell>
          <cell r="I23" t="str">
            <v>Energy service demand reduction and resource efficiency, Energy efficiency, Renewables, Non-energy, Other low-carbon technologies and fuel switch</v>
          </cell>
          <cell r="J23" t="str">
            <v>No</v>
          </cell>
          <cell r="K23" t="str">
            <v>China</v>
          </cell>
          <cell r="L23" t="str">
            <v>Superseded</v>
          </cell>
          <cell r="M23" t="str">
            <v>http://ghs.ndrc.gov.cn/ghwb/gjwngh/201109/P020110919590835399263.pdf
http://www.britishchamber.cn/content/chinas-twelfth-five-year-plan-2011-2015-full-english-version</v>
          </cell>
          <cell r="N23" t="str">
            <v>C01C02C05C06</v>
          </cell>
        </row>
        <row r="24">
          <cell r="B24">
            <v>16</v>
          </cell>
          <cell r="C24" t="str">
            <v>13th Five Year Plan for Energy Development China 2016</v>
          </cell>
          <cell r="D24" t="str">
            <v>Formal &amp; legally binding GHG reduction target, Formal &amp; legally binding renewable energy target</v>
          </cell>
          <cell r="E24" t="str">
            <v>Country</v>
          </cell>
          <cell r="F24">
            <v>2016</v>
          </cell>
          <cell r="G24" t="str">
            <v>General</v>
          </cell>
          <cell r="H24" t="str">
            <v>Targets by 2020:
Share of non-fossil fuels in primary energy consumption above 15% (was 15% before)
Installed nuclear power capacity	58GW + 30 GW uder construction capacity
Installed hydropower capacity	 340 GW + 39.49 GW (pumped storage)
Installed wind power capacity	210 GW
Installed biomass power capacity	15 GW	
Installed solar PV power capacity	105 GW of solar power, a		
Installed solar thermal power capacity	 5 GW		
Installed coal power capacity	 within 1100 GW		
Coal consumption cap	4.1 Gt coal/year		
Share of coal in primary energy mix	below 58%		
Average consumption of newly built coal power plants	300gce/kWh</v>
          </cell>
          <cell r="I24" t="str">
            <v>Energy efficiency, Renewables, Other low-carbon technologies and fuel switch</v>
          </cell>
          <cell r="J24" t="str">
            <v>GHG reduction</v>
          </cell>
          <cell r="K24" t="str">
            <v>China</v>
          </cell>
          <cell r="L24" t="str">
            <v>Implemented</v>
          </cell>
          <cell r="M24" t="str">
            <v>https://policy.asiapacificenergy.org/node/2918</v>
          </cell>
          <cell r="N24" t="str">
            <v>C02C06</v>
          </cell>
        </row>
        <row r="25">
          <cell r="B25">
            <v>17</v>
          </cell>
          <cell r="C25" t="str">
            <v>13th Five-Year Plan (2016-2020)</v>
          </cell>
          <cell r="D25" t="str">
            <v>Strategic planning, Target, Energy efficiency target, GHG reduction target, Renewable energy target, Formal &amp; legally binding climate strategy, Formal &amp; legally binding energy efficiency target, Formal &amp; legally binding GHG reduction target, Formal &amp; legally binding renewable energy target</v>
          </cell>
          <cell r="E25" t="str">
            <v>Country</v>
          </cell>
          <cell r="F25">
            <v>2015</v>
          </cell>
          <cell r="G25" t="str">
            <v>General</v>
          </cell>
          <cell r="H25" t="str">
            <v>The objective of highest priority of the plan is economic development, aiming for an average annual increase in GDP of 6.5-7%. However, the plan also addresses a series of environmental issues, setting targets for GHG emissions, air pollution, energy and water consumption, as well as an update and removal of old technologies and industries.
Reduce carbon intensity by 18% by 2020, as compared to 2015. The Plan assigns the responsibility of developing the national carbon trading scheme, to be launched in 2018, to the Government. Coal is capped at 5 billion metric tons per year in 2020. 
"increase the share of non-fossil fuel energy to 15 percent by 2020; ban commercial logging in natural forests." (http://www.apcoworldwide.com/docs/default-source/default-document-library/Thought-Leadership/13-five-year-plan-think-piece.pdf?sfvrsn=2) It also aims to increase forest coverage to 23.04% (http://www.lse.ac.uk/GranthamInstitute/law/13th-five-year-plan/)
One of the aims of the plan with regard to air pollution is to maintain acceptable air quality levels for 80% of the year by 2020. As an action towards achieving air quality improvements, China aims to remove 4 million high-emissions vehicles that are currently on the roads. Subsidies and tax breaks to support new technologies are already in place and will continue to be.
Aims to lift 70 million people out of poverty by 2020 (all population currently below the poverty line of annual income 2300 yuan per year) (http://www.apcoworldwide.com/docs/default-source/default-document-library/Thought-Leadership/13-five-year-plan-think-piece.pdf?sfvrsn=2)
"Reduction of water consumption by 35% by 2020 as compared with 2013 (which is consistent with the target in the Water Pollution Prevention and Control Action Plan)" (http://www.kwm.com/en/au/knowledge/insights/china-13th-5-year-plan-environment-sustainability-initiatives-20160414)
Aims to have 15% energy intensity reduction in 2020 compared to 2015. 
According to WRI (2016) the included carbon intensity target will decrease by almost 50% by 2020 compared to 2005.
Ratified by National People's Congress in March 2016 (https://www.uscc.gov/sites/default/files/Research/The%2013th%20Five-Year%20Plan.pdf)</v>
          </cell>
          <cell r="I25" t="str">
            <v>Energy service demand reduction and resource efficiency, Energy efficiency, Non-energy</v>
          </cell>
          <cell r="J25" t="str">
            <v>GHG reduction</v>
          </cell>
          <cell r="K25" t="str">
            <v>China</v>
          </cell>
          <cell r="L25" t="str">
            <v>Implemented</v>
          </cell>
          <cell r="M25" t="str">
            <v>http://www.apcoworldwide.com/docs/default-source/default-document-library/Thought-Leadership/13-five-year-plan-think-piece.pdf?sfvrsn=2
http://www.pwccn.com/webmedia/doc/635835257136032309_prosperity_masses_2020.pdf
http://english.cntv.cn/2015/11/03/ARTI1446559744633822.shtml
http://www.lse.ac.uk/GranthamInstitute/law/13th-five-year-plan/
http://www.chinafile.com/reporting-opinion/environment/how-chinas-13th-five-year-plan-addresses-energy-and-environment
(WRI, 2016) http://www.wri.org/blog/2016/03/5-questions-what-does-chinas-new-five-year-plan-mean-climate-action</v>
          </cell>
          <cell r="N25" t="str">
            <v>C01C02C05</v>
          </cell>
        </row>
        <row r="26">
          <cell r="B26">
            <v>18</v>
          </cell>
          <cell r="C26" t="str">
            <v>18Seconds.org United States of America 2007</v>
          </cell>
          <cell r="D26" t="str">
            <v>Information and education, Advice or Aid in implementation, Information provision, Comparison label, Endorsement label, Voluntary Approaches, Unilateral Commitments (Private sector)</v>
          </cell>
          <cell r="E26" t="str">
            <v>Country</v>
          </cell>
          <cell r="F26">
            <v>2007</v>
          </cell>
          <cell r="G26" t="str">
            <v>Appliances</v>
          </cell>
          <cell r="H26"/>
          <cell r="I26" t="str">
            <v>Energy efficiency</v>
          </cell>
          <cell r="J26">
            <v>0</v>
          </cell>
          <cell r="K26" t="str">
            <v>United States of America</v>
          </cell>
          <cell r="L26" t="str">
            <v>Ended</v>
          </cell>
          <cell r="M26" t="str">
            <v>http://green.yahoo.com/18seconds/</v>
          </cell>
          <cell r="N26" t="str">
            <v/>
          </cell>
        </row>
        <row r="27">
          <cell r="B27">
            <v>19</v>
          </cell>
          <cell r="C27" t="str">
            <v>20 Million Trees Australia</v>
          </cell>
          <cell r="D27" t="str">
            <v>Direct investment</v>
          </cell>
          <cell r="E27" t="str">
            <v>Country</v>
          </cell>
          <cell r="F27">
            <v>2014</v>
          </cell>
          <cell r="G27" t="str">
            <v>Forestry</v>
          </cell>
          <cell r="H27" t="str">
            <v>"The Australian Government will work with the community to plant 20 million trees by 2020, to re-establish green corridors and urban forests. The 20 Million Trees Programme is part of the national stream of the National Landcare Programme. Under the 20 Million Trees Programme $42.88million (GST exclusive) has been announced across 166 projects to plant more than 13.5 million trees (as at 8 March 2016)."</v>
          </cell>
          <cell r="I27" t="str">
            <v>Energy service demand reduction and resource efficiency, Non-energy, Energy efficiency, Renewables, Other low-carbon technologies and fuel switch</v>
          </cell>
          <cell r="J27" t="str">
            <v>GHG reduction</v>
          </cell>
          <cell r="K27" t="str">
            <v>Australia</v>
          </cell>
          <cell r="L27" t="str">
            <v>Implemented</v>
          </cell>
          <cell r="M27" t="str">
            <v>http://www.nrm.gov.au/national/20-million-trees</v>
          </cell>
          <cell r="N27" t="str">
            <v>C52</v>
          </cell>
        </row>
        <row r="28">
          <cell r="B28">
            <v>20</v>
          </cell>
          <cell r="C28" t="str">
            <v>20 point Programme 1986 India 1986</v>
          </cell>
          <cell r="D28" t="str">
            <v>Strategic planning</v>
          </cell>
          <cell r="E28" t="str">
            <v>Country</v>
          </cell>
          <cell r="F28">
            <v>1986</v>
          </cell>
          <cell r="G28" t="str">
            <v>General</v>
          </cell>
          <cell r="H28" t="str">
            <v>"The TPP further restructured in 2006 had following Points: Poverty eradication power to people Support to farmers Labour welfare Food security Clean drinking water Housing for all Health for all Education for all Welfare of SC/ ST/ OBC and minorities Women welfare Child welfare Youth Development Improvement of slums Environment protection and afforestation Social security Rural Roads Energising of rural areas Development of Backward areas IT enabled and e-governance" (http://www.gktoday.in/twenty-point-programme_22/)</v>
          </cell>
          <cell r="I28" t="str">
            <v>Energy service demand reduction and resource efficiency, Non-energy</v>
          </cell>
          <cell r="J28">
            <v>0</v>
          </cell>
          <cell r="K28" t="str">
            <v>India</v>
          </cell>
          <cell r="L28" t="str">
            <v>Implemented</v>
          </cell>
          <cell r="M28" t="str">
            <v>http://mhupa.gov.in/programs/housing/twenty_point.htm</v>
          </cell>
          <cell r="N28" t="str">
            <v/>
          </cell>
        </row>
        <row r="29">
          <cell r="B29">
            <v>21</v>
          </cell>
          <cell r="C29" t="str">
            <v>2000 Blueprint Korea (South)</v>
          </cell>
          <cell r="D29">
            <v>0</v>
          </cell>
          <cell r="E29" t="str">
            <v>Country</v>
          </cell>
          <cell r="F29">
            <v>0</v>
          </cell>
          <cell r="G29">
            <v>0</v>
          </cell>
          <cell r="H29"/>
          <cell r="I29" t="str">
            <v>Energy efficiency, Renewables</v>
          </cell>
          <cell r="J29">
            <v>0</v>
          </cell>
          <cell r="K29" t="str">
            <v>Korea (South)</v>
          </cell>
          <cell r="L29" t="str">
            <v>Ended</v>
          </cell>
          <cell r="M29">
            <v>0</v>
          </cell>
          <cell r="N29" t="str">
            <v/>
          </cell>
        </row>
        <row r="30">
          <cell r="B30">
            <v>22</v>
          </cell>
          <cell r="C30" t="str">
            <v>2000 Thermal Regulation France 2000</v>
          </cell>
          <cell r="D30" t="str">
            <v>Codes and standards</v>
          </cell>
          <cell r="E30" t="str">
            <v>Country</v>
          </cell>
          <cell r="F30">
            <v>2000</v>
          </cell>
          <cell r="G30" t="str">
            <v>Buildings, Heating and cooling</v>
          </cell>
          <cell r="H30"/>
          <cell r="I30" t="str">
            <v>Energy efficiency</v>
          </cell>
          <cell r="J30">
            <v>0</v>
          </cell>
          <cell r="K30" t="str">
            <v>France</v>
          </cell>
          <cell r="L30" t="str">
            <v>Ended</v>
          </cell>
          <cell r="M30" t="str">
            <v>http://www.iea.org/policiesandmeasures/pams/france/name-21270-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30" t="str">
            <v>C34</v>
          </cell>
        </row>
        <row r="31">
          <cell r="B31">
            <v>23</v>
          </cell>
          <cell r="C31" t="str">
            <v>2007 National Energy Efficiency Action Plan United Kingdom 2007</v>
          </cell>
          <cell r="D31" t="str">
            <v>Strategic planning</v>
          </cell>
          <cell r="E31" t="str">
            <v>Country</v>
          </cell>
          <cell r="F31">
            <v>2007</v>
          </cell>
          <cell r="G31" t="str">
            <v>General</v>
          </cell>
          <cell r="H31"/>
          <cell r="I31" t="str">
            <v>Energy efficiency</v>
          </cell>
          <cell r="J31">
            <v>0</v>
          </cell>
          <cell r="K31" t="str">
            <v>United Kingdom</v>
          </cell>
          <cell r="L31" t="str">
            <v>Superseded</v>
          </cell>
          <cell r="M31" t="str">
            <v>http://www.defra.gov.uk/environment/climatechange/uk/energy/efficiency.htm</v>
          </cell>
          <cell r="N31" t="str">
            <v/>
          </cell>
        </row>
        <row r="32">
          <cell r="B32">
            <v>24</v>
          </cell>
          <cell r="C32" t="str">
            <v>2009 Amendment of the Renewable Energy Sources Act -EEG- Germany 2009</v>
          </cell>
          <cell r="D32" t="str">
            <v>Feed-in tariffs or premiums, Policy support</v>
          </cell>
          <cell r="E32" t="str">
            <v>Country</v>
          </cell>
          <cell r="F32">
            <v>2009</v>
          </cell>
          <cell r="G32" t="str">
            <v>Electricity and heat, Industry, Waste (CH4), Fossil fuel exploration and production, Renewables</v>
          </cell>
          <cell r="H32"/>
          <cell r="I32" t="str">
            <v>Renewables, Non-energy</v>
          </cell>
          <cell r="J32">
            <v>0</v>
          </cell>
          <cell r="K32" t="str">
            <v>Germany</v>
          </cell>
          <cell r="L32" t="str">
            <v>Superseded</v>
          </cell>
          <cell r="M32" t="str">
            <v>http://www.bmu.de/english/renewable_energy/downloads/doc/42934.php</v>
          </cell>
          <cell r="N32" t="str">
            <v>C10C22C27</v>
          </cell>
        </row>
        <row r="33">
          <cell r="B33">
            <v>25</v>
          </cell>
          <cell r="C33" t="str">
            <v>2010 Biomass electricity Feed-in tariff China 2010</v>
          </cell>
          <cell r="D33" t="str">
            <v>Strategic planning, Feed-in tariffs or premiums</v>
          </cell>
          <cell r="E33" t="str">
            <v>Country</v>
          </cell>
          <cell r="F33">
            <v>2010</v>
          </cell>
          <cell r="G33" t="str">
            <v>Electricity and heat, Renewables</v>
          </cell>
          <cell r="H33"/>
          <cell r="I33" t="str">
            <v>Renewables</v>
          </cell>
          <cell r="J33">
            <v>0</v>
          </cell>
          <cell r="K33" t="str">
            <v>China</v>
          </cell>
          <cell r="L33" t="str">
            <v>Implemented</v>
          </cell>
          <cell r="M33" t="str">
            <v>http://en.ndrc.gov.cn/</v>
          </cell>
          <cell r="N33" t="str">
            <v>C10</v>
          </cell>
        </row>
        <row r="34">
          <cell r="B34">
            <v>26</v>
          </cell>
          <cell r="C34" t="str">
            <v>2010-2019 Plan for Energy Expansion</v>
          </cell>
          <cell r="D34" t="str">
            <v>Economic Instruments, Direct investment, Infrastructure investments</v>
          </cell>
          <cell r="E34" t="str">
            <v>Country</v>
          </cell>
          <cell r="F34">
            <v>2010</v>
          </cell>
          <cell r="G34" t="str">
            <v>Electricity and heat, Renewables</v>
          </cell>
          <cell r="H34" t="str">
            <v>In December 2010, Brazilian Ministry of Mines and Energy approved the new 2010-2019 Decennial Plan for Energy Expansion. Such plan implements the phasing out of fossil fuel power plants construction by 2014 and foresees major expansions in the hydro and wind grid-connected power sectors over the next ten years.
Installed capacity targets for renewable energies have been fixed as follows:
Hydro: from 83.1 GW in 2010 to 116.7 GW by 2019.
Small hydro: from 4 GW in 2010 to 7GW by 2019.
Biomass: from 5.4 GW bin 2010 to 8.5 GW by 2019.
Wind: 1.4 in 2010 to 6 GW by 20119
The 10-year plan foresees an investment package of BRL 952 billion, EUR 420.2 billion equivalent, and targets additional grid-connected electricity generation from renewable sources of 4GW by the end of 2010, 777 MW in 2011 and 2 GW in 2012. Considering the dramatic increase in domestic electricity consumption, 52% by 2019, the total share of renewable energy sources will have to increase by 13% annually with wind, biomass and hydro as front-runners.</v>
          </cell>
          <cell r="I34" t="str">
            <v>Renewables</v>
          </cell>
          <cell r="J34" t="str">
            <v>No</v>
          </cell>
          <cell r="K34" t="str">
            <v>Brazil</v>
          </cell>
          <cell r="L34" t="str">
            <v>Implemented</v>
          </cell>
          <cell r="M34" t="str">
            <v>http://www.iea.org/policiesandmeasures/pams/brazil/name-24980-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34" t="str">
            <v>C11</v>
          </cell>
        </row>
        <row r="35">
          <cell r="B35">
            <v>27</v>
          </cell>
          <cell r="C35" t="str">
            <v>2010-2019 Plan for Energy Expansion Brazil 2010</v>
          </cell>
          <cell r="D35" t="str">
            <v>Policy support, Strategic planning, Renewable energy target, Political &amp; non-binding renewable energy target</v>
          </cell>
          <cell r="E35" t="str">
            <v>Country</v>
          </cell>
          <cell r="F35">
            <v>2013</v>
          </cell>
          <cell r="G35" t="str">
            <v>Electricity and heat, Renewables, General</v>
          </cell>
          <cell r="H35" t="str">
            <v>The 10 Year National Energy Expansion Plan provides projections for energy demand and supply with a 10-year horizon and specifies general energy guideline policies
Target
- 16% renewable (excl. hydro) share of electricity production by 2024 
(table 8 in Expansion plan)
- 41% renewable (incl. hydro) share of TPES by 2024
(table 29 in Expansion plan)</v>
          </cell>
          <cell r="I35" t="str">
            <v>Renewables</v>
          </cell>
          <cell r="J35" t="str">
            <v>GHG reduction</v>
          </cell>
          <cell r="K35" t="str">
            <v>Brazil</v>
          </cell>
          <cell r="L35" t="str">
            <v>Implemented</v>
          </cell>
          <cell r="M35" t="str">
            <v>http://www.epe.gov.br/PDEE/20101129_2.pdf</v>
          </cell>
          <cell r="N35" t="str">
            <v>C06C09</v>
          </cell>
        </row>
        <row r="36">
          <cell r="B36">
            <v>28</v>
          </cell>
          <cell r="C36" t="str">
            <v>2011 National Energy Efficiency Action Plan</v>
          </cell>
          <cell r="D36" t="str">
            <v>Strategic planning, Formal &amp; legally binding energy efficiency target</v>
          </cell>
          <cell r="E36" t="str">
            <v>Country</v>
          </cell>
          <cell r="F36">
            <v>2011</v>
          </cell>
          <cell r="G36" t="str">
            <v>General</v>
          </cell>
          <cell r="H36" t="str">
            <v>The UK's 2nd Energy Efficiency Action Plan (EEAP) brought together in one document all the then current and planned policies and measures the government and the Devolved Administrations have in place to improve energy efficiency. This updated the previous EEAP of 2007 and fulfilled the UK's obligation under the Energy End-Use Efficiency and Energy Services Directive (ESD) to report on progress towards an overall national indicative energy savings target of 9% by 2016. It was superseded by the 2014 Energy Efficiency Action Plan under the EU Energy Efficiency Directive (see separate entry).</v>
          </cell>
          <cell r="I36" t="str">
            <v>Energy efficiency</v>
          </cell>
          <cell r="J36" t="str">
            <v>No</v>
          </cell>
          <cell r="K36" t="str">
            <v>United Kingdom</v>
          </cell>
          <cell r="L36" t="str">
            <v>Ended</v>
          </cell>
          <cell r="M36" t="str">
            <v>https://www.iea.org/policies/757-2nd-national-energy-efficiency-action-plan?country=United%20Kingdom&amp;page=2&amp;qs=united</v>
          </cell>
          <cell r="N36" t="str">
            <v>C05</v>
          </cell>
        </row>
        <row r="37">
          <cell r="B37">
            <v>29</v>
          </cell>
          <cell r="C37" t="str">
            <v>2012 Amendment of the Renewable Energy Sources Act -EEG- Germany 2012</v>
          </cell>
          <cell r="D37" t="str">
            <v>Fiscal or financial incentives, Feed-in tariffs or premiums, Policy support</v>
          </cell>
          <cell r="E37" t="str">
            <v>Country</v>
          </cell>
          <cell r="F37">
            <v>2012</v>
          </cell>
          <cell r="G37" t="str">
            <v>Electricity and heat, Renewables</v>
          </cell>
          <cell r="H37"/>
          <cell r="I37" t="str">
            <v>Renewables</v>
          </cell>
          <cell r="J37">
            <v>0</v>
          </cell>
          <cell r="K37" t="str">
            <v>Germany</v>
          </cell>
          <cell r="L37" t="str">
            <v>Superseded</v>
          </cell>
          <cell r="M37" t="str">
            <v>http://www.iea.org/policiesandmeasures/pams/germany/name-25107-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37" t="str">
            <v>C10</v>
          </cell>
        </row>
        <row r="38">
          <cell r="B38">
            <v>30</v>
          </cell>
          <cell r="C38" t="str">
            <v>2012 Renewable Energy Electricity feed-in tariff China 2012</v>
          </cell>
          <cell r="D38" t="str">
            <v>Feed-in tariffs or premiums</v>
          </cell>
          <cell r="E38" t="str">
            <v>Country</v>
          </cell>
          <cell r="F38">
            <v>2012</v>
          </cell>
          <cell r="G38" t="str">
            <v>Electricity and heat, Renewables</v>
          </cell>
          <cell r="H38" t="str">
            <v>Solar PV:
"The National Development and Reform Commission (NDRC) and the National Energy Administration (NEA) of China have revised feed-in tariffs (FiT) for solar power in 2016, reducing the rates:
- FiT tariffs in the Region I (western provinces suffering power restrictions, such as Ningxia, Qinghai and Xinjiang) will be cut by around 11% from Cyu 0.90/kWh in 2015 to Cyu 0.80/kWh in 2016 (from US$13.9c/kWh to US$12.3c/kWh);
- those in the Region II (Beijing, Tianjin and certain districts in Qinghai, Xinjiang and Gansu) will be reduced by 7.3%, from Cyu 0.95/kWh to Cyu 0.88/kWh in 2016 (from US$14.7c/kWh to US$13.6c/kWh);
- in the Region III (eastern China), FIT will decrease by 2%, from Cyu 1/kWh to Cyu 0.98/kWh (from US$15.4c/kWh to US$15.1c/kWh) in 2016. 
Solar PV plants approved in 2015 and connected to the grid before 30 June 2016 will be eligible to benefit from the 2015 feed-in tariffs." (http://www.enerdata.net/enerdatauk/press-and-publication/energy-news-001/china-revises-solar-and-wind-feed-tariffs-2016_35469.html)
Concerning offshore projects, the inter-tidal projects will enjoy a tariff of RMB 0.75 (USD 0.12) per kilowatt hour while the nearshore tariff will set at RMB 0.85 (USD 0.14)/kWh.
Onshore wind will feed-in tariffs will be between 0.47CNY/kWh and 0.6CNY/kWh depending on the region in which it is installed.</v>
          </cell>
          <cell r="I38" t="str">
            <v>Renewables</v>
          </cell>
          <cell r="J38" t="str">
            <v>GHG reduction</v>
          </cell>
          <cell r="K38" t="str">
            <v>China</v>
          </cell>
          <cell r="L38" t="str">
            <v>Implemented</v>
          </cell>
          <cell r="M38" t="str">
            <v>http://www.nea.gov.cn/2012-06/27/c_131679488.htm
http://www.enerdata.net/enerdatauk/press-and-publication/energy-news-001/china-revises-solar-and-wind-feed-tariffs-2016_35469.html
http://www.gwec.net/china-introduces-offshore-wind-feed-in-tariffs/
http://ceenews.info/en/decrease-of-renewable-energy-feed-in-tariffs-in-china/</v>
          </cell>
          <cell r="N38" t="str">
            <v>C10</v>
          </cell>
        </row>
        <row r="39">
          <cell r="B39">
            <v>31</v>
          </cell>
          <cell r="C39" t="str">
            <v>2013 Green Building Action Plan</v>
          </cell>
          <cell r="D39" t="str">
            <v>Policy support, Strategic planning, Target</v>
          </cell>
          <cell r="E39" t="str">
            <v>Country</v>
          </cell>
          <cell r="F39">
            <v>2013</v>
          </cell>
          <cell r="G39" t="str">
            <v>Buildings</v>
          </cell>
          <cell r="H39" t="str">
            <v>Under China’s 2013 Green Building Action Plan, "20% of all new buildings have to be green and that all newly built public buildings and affordable housing financed by the state have to be green certified" by 2015. "The 2-star and 3-star buildings will be eligible for state subsidies and local planning priorities. The local governments are required to develop their own action plans to at least be compatible with that of the central government." (Zhou, 2015)</v>
          </cell>
          <cell r="I39">
            <v>0</v>
          </cell>
          <cell r="J39" t="str">
            <v>No</v>
          </cell>
          <cell r="K39" t="str">
            <v>China</v>
          </cell>
          <cell r="L39" t="str">
            <v>Implemented</v>
          </cell>
          <cell r="M39" t="str">
            <v>Zhou, Y. (2015). State power and environmental initiatives in China: Analyzing China’s green building program through an ecological modernization perspective. Geoforum, 61, pp.1-12. https://www.sciencedirect.com/science/article/pii/S001671851500038X#b0075
http://www.gov.cn/zwgk/2013-01/06/content_2305793.htm
http://news.dichan.sina.com.cn/2013/02/27/658127.html</v>
          </cell>
          <cell r="N39" t="str">
            <v/>
          </cell>
        </row>
        <row r="40">
          <cell r="B40">
            <v>32</v>
          </cell>
          <cell r="C40" t="str">
            <v>2014 Amendment of the Renewable Energy Sources Act -EEG- Germany 2014</v>
          </cell>
          <cell r="D40" t="str">
            <v>Energy and other taxes, Feed-in tariffs or premiums, Strategic planning, Regulatory Instruments, Renewable energy target, Formal &amp; legally binding renewable energy target</v>
          </cell>
          <cell r="E40" t="str">
            <v>Country</v>
          </cell>
          <cell r="F40">
            <v>2014</v>
          </cell>
          <cell r="G40" t="str">
            <v>Electricity and heat, Renewables</v>
          </cell>
          <cell r="H40" t="str">
            <v>The 2014 Amendment of the Renewable Energy Sources Act -EEG- entered into force on 1st of August 2014. The objective of the 2014 amendment to the EEG is to continue steady deployment of renewable energy in Germany in a cost efficient manner by integrating RES more to the market.
RES gross electricity consumption share is set to increase:
to 40%-45% by 2025
to 55% - 60% by 2035
to 80% by 2050</v>
          </cell>
          <cell r="I40" t="str">
            <v>Renewables</v>
          </cell>
          <cell r="J40" t="str">
            <v>No</v>
          </cell>
          <cell r="K40" t="str">
            <v>Germany</v>
          </cell>
          <cell r="L40" t="str">
            <v>Implemented</v>
          </cell>
          <cell r="M40" t="str">
            <v>http://www.bmwi.de/EN/Topics/Energy/Renewable-Energy/2014-renewable-energy-sources-act.html</v>
          </cell>
          <cell r="N40" t="str">
            <v>C09C10C16</v>
          </cell>
        </row>
        <row r="41">
          <cell r="B41">
            <v>33</v>
          </cell>
          <cell r="C41" t="str">
            <v>2014 Automobile Industry Stategy</v>
          </cell>
          <cell r="D41" t="str">
            <v>Strategic planning</v>
          </cell>
          <cell r="E41" t="str">
            <v>Country</v>
          </cell>
          <cell r="F41">
            <v>2014</v>
          </cell>
          <cell r="G41" t="str">
            <v>Low-emissions mobility, Light duty vehicles</v>
          </cell>
          <cell r="H41" t="str">
            <v>The Japan Revitalization Strategy Revised in 2015 (Cabinet approval on June 30th, 2015) states “(Next-generation automobiles) aim to increase the share of new automobiles accounted for by next-generation automobiles to between 50 % and 70 % by 2030”. This was followed by the “2014 Automobile Industry Strategy” of the Ministry of Economy, Trade and Industry METI.</v>
          </cell>
          <cell r="I41" t="str">
            <v>Other low-carbon technologies and fuel switch</v>
          </cell>
          <cell r="J41" t="str">
            <v>No</v>
          </cell>
          <cell r="K41" t="str">
            <v>Japan</v>
          </cell>
          <cell r="L41" t="str">
            <v>Implemented</v>
          </cell>
          <cell r="M41" t="str">
            <v>https://www.iea.org/policies/2690-2014-automobile-industry-stategy?country=Japan&amp;qs=japan</v>
          </cell>
          <cell r="N41" t="str">
            <v>C45</v>
          </cell>
        </row>
        <row r="42">
          <cell r="B42">
            <v>34</v>
          </cell>
          <cell r="C42" t="str">
            <v>2014 Decree on the Action Plan for 2020</v>
          </cell>
          <cell r="D42" t="str">
            <v>Policy support, Strategic planning</v>
          </cell>
          <cell r="E42" t="str">
            <v>Country</v>
          </cell>
          <cell r="F42">
            <v>2014</v>
          </cell>
          <cell r="G42" t="str">
            <v>General</v>
          </cell>
          <cell r="H42" t="str">
            <v>"The Act was issued pursuant to the Decree of the President of the Russian Federation of 30 September 2013 No. 752 "About emission reduction of greenhouse gases" in order to adopt an action plan on GHG emission reduction to the level of no more than 75% of the 1990 levels for 2020; the action plan contains three groups of measures which should be assumed: 1. developing a system of evaluating greenhouse gas emissions; 2. performing evaluation and forecast greenhouse gas emissions for the period up to 2020 and up to 2030, including an assessment of the potential reduction in emissions by sector; 3. measures of state regulation of greenhouse gas emissions." (Source: Asia Pacific Energy)</v>
          </cell>
          <cell r="I42">
            <v>0</v>
          </cell>
          <cell r="J42" t="str">
            <v>No</v>
          </cell>
          <cell r="K42" t="str">
            <v>Russian Federation</v>
          </cell>
          <cell r="L42" t="str">
            <v>Implemented</v>
          </cell>
          <cell r="M42" t="str">
            <v>https://policy.asiapacificenergy.org/node/2170
https://policy.asiapacificenergy.org/sites/default/files/RF%20Government%20Act%202%20April%2C%202014%20504-p%20russian.pdf</v>
          </cell>
          <cell r="N42" t="str">
            <v/>
          </cell>
        </row>
        <row r="43">
          <cell r="B43">
            <v>35</v>
          </cell>
          <cell r="C43" t="str">
            <v>2014 Sector Resilience Plans: Energy United Kingdom 2014</v>
          </cell>
          <cell r="D43" t="str">
            <v>Strategic planning</v>
          </cell>
          <cell r="E43" t="str">
            <v>Country</v>
          </cell>
          <cell r="F43">
            <v>2014</v>
          </cell>
          <cell r="G43" t="str">
            <v>General</v>
          </cell>
          <cell r="H43"/>
          <cell r="I43">
            <v>0</v>
          </cell>
          <cell r="J43">
            <v>0</v>
          </cell>
          <cell r="K43" t="str">
            <v>United Kingdom</v>
          </cell>
          <cell r="L43" t="str">
            <v>Implemented</v>
          </cell>
          <cell r="M43" t="str">
            <v>https://www.gov.uk/government/uploads/system/uploads/attachment_data/file/370156/20141103_Summary_sector_resilience_plan_2014.pdf</v>
          </cell>
          <cell r="N43" t="str">
            <v/>
          </cell>
        </row>
        <row r="44">
          <cell r="B44">
            <v>36</v>
          </cell>
          <cell r="C44" t="str">
            <v>2015 IECC with Amendments (Massachusetts)</v>
          </cell>
          <cell r="D44" t="str">
            <v>Building codes and standards</v>
          </cell>
          <cell r="E44" t="str">
            <v>Subnational region or state</v>
          </cell>
          <cell r="F44">
            <v>2017</v>
          </cell>
          <cell r="G44" t="str">
            <v>Buildings</v>
          </cell>
          <cell r="H44"/>
          <cell r="I44" t="str">
            <v>Energy efficiency</v>
          </cell>
          <cell r="J44" t="str">
            <v>No</v>
          </cell>
          <cell r="K44" t="str">
            <v>United States of America</v>
          </cell>
          <cell r="L44" t="str">
            <v>Implemented</v>
          </cell>
          <cell r="M44" t="str">
            <v>https://www.iea.org/policies/7077-2015-iecc-with-amendments-massachusetts?country=United%20States&amp;qs=united</v>
          </cell>
          <cell r="N44" t="str">
            <v>C34</v>
          </cell>
        </row>
        <row r="45">
          <cell r="B45">
            <v>37</v>
          </cell>
          <cell r="C45" t="str">
            <v>2015 IECC with Amendments (Pennsylvania)</v>
          </cell>
          <cell r="D45" t="str">
            <v>Building codes and standards</v>
          </cell>
          <cell r="E45" t="str">
            <v>Subnational region or state</v>
          </cell>
          <cell r="F45">
            <v>2018</v>
          </cell>
          <cell r="G45" t="str">
            <v>Buildings</v>
          </cell>
          <cell r="H45" t="str">
            <v>Commercial Energy Efficiency Code
Application to replacement fenestration products</v>
          </cell>
          <cell r="I45" t="str">
            <v>Energy efficiency</v>
          </cell>
          <cell r="J45" t="str">
            <v>No</v>
          </cell>
          <cell r="K45" t="str">
            <v>United States of America</v>
          </cell>
          <cell r="L45" t="str">
            <v>Implemented</v>
          </cell>
          <cell r="M45" t="str">
            <v>https://www.iea.org/policies/7125-2015-iecc-with-amendments-pennsylvania?country=United%20States&amp;qs=united</v>
          </cell>
          <cell r="N45" t="str">
            <v>C34</v>
          </cell>
        </row>
        <row r="46">
          <cell r="B46">
            <v>38</v>
          </cell>
          <cell r="C46" t="str">
            <v>2015 IECC with Amendments - Commercial Building Code (Virginia)</v>
          </cell>
          <cell r="D46" t="str">
            <v>Building codes and standards</v>
          </cell>
          <cell r="E46" t="str">
            <v>Subnational region or state</v>
          </cell>
          <cell r="F46">
            <v>2018</v>
          </cell>
          <cell r="G46" t="str">
            <v>Buildings</v>
          </cell>
          <cell r="H46"/>
          <cell r="I46" t="str">
            <v>Energy efficiency</v>
          </cell>
          <cell r="J46" t="str">
            <v>No</v>
          </cell>
          <cell r="K46" t="str">
            <v>United States of America</v>
          </cell>
          <cell r="L46" t="str">
            <v>Implemented</v>
          </cell>
          <cell r="M46" t="str">
            <v>https://www.iea.org/policies/7137-2015-iecc-with-amendments-commercial-building-code-virginia?country=United%20States&amp;qs=united</v>
          </cell>
          <cell r="N46" t="str">
            <v>C34</v>
          </cell>
        </row>
        <row r="47">
          <cell r="B47">
            <v>39</v>
          </cell>
          <cell r="C47" t="str">
            <v>2015 IECC with Amendments - Residential Building code (Virginia)</v>
          </cell>
          <cell r="D47" t="str">
            <v>Building codes and standards</v>
          </cell>
          <cell r="E47" t="str">
            <v>Subnational region or state</v>
          </cell>
          <cell r="F47">
            <v>2018</v>
          </cell>
          <cell r="G47" t="str">
            <v>Buildings</v>
          </cell>
          <cell r="H47"/>
          <cell r="I47" t="str">
            <v>Energy efficiency</v>
          </cell>
          <cell r="J47" t="str">
            <v>No</v>
          </cell>
          <cell r="K47" t="str">
            <v>United States of America</v>
          </cell>
          <cell r="L47" t="str">
            <v>Implemented</v>
          </cell>
          <cell r="M47" t="str">
            <v>https://www.iea.org/policies/7138-2015-iecc-with-amendments-residential-building-code-virginia?country=United%20States&amp;qs=united</v>
          </cell>
          <cell r="N47" t="str">
            <v>C34</v>
          </cell>
        </row>
        <row r="48">
          <cell r="B48">
            <v>40</v>
          </cell>
          <cell r="C48" t="str">
            <v>2015 IECC with Amendments - State Building Code (Pennsylvania)</v>
          </cell>
          <cell r="D48" t="str">
            <v>Building codes and standards</v>
          </cell>
          <cell r="E48" t="str">
            <v>Subnational region or state</v>
          </cell>
          <cell r="F48">
            <v>2018</v>
          </cell>
          <cell r="G48" t="str">
            <v>Buildings</v>
          </cell>
          <cell r="H48"/>
          <cell r="I48" t="str">
            <v>Energy efficiency</v>
          </cell>
          <cell r="J48" t="str">
            <v>No</v>
          </cell>
          <cell r="K48" t="str">
            <v>United States of America</v>
          </cell>
          <cell r="L48" t="str">
            <v>Implemented</v>
          </cell>
          <cell r="M48" t="str">
            <v>https://www.iea.org/policies/7124-2015-iecc-with-amendments-state-building-code-pennsylvania?country=United%20States&amp;qs=united</v>
          </cell>
          <cell r="N48" t="str">
            <v>C34</v>
          </cell>
        </row>
        <row r="49">
          <cell r="B49">
            <v>41</v>
          </cell>
          <cell r="C49" t="str">
            <v>2017-2025 CAFE/GHG Rule</v>
          </cell>
          <cell r="D49" t="str">
            <v>Vehicle fuel-economy and emissions standards</v>
          </cell>
          <cell r="E49" t="str">
            <v>Country</v>
          </cell>
          <cell r="F49">
            <v>2017</v>
          </cell>
          <cell r="G49" t="str">
            <v>Light duty vehicles</v>
          </cell>
          <cell r="H49" t="str">
            <v>U.S. Tier 3 standards phase in from 2017–2025 and apply to vehicles up to 14,000 lbs gross vehicle weight. Once fully phased-in, Tier 3 tailpipe PM and NOx+NMOG emission limits for light- and medium-duty passenger vehicles are the most stringent in the world.</v>
          </cell>
          <cell r="I49" t="str">
            <v>Energy efficiency</v>
          </cell>
          <cell r="J49" t="str">
            <v>No</v>
          </cell>
          <cell r="K49" t="str">
            <v>United States of America</v>
          </cell>
          <cell r="L49" t="str">
            <v>Implemented</v>
          </cell>
          <cell r="M49" t="str">
            <v>https://www.iea.org/policies/8477-2017-2025-cafeghg-rule?country=United%20States&amp;qs=united</v>
          </cell>
          <cell r="N49" t="str">
            <v>C41</v>
          </cell>
        </row>
        <row r="50">
          <cell r="B50">
            <v>42</v>
          </cell>
          <cell r="C50" t="str">
            <v>2018 North Carolina Commercial Building Code</v>
          </cell>
          <cell r="D50" t="str">
            <v>Building codes and standards</v>
          </cell>
          <cell r="E50" t="str">
            <v>Subnational region or state</v>
          </cell>
          <cell r="F50">
            <v>2019</v>
          </cell>
          <cell r="G50" t="str">
            <v>Buildings</v>
          </cell>
          <cell r="H50" t="str">
            <v>See reference below for details.</v>
          </cell>
          <cell r="I50" t="str">
            <v>Energy efficiency</v>
          </cell>
          <cell r="J50" t="str">
            <v>No</v>
          </cell>
          <cell r="K50" t="str">
            <v>United States of America</v>
          </cell>
          <cell r="L50" t="str">
            <v>Implemented</v>
          </cell>
          <cell r="M50" t="str">
            <v>https://www.iea.org/policies/7119-2018-north-carolina-commercial-building-code-based-on-the-2015-iecc-with-amendments?country=United%20States&amp;qs=united</v>
          </cell>
          <cell r="N50" t="str">
            <v>C34</v>
          </cell>
        </row>
        <row r="51">
          <cell r="B51">
            <v>43</v>
          </cell>
          <cell r="C51" t="str">
            <v>2020 Climate and Energy Package European Union 2009</v>
          </cell>
          <cell r="D51" t="str">
            <v>Climate strategy, Formal &amp; legally binding climate strategy, Energy efficiency target, Formal &amp; legally binding energy efficiency target, GHG reduction target, Formal &amp; legally binding GHG reduction target, Renewable energy target, Formal &amp; legally binding renewable energy target</v>
          </cell>
          <cell r="E51" t="str">
            <v>Country</v>
          </cell>
          <cell r="F51">
            <v>2009</v>
          </cell>
          <cell r="G51" t="str">
            <v>General</v>
          </cell>
          <cell r="H51" t="str">
            <v>The 20-20-20 targets include: Reduction of EU GHG emissions by at least 20% below 1990 levels by 2020; 20% of EU energy consumption to come from renewable resources by 2020; 20% reduction in primary energy use compared with projected levels, by improving Energy efficiency
This package contains Directive 2009/29/EC,  Directive 2009/28/EC, Directive 2009/31/EC and Decision No. 406/2009/EC of the Parliament and the Council</v>
          </cell>
          <cell r="I51" t="str">
            <v>Energy service demand reduction and resource efficiency, Energy efficiency, Renewables, Other low-carbon technologies and fuel switch, Non-energy</v>
          </cell>
          <cell r="J51" t="str">
            <v>GHG reduction</v>
          </cell>
          <cell r="K51" t="str">
            <v>European Union (28)</v>
          </cell>
          <cell r="L51" t="str">
            <v>Implemented</v>
          </cell>
          <cell r="M51" t="str">
            <v>http://ec.europa.eu/clima/policies/strategies/2020/index_en.htm</v>
          </cell>
          <cell r="N51" t="str">
            <v>C01C02C05C06</v>
          </cell>
        </row>
        <row r="52">
          <cell r="B52">
            <v>44</v>
          </cell>
          <cell r="C52" t="str">
            <v>2030 Outlook for Energy Supply and Demand Japan 2005</v>
          </cell>
          <cell r="D52" t="str">
            <v>Strategic planning, Energy efficiency target, Political &amp; non-binding energy efficiency target, Renewable energy target, Political &amp; non-binding renewable energy target</v>
          </cell>
          <cell r="E52" t="str">
            <v>Country</v>
          </cell>
          <cell r="F52">
            <v>2005</v>
          </cell>
          <cell r="G52" t="str">
            <v>Electricity and heat</v>
          </cell>
          <cell r="H52" t="str">
            <v>"Based on the Strategic Energy Plan, the Long-term Energy Supply and Demand Outlook presents the ideal structure of energy supply and demand that can be realized if appropriate measures are taken based on the fundamental direction of energy policies by envisioning policy objectives to be achieved on safety, energy security, economic efficiency, and environment, which are the basic ideas of the policies.
"Based on the policies stipulated in the Strategic Energy Plan, which the Cabinet approved in April 2014, METI established the Long-term Energy Supply and Demand Subcommittee under the Strategic Policy Committee of the Advisory Committee for Natural Resources and Energy in order to consider a future vision of a realistic, yet well-balanced energy supply and demand structure. So far, a total of 11 meetings on these matters have been held.
"METI has approved the Long-term Energy Supply and Demand Outlook based on the report compiled by the subcommittee."
The energy and demand outlook for 2030 serves as de facto energy efficiency and renewable energy targets. For renewable energy, it is described that Japan will aim to increase the share of renewables in total electricity generation to 22-24% by 2030. For energy efficiency, it is described that Japan will aim to reduce its final energy use by about 10%, from 361 million kl crude oil equivalent (coe) in 2010 to 326 million kl coe in 2030. 
Japan's INDC is developed based on this Long-Term Energy Supply and Demand Outlook.
(Source: http://www.meti.go.jp/english/press/2015/0716_01.html)</v>
          </cell>
          <cell r="I52" t="str">
            <v>Energy service demand reduction and resource efficiency, Energy efficiency, Renewables, Other low-carbon technologies and fuel switch</v>
          </cell>
          <cell r="J52" t="str">
            <v>No</v>
          </cell>
          <cell r="K52" t="str">
            <v>Japan</v>
          </cell>
          <cell r="L52" t="str">
            <v>Superseded</v>
          </cell>
          <cell r="M52" t="str">
            <v>http://www.meti.go.jp/english/press/2015/0716_01.html (press release)
http://www.meti.go.jp/press/2015/07/20150716004/20150716004_2.pdf (document, in Japanese)
http://www4.unfccc.int/submissions/INDC/Published%20Documents/Japan/1/20150717_Japan's%20INDC.pdf (INDC submission to the UNFCCC, in which key figures of the Outlook are presented)</v>
          </cell>
          <cell r="N52" t="str">
            <v>C09</v>
          </cell>
        </row>
        <row r="53">
          <cell r="B53">
            <v>45</v>
          </cell>
          <cell r="C53" t="str">
            <v>2030 Outlook for Energy Supply and Demand Japan 2015</v>
          </cell>
          <cell r="D53" t="str">
            <v>Target, Energy efficiency target, GHG reduction target</v>
          </cell>
          <cell r="E53" t="str">
            <v>Country</v>
          </cell>
          <cell r="F53">
            <v>2015</v>
          </cell>
          <cell r="G53" t="str">
            <v>Electricity and heat, General</v>
          </cell>
          <cell r="H53" t="str">
            <v>This will greatly reduce the dependence on the nuclear power plants,  which  was  approx.  30%  before  the  Great  East  Japan  Earthquake,  to approx.  20  to  22%.  Also, the base  load rate  consisting of hydropower, coal - fired thermal power, nuclear power, etc., will be approx. 56%.
This  will  improve  our  energy  self - sufficiency  rate  to  approx.  24.3%, which has dropped greatly since the Great East Japan Earthquake. Also, CO2 emissions from energy sources will be 21.9% lower than the total GHG 
emissions in FY2013. (http://www.meti.go.jp/english/press/2015/pdf/0716_01a.pdf)
Reduction of final energy by 50.3 billion liters (crude oil equivalent) in 2030 resulting in 326 billion liters (crude oil equivalent).</v>
          </cell>
          <cell r="I53" t="str">
            <v>Energy service demand reduction and resource efficiency, Energy efficiency, Renewables, Other low-carbon technologies and fuel switch</v>
          </cell>
          <cell r="J53" t="str">
            <v>GHG reduction</v>
          </cell>
          <cell r="K53" t="str">
            <v>Japan</v>
          </cell>
          <cell r="L53" t="str">
            <v>Planned</v>
          </cell>
          <cell r="M53" t="str">
            <v>http://www.meti.go.jp/english/press/2015/pdf/0716_01a.pdf</v>
          </cell>
          <cell r="N53" t="str">
            <v>C02C05</v>
          </cell>
        </row>
        <row r="54">
          <cell r="B54">
            <v>46</v>
          </cell>
          <cell r="C54" t="str">
            <v>2030 framework for climate and energy policies (strategic document) European Union 2014</v>
          </cell>
          <cell r="D54" t="str">
            <v>Climate strategy, Formal &amp; legally binding climate strategy, Energy efficiency target, Formal &amp; legally binding energy efficiency target, GHG reduction target, Formal &amp; legally binding GHG reduction target, Renewable energy target, Formal &amp; legally binding renewable energy target</v>
          </cell>
          <cell r="E54" t="str">
            <v>Country</v>
          </cell>
          <cell r="F54">
            <v>2014</v>
          </cell>
          <cell r="G54" t="str">
            <v>General</v>
          </cell>
          <cell r="H54" t="str">
            <v>The main targets of the framework are as follows:
- a 40% cut in greenhouse gas emissions compared to 1990 levels;
- at least a 27% share of renewable energy consumption;
- at least 27% energy savings compared with the business-as-usual scenario
This framework also proposes the implementation of a reformed EU-ETS.</v>
          </cell>
          <cell r="I54" t="str">
            <v>Energy service demand reduction and resource efficiency, Energy efficiency, Renewables, Other low-carbon technologies and fuel switch, Non-energy</v>
          </cell>
          <cell r="J54" t="str">
            <v>GHG reduction</v>
          </cell>
          <cell r="K54" t="str">
            <v>European Union (28)</v>
          </cell>
          <cell r="L54" t="str">
            <v>Implemented</v>
          </cell>
          <cell r="M54" t="str">
            <v>http://ec.europa.eu/energy/en/topics/energy-strategy/2030-energy-strategy</v>
          </cell>
          <cell r="N54" t="str">
            <v>C01C02C05C06</v>
          </cell>
        </row>
        <row r="55">
          <cell r="B55">
            <v>47</v>
          </cell>
          <cell r="C55" t="str">
            <v>21st Century Truck Partnership United States of America 2000</v>
          </cell>
          <cell r="D55" t="str">
            <v>Negotiated Agreements (Public-private sector), Demonstration project, Research programme, Technology deployment and diffusion, Technology development, Research &amp; Development and Deployment (RD&amp;D), Voluntary Approaches</v>
          </cell>
          <cell r="E55" t="str">
            <v>Country</v>
          </cell>
          <cell r="F55">
            <v>2000</v>
          </cell>
          <cell r="G55" t="str">
            <v>Shipping</v>
          </cell>
          <cell r="H55"/>
          <cell r="I55" t="str">
            <v>Energy efficiency</v>
          </cell>
          <cell r="J55">
            <v>0</v>
          </cell>
          <cell r="K55" t="str">
            <v>United States of America</v>
          </cell>
          <cell r="L55" t="str">
            <v>Implemented</v>
          </cell>
          <cell r="M55" t="str">
            <v>http://www1.eere.energy.gov/vehiclesandfuels/about/partnerships/21centurytruck/</v>
          </cell>
          <cell r="N55" t="str">
            <v>C04</v>
          </cell>
        </row>
        <row r="56">
          <cell r="B56">
            <v>48</v>
          </cell>
          <cell r="C56" t="str">
            <v>250 MW Wind Programme Germany 1989</v>
          </cell>
          <cell r="D56" t="str">
            <v>Grants and subsidies</v>
          </cell>
          <cell r="E56" t="str">
            <v>Country</v>
          </cell>
          <cell r="F56">
            <v>1989</v>
          </cell>
          <cell r="G56" t="str">
            <v>Electricity and heat, Renewables</v>
          </cell>
          <cell r="H56"/>
          <cell r="I56" t="str">
            <v>Renewables</v>
          </cell>
          <cell r="J56">
            <v>0</v>
          </cell>
          <cell r="K56" t="str">
            <v>Germany</v>
          </cell>
          <cell r="L56" t="str">
            <v>Ended</v>
          </cell>
          <cell r="M56" t="str">
            <v>http://www.jrc.es/cfapp/eneriure/Tables/GERtables.pdf</v>
          </cell>
          <cell r="N56" t="str">
            <v>C10</v>
          </cell>
        </row>
        <row r="57">
          <cell r="B57">
            <v>49</v>
          </cell>
          <cell r="C57" t="str">
            <v>2nd Basic Plan for NRE Technology Development, Utilisation and Deployment Korea (South) 2003</v>
          </cell>
          <cell r="D57" t="str">
            <v>Direct investment, Loans, Policy support, Strategic planning, Research &amp; Development and Deployment (RD&amp;D)</v>
          </cell>
          <cell r="E57" t="str">
            <v>Country</v>
          </cell>
          <cell r="F57">
            <v>2003</v>
          </cell>
          <cell r="G57" t="str">
            <v>Electricity and heat, Renewables</v>
          </cell>
          <cell r="H57"/>
          <cell r="I57" t="str">
            <v>Renewables</v>
          </cell>
          <cell r="J57">
            <v>0</v>
          </cell>
          <cell r="K57" t="str">
            <v>Korea (South)</v>
          </cell>
          <cell r="L57" t="str">
            <v>Ended</v>
          </cell>
          <cell r="M57" t="str">
            <v>http://www.iea.org/policiesandmeasures/pams/korea/name-22120-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57" t="str">
            <v>C04C10</v>
          </cell>
        </row>
        <row r="58">
          <cell r="B58">
            <v>50</v>
          </cell>
          <cell r="C58" t="str">
            <v>2nd Comprehensive Action Plan for Climate Change Policy South Korea 2002</v>
          </cell>
          <cell r="D58" t="str">
            <v>Climate strategy, Policy support, Political &amp; non-binding climate strategy</v>
          </cell>
          <cell r="E58" t="str">
            <v>Country</v>
          </cell>
          <cell r="F58">
            <v>2002</v>
          </cell>
          <cell r="G58" t="str">
            <v>General</v>
          </cell>
          <cell r="H58" t="str">
            <v>The plan is described in South Korea's National Communications.</v>
          </cell>
          <cell r="I58" t="str">
            <v>Energy service demand reduction and resource efficiency, Renewables, Energy efficiency, Other low-carbon technologies and fuel switch, Non-energy</v>
          </cell>
          <cell r="J58" t="str">
            <v>No</v>
          </cell>
          <cell r="K58" t="str">
            <v>Korea (South)</v>
          </cell>
          <cell r="L58" t="str">
            <v>Superseded</v>
          </cell>
          <cell r="M58" t="str">
            <v>NC2: http://unfccc.int/resource/docs/natc/kornc02.pdf; NC3: http://unfccc.int/resource/docs/natc/kornc3.pdf
http://www.iea.org/policiesandmeasures/pams/korea/name-21615-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58" t="str">
            <v>C01</v>
          </cell>
        </row>
        <row r="59">
          <cell r="B59">
            <v>51</v>
          </cell>
          <cell r="C59" t="str">
            <v>2nd National Energy Effciency Action Plan United Kingdom 2011</v>
          </cell>
          <cell r="D59" t="str">
            <v>Strategic planning</v>
          </cell>
          <cell r="E59" t="str">
            <v>Country</v>
          </cell>
          <cell r="F59">
            <v>2011</v>
          </cell>
          <cell r="G59" t="str">
            <v>General</v>
          </cell>
          <cell r="H59"/>
          <cell r="I59" t="str">
            <v>Energy efficiency</v>
          </cell>
          <cell r="J59">
            <v>0</v>
          </cell>
          <cell r="K59" t="str">
            <v>United Kingdom</v>
          </cell>
          <cell r="L59" t="str">
            <v>Superseded</v>
          </cell>
          <cell r="M59" t="str">
            <v>https://www.gov.uk/government/uploads/system/uploads/attachment_data/file/48144/2289-uk-report-eu-enduse-esd.pdf</v>
          </cell>
          <cell r="N59" t="str">
            <v/>
          </cell>
        </row>
        <row r="60">
          <cell r="B60">
            <v>52</v>
          </cell>
          <cell r="C60" t="str">
            <v>2nd National Energy Efficiency Action Plan Germany 2011</v>
          </cell>
          <cell r="D60" t="str">
            <v>Strategic planning, Policy support</v>
          </cell>
          <cell r="E60" t="str">
            <v>Country</v>
          </cell>
          <cell r="F60">
            <v>2011</v>
          </cell>
          <cell r="G60" t="str">
            <v>General</v>
          </cell>
          <cell r="H60"/>
          <cell r="I60" t="str">
            <v>Energy efficiency</v>
          </cell>
          <cell r="J60">
            <v>0</v>
          </cell>
          <cell r="K60" t="str">
            <v>Germany</v>
          </cell>
          <cell r="L60" t="str">
            <v>Superseded</v>
          </cell>
          <cell r="M60" t="str">
            <v>http://www.bfee-online.de/bfee/energieeffizienz_in_deutschland/energieeffizienzaktionsplan/</v>
          </cell>
          <cell r="N60" t="str">
            <v/>
          </cell>
        </row>
        <row r="61">
          <cell r="B61">
            <v>53</v>
          </cell>
          <cell r="C61" t="str">
            <v>2nd energy master plan</v>
          </cell>
          <cell r="D61" t="str">
            <v>Strategic planning, Energy efficiency target, Political &amp; non-binding energy efficiency target, Renewable energy target, Political &amp; non-binding renewable energy target</v>
          </cell>
          <cell r="E61" t="str">
            <v>Country</v>
          </cell>
          <cell r="F61">
            <v>2014</v>
          </cell>
          <cell r="G61" t="str">
            <v>General, Electricity and heat, Renewables</v>
          </cell>
          <cell r="H61" t="str">
            <v>"South Korea government announced 2nd National Energy Master Plan on January 2014. The major targets are:
"- A renewables target of 5.2% in the primary energy supply by 2020 and 11% by 2035. The major increasing sources are PV and Wind energy.
"- Distributed power plants (Microgrid with Renewables, Regional energy) will supply above 15% of total electricity generation by 2035.
"- Demand reduction of 13% in the total energy demand and 15% in the electricity demand by 2035. To achieve targets, demand side management using a ICT (Information Communication Technology)-based smart grid including ESS (Energy Storage System) will be conducted. Also, tax and tariff system will be changed.
"- Reduction of carbon dioxide emission by 30% below business-as-usual (BAU) levels by 2020." (ORNL, )
Targets
- 13% demand reduction (final energy consumption) by 2035 relative to national BAU (254.1 MToe)
- 15% demand reduction in electricity by 2035 relative to national BAU (816 TWh)</v>
          </cell>
          <cell r="I61" t="str">
            <v>Energy efficiency, Renewables, Other low-carbon technologies and fuel switch</v>
          </cell>
          <cell r="J61" t="str">
            <v>GHG reduction</v>
          </cell>
          <cell r="K61" t="str">
            <v>Korea (South)</v>
          </cell>
          <cell r="L61" t="str">
            <v>Implemented</v>
          </cell>
          <cell r="M61" t="str">
            <v>http://www.motie.go.kr/common/download.do?fid=bbs&amp;bbs_cd_n=37&amp;bbs_seq_n=104479&amp;file_seq_n=1
(ORNL, ) http://web.ornl.gov/sci/ees/etsd/btric/usnt/countryReports/KOREA.pdf</v>
          </cell>
          <cell r="N61" t="str">
            <v>C05C06C09</v>
          </cell>
        </row>
        <row r="62">
          <cell r="B62">
            <v>54</v>
          </cell>
          <cell r="C62" t="str">
            <v>3rd Compresensive Acton Plan for Climate Change Policy Korea (South) 2004</v>
          </cell>
          <cell r="D62" t="str">
            <v>Strategic planning, Climate strategy, Political &amp; non-binding climate strategy</v>
          </cell>
          <cell r="E62" t="str">
            <v>Country</v>
          </cell>
          <cell r="F62">
            <v>2005</v>
          </cell>
          <cell r="G62" t="str">
            <v>General</v>
          </cell>
          <cell r="H62" t="str">
            <v>The Plan is described in Korea's National Communications to UNFCCC.</v>
          </cell>
          <cell r="I62" t="str">
            <v>Energy service demand reduction and resource efficiency, Renewables, Energy efficiency, Other low-carbon technologies and fuel switch, Non-energy</v>
          </cell>
          <cell r="J62" t="str">
            <v>No</v>
          </cell>
          <cell r="K62" t="str">
            <v>Korea (South)</v>
          </cell>
          <cell r="L62" t="str">
            <v>Superseded</v>
          </cell>
          <cell r="M62" t="str">
            <v>NC2: http://unfccc.int/resource/docs/natc/kornc02.pdf; NC3: http://unfccc.int/resource/docs/natc/kornc3.pdf
http://www.iea.org/policiesandmeasures/pams/korea/name-22581-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62" t="str">
            <v>C01</v>
          </cell>
        </row>
        <row r="63">
          <cell r="B63">
            <v>55</v>
          </cell>
          <cell r="C63" t="str">
            <v>3rd Strategic Energy Plan Japan 2010</v>
          </cell>
          <cell r="D63" t="str">
            <v>Target, Energy efficiency target, GHG reduction target, Formal &amp; legally binding GHG reduction target, Formal &amp; legally binding renewable energy target</v>
          </cell>
          <cell r="E63" t="str">
            <v>Country</v>
          </cell>
          <cell r="F63">
            <v>2010</v>
          </cell>
          <cell r="G63" t="str">
            <v>Electricity and heat, Coal, Gas, Nuclear, Oil, Renewables, General</v>
          </cell>
          <cell r="H63" t="str">
            <v>Under it the emphasis is on energy security consisting of five factors: improving the ratio of energy self-sufficiency, energy conservation, diversification of energy structure and supply sources, maintenance of the supply chain, and improvement of emergency response capability. The targets set for 2030 are as follows:
- Double the energy self-sufficiency ratio (18% at present, including nuclear power generation) and the domestically-developed fossil fuel supply ratio* (26% at present), and raise the energy independence ratio to about 70 percent from the present 38 percent.
*The ratio of fossil fuel supply from domestic and overseas interests that a Japanese company has a share in the total supply
- Raise the ratio of energy from zero-emission power sources such as nuclear and renewable energy to 70 percent (by more than 50% in 2020) from the present 34%. For this purpose:
Build more than 14 additional nuclear plants (nine by 2020).
Raise the overall plant capacity utilization rate to 90 percent (85% by 2020) from the 60% in 2008.
Maximize the use of renewable energy.
Cut carbon dioxide (CO2) emissions from the residential sector by half.
Maintain and raise energy efficiency in the industrial sector to the highest level in the world.
Maintain or achieve top-level shares of global markets for energy-related products and systems.
According to the plan, the goal is to reduce domestic energy-related CO2 emissions by 30 percent in 2030 compared to the 1990 level. Its intention was to increase nuclear energy in the mix to raise Japan's level of energy self-sufficiency, on the assumption this would also enhance energy security. (Although Japan imports all the uranium it needs for nuclear power generation, nuclear power was deemed a "quasi-domestic energy" because the government considers it possible to recycle nuclear fuel at home, if the nuclear fuel cycle is based on reprocessing used fuel and using it in fast-breeder reactors.) (http://www.japanfs.org/en/news/archives/news_id031723.html)</v>
          </cell>
          <cell r="I63" t="str">
            <v>Energy efficiency, Renewables, Other low-carbon technologies and fuel switch</v>
          </cell>
          <cell r="J63" t="str">
            <v>No</v>
          </cell>
          <cell r="K63" t="str">
            <v>Japan</v>
          </cell>
          <cell r="L63" t="str">
            <v>Superseded</v>
          </cell>
          <cell r="M63" t="str">
            <v>http://www.japanfs.org/en/news/archives/news_id031723.html</v>
          </cell>
          <cell r="N63" t="str">
            <v>C02C05C06C09</v>
          </cell>
        </row>
        <row r="64">
          <cell r="B64">
            <v>56</v>
          </cell>
          <cell r="C64" t="str">
            <v>4th Comprehensive Action Plan for Climate Change Policy South Korea 2008</v>
          </cell>
          <cell r="D64" t="str">
            <v>Political &amp; non-binding climate strategy</v>
          </cell>
          <cell r="E64" t="str">
            <v>Country</v>
          </cell>
          <cell r="F64">
            <v>2008</v>
          </cell>
          <cell r="G64" t="str">
            <v>General</v>
          </cell>
          <cell r="H64" t="str">
            <v>The plan is described in South Korea's 3rd National Communication.</v>
          </cell>
          <cell r="I64" t="str">
            <v>Energy service demand reduction and resource efficiency, Energy efficiency, Renewables, Other low-carbon technologies and fuel switch, Non-energy</v>
          </cell>
          <cell r="J64" t="str">
            <v>No</v>
          </cell>
          <cell r="K64" t="str">
            <v>Korea (South)</v>
          </cell>
          <cell r="L64" t="str">
            <v>Ended</v>
          </cell>
          <cell r="M64" t="str">
            <v>NC3: http://unfccc.int/resource/docs/natc/kornc3.pdf</v>
          </cell>
          <cell r="N64" t="str">
            <v>C01</v>
          </cell>
        </row>
        <row r="65">
          <cell r="B65">
            <v>57</v>
          </cell>
          <cell r="C65" t="str">
            <v>4th National Basic Plan for New and Renewable Energies (2014-2035)</v>
          </cell>
          <cell r="D65" t="str">
            <v>Strategic planning, Renewable energy target, Political &amp; non-binding renewable energy target</v>
          </cell>
          <cell r="E65" t="str">
            <v>Country</v>
          </cell>
          <cell r="F65">
            <v>2014</v>
          </cell>
          <cell r="G65" t="str">
            <v>General, Electricity and heat</v>
          </cell>
          <cell r="H65" t="str">
            <v>The 4th Basic plan for NRE clarifies the details fo the 2nd Energy Master Plan
A new and renewables target of 5.0% in the primary energy supply by 2020 and 11% by 2035. The generation target is to achieve 13.4% of total power generation with NRE sources by 2035, with a focus on solar and wind energy, while scaling down waste energy.
Target
- 11% new and renewable target of total TPES by 2035
  'new energy' includes hydrogen, fuelcell, coal to liquid (CTL), and coal to gas (IGCC).
  'renewable energy' includes solar, wind, hydro, ocean(tide), geothermal, bioenergy, and waste 
- 13.4 % renewable electricity share by 2035</v>
          </cell>
          <cell r="I65" t="str">
            <v>Energy service demand reduction and resource efficiency, Energy efficiency</v>
          </cell>
          <cell r="J65" t="str">
            <v>GHG reduction</v>
          </cell>
          <cell r="K65" t="str">
            <v>Korea (South)</v>
          </cell>
          <cell r="L65" t="str">
            <v>Implemented</v>
          </cell>
          <cell r="M65" t="str">
            <v>https://eneken.ieej.or.jp/data/5842.pdf</v>
          </cell>
          <cell r="N65" t="str">
            <v/>
          </cell>
        </row>
        <row r="66">
          <cell r="B66">
            <v>58</v>
          </cell>
          <cell r="C66" t="str">
            <v>4th Strategic Energy Plan Japan 2014</v>
          </cell>
          <cell r="D66" t="str">
            <v>Target, Policy support, Formal &amp; legally binding energy efficiency target, Formal &amp; legally binding renewable energy target</v>
          </cell>
          <cell r="E66" t="str">
            <v>Country</v>
          </cell>
          <cell r="F66">
            <v>2014</v>
          </cell>
          <cell r="G66" t="str">
            <v>Buildings, Electricity and heat, Coal, Gas, Nuclear, Renewables, Industry, Transport</v>
          </cell>
          <cell r="H66" t="str">
            <v>The Basic Energy Plan is a policy document formulated by the Government of Japan under the Basic Act on Energy Policy, which entered into force in June 2002. The plan presents the basic principles of Japan’s energy policy, namely, “safety,” “energy security,” “improving economic efficiency,” and “environment suitability,” and shows the basic direction of the energy policy. Since 2003, a new strategic energy plan has been developed every 3-4 years.
METI's 4th Strategic Energy Plan (Basic Energy Plan), released in 2014 calls for nuclear energy to account for 20%-22% of power generation by 2030, with 22%-24% coming from renewable energy sources, while coal's share will be reduced to 26%, LNG's to 27% and oil's to just 3%.
The report, by the Ministry of Economy, Trade and Industry (METI), says that total energy demand in Japan will increase from 940 TWh in 2013 to 980.8 TWh in 2030.</v>
          </cell>
          <cell r="I66" t="str">
            <v>Energy service demand reduction and resource efficiency, Energy efficiency, Renewables, Other low-carbon technologies and fuel switch</v>
          </cell>
          <cell r="J66" t="str">
            <v>GHG reduction</v>
          </cell>
          <cell r="K66" t="str">
            <v>Japan</v>
          </cell>
          <cell r="L66" t="str">
            <v>Implemented</v>
          </cell>
          <cell r="M66" t="str">
            <v>4th Strategic Energy Plan: http://www.enecho.meti.go.jp/en/category/others/basic_plan/pdf/4th_strategic_energy_plan.pdf
http://www.world-nuclear-news.org/NP-Plan-sets-out-Japans-energy-mix-for-2030-0306154.html</v>
          </cell>
          <cell r="N66" t="str">
            <v>C09C43</v>
          </cell>
        </row>
        <row r="67">
          <cell r="B67">
            <v>59</v>
          </cell>
          <cell r="C67" t="str">
            <v>50 Million Tree Program Canada</v>
          </cell>
          <cell r="D67" t="str">
            <v>Direct investment</v>
          </cell>
          <cell r="E67" t="str">
            <v>Country</v>
          </cell>
          <cell r="F67">
            <v>0</v>
          </cell>
          <cell r="G67" t="str">
            <v>Forestry</v>
          </cell>
          <cell r="H67" t="str">
            <v>"Ontario 50 Million Tree Program plants trees on the settled landscape of the southern part of the province"</v>
          </cell>
          <cell r="I67" t="str">
            <v>Energy service demand reduction and resource efficiency, Non-energy, Energy efficiency, Renewables, Other low-carbon technologies and fuel switch</v>
          </cell>
          <cell r="J67">
            <v>0</v>
          </cell>
          <cell r="K67" t="str">
            <v>Canada</v>
          </cell>
          <cell r="L67" t="str">
            <v>Implemented</v>
          </cell>
          <cell r="M67" t="str">
            <v>http://unfccc.int/files/national_reports/biennial_reports_and_iar/submitted_biennial_reports/application/pdf/canadas_2nd_biennial_report.pdf</v>
          </cell>
          <cell r="N67" t="str">
            <v>C52</v>
          </cell>
        </row>
        <row r="68">
          <cell r="B68">
            <v>60</v>
          </cell>
          <cell r="C68" t="str">
            <v>50001 Ready Program</v>
          </cell>
          <cell r="D68" t="str">
            <v>Voluntary Approaches</v>
          </cell>
          <cell r="E68" t="str">
            <v>Country</v>
          </cell>
          <cell r="F68">
            <v>2017</v>
          </cell>
          <cell r="G68" t="str">
            <v>Industry</v>
          </cell>
          <cell r="H68" t="str">
            <v>The U.S. Department of Energy’s (DOE’s) 50001 Ready program is a self-guided approach for facilities to establish an energy management system and self-attest to the structure of ISO 50001, a voluntary global standard for energy management systems in industrial, commercial, and institutional facilities.</v>
          </cell>
          <cell r="I68" t="str">
            <v>Energy efficiency</v>
          </cell>
          <cell r="J68" t="str">
            <v>No</v>
          </cell>
          <cell r="K68" t="str">
            <v>United States of America</v>
          </cell>
          <cell r="L68" t="str">
            <v>Implemented</v>
          </cell>
          <cell r="M68" t="str">
            <v>https://www.iea.org/policies/7761-50001-ready?country=United%20States&amp;qs=united</v>
          </cell>
          <cell r="N68" t="str">
            <v>C19</v>
          </cell>
        </row>
        <row r="69">
          <cell r="B69">
            <v>61</v>
          </cell>
          <cell r="C69" t="str">
            <v>5th Basic Environment Plan Japan 2018</v>
          </cell>
          <cell r="D69" t="str">
            <v>Strategic planning</v>
          </cell>
          <cell r="E69" t="str">
            <v>Country</v>
          </cell>
          <cell r="F69">
            <v>2018</v>
          </cell>
          <cell r="G69" t="str">
            <v>Renewables, General, Transport</v>
          </cell>
          <cell r="H69" t="str">
            <v>Japan's Ministry of the Environment announced April 17, 2018, that the Fifth Basic Environment Plan has been approved by the Cabinet (to be reviewed every 6 years).
It lists six priority strategies, and the first one is the "establishment of a clean economic system." It sets a goal of the "maximum introduction of renewable energy." As specific measures, it mentions the use of hydrogen and locally-produced biomass and the promotion of agricultural solar power plants (solar sharing).  (http://tech.nikkeibp.co.jp/dm/atclen/news_en/15mk/042802072/?ST=msbe;%20https://www.env.go.jp/en/policy/plan/basic/pt2.html)</v>
          </cell>
          <cell r="I69" t="str">
            <v>Energy service demand reduction and resource efficiency, Energy efficiency, Renewables, Other low-carbon technologies and fuel switch, Non-energy</v>
          </cell>
          <cell r="J69" t="str">
            <v>GHG reduction</v>
          </cell>
          <cell r="K69" t="str">
            <v>Japan</v>
          </cell>
          <cell r="L69" t="str">
            <v>Implemented</v>
          </cell>
          <cell r="M69" t="str">
            <v>http://tech.nikkeibp.co.jp/dm/atclen/news_en/15mk/042802072/?ST=msbe;%20https://www.env.go.jp/en/policy/plan/basic/pt2.html</v>
          </cell>
          <cell r="N69" t="str">
            <v>C40C44</v>
          </cell>
        </row>
        <row r="70">
          <cell r="B70">
            <v>62</v>
          </cell>
          <cell r="C70" t="str">
            <v>6 Star NatHERS Rating for Buildings Australia 2010</v>
          </cell>
          <cell r="D70" t="str">
            <v>Performance label</v>
          </cell>
          <cell r="E70" t="str">
            <v>Country</v>
          </cell>
          <cell r="F70">
            <v>2010</v>
          </cell>
          <cell r="G70" t="str">
            <v>Buildings, Heating and cooling, Hot water and cooking</v>
          </cell>
          <cell r="H70"/>
          <cell r="I70" t="str">
            <v>Energy efficiency</v>
          </cell>
          <cell r="J70" t="str">
            <v>No</v>
          </cell>
          <cell r="K70" t="str">
            <v>Australia</v>
          </cell>
          <cell r="L70" t="str">
            <v>Superseded</v>
          </cell>
          <cell r="M70" t="str">
            <v>http://www.nathers.gov.au/</v>
          </cell>
          <cell r="N70" t="str">
            <v/>
          </cell>
        </row>
        <row r="71">
          <cell r="B71">
            <v>63</v>
          </cell>
          <cell r="C71" t="str">
            <v>7th Basic Plan for Long-Term Electricity Supply and Demand 2015-2029</v>
          </cell>
          <cell r="D71" t="str">
            <v>Energy efficiency target, Political &amp; non-binding energy efficiency target, Renewable energy target, Political &amp; non-binding renewable energy target</v>
          </cell>
          <cell r="E71" t="str">
            <v>Country</v>
          </cell>
          <cell r="F71">
            <v>2015</v>
          </cell>
          <cell r="G71" t="str">
            <v>Electricity and heat, CCS, Coal, Gas, Nuclear, Oil, Renewables</v>
          </cell>
          <cell r="H71" t="str">
            <v>"The Basic Plan for Long-term Electricity Supply and Demand (BPE) is prepared by the Ministry of Trade, Industry and Energy pursuant to Article 25 of the Electricity Business Act
(EBA) for a stable supply and demand of electricity. BPE is announced biennially and it is reviewed and released by the Electricity Policy Review Board pursuant to Article 15
of the Electricity Business Decree after the consultation among the Ministries, the report to the National Assembly Standing Committee, and the public hearing".
Targets
- 11.7% renewable total generation by 2029
- 20.1% renewable generation capacity by 2029
- Annual demand reduction by 14.3% against BAY by 2029
- Peak demand reduction by 12% against BAU by 2020</v>
          </cell>
          <cell r="I71" t="str">
            <v>Energy service demand reduction and resource efficiency, Energy efficiency, Renewables, Other low-carbon technologies and fuel switch</v>
          </cell>
          <cell r="J71" t="str">
            <v>GHG reduction</v>
          </cell>
          <cell r="K71" t="str">
            <v>Korea (South)</v>
          </cell>
          <cell r="L71" t="str">
            <v>Implemented</v>
          </cell>
          <cell r="M71" t="str">
            <v>http://www.kpx.or.kr/eng/downloadBbsFile.do?atchmnflNo=26448</v>
          </cell>
          <cell r="N71" t="str">
            <v>C09</v>
          </cell>
        </row>
        <row r="72">
          <cell r="B72">
            <v>64</v>
          </cell>
          <cell r="C72" t="str">
            <v>8th Basic Plan for Long-term Electricity Supply and Demand</v>
          </cell>
          <cell r="D72" t="str">
            <v>Climate strategy</v>
          </cell>
          <cell r="E72" t="str">
            <v>Country</v>
          </cell>
          <cell r="F72">
            <v>2017</v>
          </cell>
          <cell r="G72" t="str">
            <v>Electricity and heat</v>
          </cell>
          <cell r="H72" t="str">
            <v>“The Basic Plan for Long-term Electricity Supply and Demand includes the forecast for power demand over the next 15 years until 2031 and so plans for power generation facilities based on the estimate” (Ministry of Trade). The plan aims for installed renewable capacity of 58.5 GW by 2030 (33.7% electric capacity share), which will come mainly from wind and solar. In addition, it aims to generate 20% of its electricity from renewable energy sources.</v>
          </cell>
          <cell r="I72" t="str">
            <v>Energy service demand reduction and resource efficiency, Energy efficiency, Renewables, Other low-carbon technologies and fuel switch, Non-energy</v>
          </cell>
          <cell r="J72" t="str">
            <v>GHG reduction</v>
          </cell>
          <cell r="K72" t="str">
            <v>Korea (South)</v>
          </cell>
          <cell r="L72" t="str">
            <v>Planned</v>
          </cell>
          <cell r="M72" t="str">
            <v>(2017) Ministry of Trade, Government of Korea, Ministry announces 8th Basic Plan for Electricity Supply and Demand, http://english.motie.go.kr/en/tp/energy/bbs/bbsView.do?bbs_seq_n=605&amp;bbs_cd_n=2&amp;view_type_v=TOPIC&amp;&amp;currentPage=1&amp;search_key_n=&amp;search_val_v=&amp;cate_n=3</v>
          </cell>
          <cell r="N72" t="str">
            <v>C01</v>
          </cell>
        </row>
        <row r="73">
          <cell r="B73">
            <v>65</v>
          </cell>
          <cell r="C73" t="str">
            <v>8th Five-Year Development Plan Turkey 1999</v>
          </cell>
          <cell r="D73" t="str">
            <v>Policy support</v>
          </cell>
          <cell r="E73" t="str">
            <v>Country</v>
          </cell>
          <cell r="F73">
            <v>1999</v>
          </cell>
          <cell r="G73" t="str">
            <v>General</v>
          </cell>
          <cell r="H73"/>
          <cell r="I73" t="str">
            <v>Energy service demand reduction and resource efficiency, Energy efficiency, Renewables, Other low-carbon technologies and fuel switch, Non-energy</v>
          </cell>
          <cell r="J73">
            <v>0</v>
          </cell>
          <cell r="K73" t="str">
            <v>Turkey</v>
          </cell>
          <cell r="L73" t="str">
            <v>Implemented</v>
          </cell>
          <cell r="M73" t="str">
            <v>http://www.iea.org/policiesandmeasures/pams/turkey/name-21229-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73" t="str">
            <v/>
          </cell>
        </row>
        <row r="74">
          <cell r="B74">
            <v>66</v>
          </cell>
          <cell r="C74" t="str">
            <v>9th Development Plan Saudi Arabia 2010</v>
          </cell>
          <cell r="D74" t="str">
            <v>RD&amp;D funding, Strategic planning, Research programme, Negotiated Agreements (Public-private sector)</v>
          </cell>
          <cell r="E74" t="str">
            <v>Country</v>
          </cell>
          <cell r="F74">
            <v>2010</v>
          </cell>
          <cell r="G74" t="str">
            <v>General, Electricity and heat</v>
          </cell>
          <cell r="H74"/>
          <cell r="I74" t="str">
            <v>Energy efficiency, Non-energy, Unknown</v>
          </cell>
          <cell r="J74">
            <v>0</v>
          </cell>
          <cell r="K74" t="str">
            <v>Saudi Arabia</v>
          </cell>
          <cell r="L74" t="str">
            <v>Ended</v>
          </cell>
          <cell r="M74" t="str">
            <v>http://www.iea.org/policiesandmeasures/pams/saudiarabia/name-30803-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74" t="str">
            <v>C04</v>
          </cell>
        </row>
        <row r="75">
          <cell r="B75">
            <v>67</v>
          </cell>
          <cell r="C75" t="str">
            <v>Bus Rapid Transit Systems (BRT)</v>
          </cell>
          <cell r="D75" t="str">
            <v>Strategic planning</v>
          </cell>
          <cell r="E75" t="str">
            <v>City or local</v>
          </cell>
          <cell r="F75">
            <v>0</v>
          </cell>
          <cell r="G75" t="str">
            <v>Transport</v>
          </cell>
          <cell r="H75"/>
          <cell r="I75" t="str">
            <v>Energy service demand reduction and resource efficiency, Non-energy</v>
          </cell>
          <cell r="J75" t="str">
            <v>No</v>
          </cell>
          <cell r="K75" t="str">
            <v>South Africa</v>
          </cell>
          <cell r="L75" t="str">
            <v>Implemented</v>
          </cell>
          <cell r="M75" t="str">
            <v>https://www.gov.za/about-government/bus-rapid-transit-system-brt</v>
          </cell>
          <cell r="N75" t="str">
            <v>C40</v>
          </cell>
        </row>
        <row r="76">
          <cell r="B76">
            <v>68</v>
          </cell>
          <cell r="C76" t="str">
            <v>A New Tax System - Measures for a Better Environment Australia 1999</v>
          </cell>
          <cell r="D76" t="str">
            <v>Fiscal or financial incentives</v>
          </cell>
          <cell r="E76" t="str">
            <v>Country</v>
          </cell>
          <cell r="F76">
            <v>1999</v>
          </cell>
          <cell r="G76" t="str">
            <v>General</v>
          </cell>
          <cell r="H76"/>
          <cell r="I76" t="str">
            <v>Energy service demand reduction and resource efficiency, Energy efficiency, Renewables, Other low-carbon technologies and fuel switch, Non-energy</v>
          </cell>
          <cell r="J76" t="str">
            <v>No</v>
          </cell>
          <cell r="K76" t="str">
            <v>Australia</v>
          </cell>
          <cell r="L76" t="str">
            <v>Superseded</v>
          </cell>
          <cell r="M76" t="str">
            <v>https://www.iea.org/policiesandmeasures/pams/australia/name-22342-en.php?s=dHlwZT1jYyZzdGF0dXM9T2s,&amp;return=PG5hdiBpZD0iYnJlYWRjcnVtYiI-PGEgaHJlZj0iLyI-SG9tZTwvYT4gJnJhcXVvOyA8YSBocmVmPSIvcG9saWNpZXNhbmRtZWFzdXJlcy8iPlBvbGljaWVzIGFuZCBNZWFzdXJlczwvYT4gJnJhcXVvOyA8YSBocmVmPSIvcG9saWNpZXNhbmRtZWFzdXJlcy9jbGltYXRlY2hhbmdlLyI-Q2xpbWF0ZSBDaGFuZ2U8L2E-PC9uYXY-</v>
          </cell>
          <cell r="N76" t="str">
            <v/>
          </cell>
        </row>
        <row r="77">
          <cell r="B77">
            <v>69</v>
          </cell>
          <cell r="C77" t="str">
            <v>Atmospheric Pollution Prevention Act (No. 45 of 1965) South Africa 1965</v>
          </cell>
          <cell r="D77" t="str">
            <v>Institutional creation, Codes and standards</v>
          </cell>
          <cell r="E77" t="str">
            <v>Country</v>
          </cell>
          <cell r="F77">
            <v>1965</v>
          </cell>
          <cell r="G77" t="str">
            <v>General</v>
          </cell>
          <cell r="H77"/>
          <cell r="I77" t="str">
            <v>Non-energy</v>
          </cell>
          <cell r="J77" t="str">
            <v>No</v>
          </cell>
          <cell r="K77" t="str">
            <v>South Africa</v>
          </cell>
          <cell r="L77" t="str">
            <v>Implemented</v>
          </cell>
          <cell r="M77" t="str">
            <v>http://www.iea-coal.org.uk/documents/82617/9443/South%20Africa</v>
          </cell>
          <cell r="N77" t="str">
            <v/>
          </cell>
        </row>
        <row r="78">
          <cell r="B78">
            <v>70</v>
          </cell>
          <cell r="C78" t="str">
            <v>Aboriginal and Northern Climate Change Program Canada 2001</v>
          </cell>
          <cell r="D78" t="str">
            <v>Policy support</v>
          </cell>
          <cell r="E78" t="str">
            <v>Subnational region or state</v>
          </cell>
          <cell r="F78">
            <v>2001</v>
          </cell>
          <cell r="G78" t="str">
            <v>General</v>
          </cell>
          <cell r="H78"/>
          <cell r="I78" t="str">
            <v>Energy service demand reduction and resource efficiency, Energy efficiency, Renewables, Other low-carbon technologies and fuel switch, Non-energy</v>
          </cell>
          <cell r="J78">
            <v>0</v>
          </cell>
          <cell r="K78" t="str">
            <v>Canada</v>
          </cell>
          <cell r="L78" t="str">
            <v>Ended</v>
          </cell>
          <cell r="M78" t="str">
            <v>http://www.climatechange.gc.ca</v>
          </cell>
          <cell r="N78" t="str">
            <v/>
          </cell>
        </row>
        <row r="79">
          <cell r="B79">
            <v>71</v>
          </cell>
          <cell r="C79" t="str">
            <v>Aboriginal and Northern Community Action Program Canada 2003</v>
          </cell>
          <cell r="D79" t="str">
            <v>Fiscal or financial incentives, Policy support</v>
          </cell>
          <cell r="E79" t="str">
            <v>Subnational region or state</v>
          </cell>
          <cell r="F79">
            <v>2003</v>
          </cell>
          <cell r="G79" t="str">
            <v>General</v>
          </cell>
          <cell r="H79"/>
          <cell r="I79" t="str">
            <v>Energy service demand reduction and resource efficiency, Energy efficiency, Renewables, Other low-carbon technologies and fuel switch, Non-energy</v>
          </cell>
          <cell r="J79">
            <v>0</v>
          </cell>
          <cell r="K79" t="str">
            <v>Canada</v>
          </cell>
          <cell r="L79" t="str">
            <v>Superseded</v>
          </cell>
          <cell r="M79" t="str">
            <v>http://www.ainc-inac.gc.ca/clc/prg/ovw_e.html</v>
          </cell>
          <cell r="N79" t="str">
            <v/>
          </cell>
        </row>
        <row r="80">
          <cell r="B80">
            <v>72</v>
          </cell>
          <cell r="C80" t="str">
            <v>Abrogation of the legal regime applying to nuclear energy production Italy 2011</v>
          </cell>
          <cell r="D80" t="str">
            <v>Regulatory Instruments</v>
          </cell>
          <cell r="E80" t="str">
            <v>Country</v>
          </cell>
          <cell r="F80">
            <v>2011</v>
          </cell>
          <cell r="G80" t="str">
            <v>Electricity and heat, Nuclear</v>
          </cell>
          <cell r="H80" t="str">
            <v>Interdiction on planning or building nuclear power plants on Italian territory.</v>
          </cell>
          <cell r="I80" t="str">
            <v>Other low-carbon technologies and fuel switch</v>
          </cell>
          <cell r="J80">
            <v>0</v>
          </cell>
          <cell r="K80" t="str">
            <v>Italy</v>
          </cell>
          <cell r="L80" t="str">
            <v>Implemented</v>
          </cell>
          <cell r="M80" t="str">
            <v>http://www.normattiva.it/uri-res/N2Ls?urn:nir:stato:decreto.del.presidente.della.repubblica:2011-07-18;114!vig=</v>
          </cell>
          <cell r="N80" t="str">
            <v/>
          </cell>
        </row>
        <row r="81">
          <cell r="B81">
            <v>73</v>
          </cell>
          <cell r="C81" t="str">
            <v>Accelerate Energy Productivity 2030</v>
          </cell>
          <cell r="D81" t="str">
            <v>Target, Energy efficiency target, Strategic planning, Political &amp; non-binding energy efficiency target</v>
          </cell>
          <cell r="E81" t="str">
            <v>Country</v>
          </cell>
          <cell r="F81">
            <v>2014</v>
          </cell>
          <cell r="G81" t="str">
            <v>Buildings, Electricity and heat, General, Industry, Transport</v>
          </cell>
          <cell r="H81" t="str">
            <v>This is a strategy responds to the presidential call to action to double energy
productivity (GDP(US$(2005))/EJ) betwen 2010 and 2030. The strategy divides the measures into six wedges that together should meet this overall target
Wedges: transportation, Technologies for Buildings Energy Productivity, Smart Energy Systems, Financing for Buildings Energy Productivity, Smart Manufacturing, Water Infrastructure:
Target
- 100% increase in energy productivity (GDP(US$2005)/EJ) between 2010 and 2030</v>
          </cell>
          <cell r="I81" t="str">
            <v>Energy efficiency</v>
          </cell>
          <cell r="J81" t="str">
            <v>GHG reduction</v>
          </cell>
          <cell r="K81" t="str">
            <v>United States of America</v>
          </cell>
          <cell r="L81" t="str">
            <v>Implemented</v>
          </cell>
          <cell r="M81" t="str">
            <v>http://www.energy2030.org/roadmap
http://energy.gov/epsa/accelerate-energy-productivity-2030
http://energy.gov/sites/prod/files/2015/03/f20/Accelerate%20Energy%20Productivity%202030%20Fact%20Sheet%20Updated.pdf</v>
          </cell>
          <cell r="N81" t="str">
            <v>C05</v>
          </cell>
        </row>
        <row r="82">
          <cell r="B82">
            <v>74</v>
          </cell>
          <cell r="C82" t="str">
            <v>Accelerated Capital Cost Allowance</v>
          </cell>
          <cell r="D82" t="str">
            <v>Fiscal or financial incentives, Tax relief</v>
          </cell>
          <cell r="E82" t="str">
            <v>Country</v>
          </cell>
          <cell r="F82">
            <v>1994</v>
          </cell>
          <cell r="G82" t="str">
            <v>General</v>
          </cell>
          <cell r="H82" t="str">
            <v>Before 2007, the federal Income Tax Act provides an accelerated capital cost allowance (30% capital cost allowance rate computed on a declining balance basis) for certain types of renewable energy equipment.
The accelerated Capital Cost Allowance (CCA), under Class 43.1 and 43.2 of Schedule II to the Income Tax Regulations, allows investors an accelerated write-off of certain equipments used to produce energy in a more efficient way or to produce energy from alternative renewable sources.
A 50% accelerated CCA is provided under Class 43.2 for eligible equipment that generated either (1) heat for use in an industrial process or (2) electricity by using a renewable energy source (e.g. wind, solar, small hydro), waste fuel (e.g. landfill gas, manure, wood waste) or making efficient use of fossil fuels (e.g. high efficiency cogeneration systems).</v>
          </cell>
          <cell r="I82" t="str">
            <v>Renewables</v>
          </cell>
          <cell r="J82" t="str">
            <v>No</v>
          </cell>
          <cell r="K82" t="str">
            <v>Canada</v>
          </cell>
          <cell r="L82" t="str">
            <v>Ended</v>
          </cell>
          <cell r="M82" t="str">
            <v>http://www.iea.org/policiesandmeasures/pams/canada/name-24100-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82" t="str">
            <v/>
          </cell>
        </row>
        <row r="83">
          <cell r="B83">
            <v>75</v>
          </cell>
          <cell r="C83" t="str">
            <v>Accelerated Depreciation for Investments with Environmental Benefits Mexico 2005</v>
          </cell>
          <cell r="D83" t="str">
            <v>Tax relief</v>
          </cell>
          <cell r="E83" t="str">
            <v>Country</v>
          </cell>
          <cell r="F83">
            <v>2005</v>
          </cell>
          <cell r="G83" t="str">
            <v>General, Electricity and heat, Renewables</v>
          </cell>
          <cell r="H83" t="str">
            <v>This policy allows investors in renewable energy and other environmentally beneficial projects to deduct up to 100% of their investments from tax liability during the first year. Obtaining these tax deductions imposes that the project runs for at least 5 years.</v>
          </cell>
          <cell r="I83" t="str">
            <v>Energy service demand reduction and resource efficiency, Energy efficiency, Renewables, Other low-carbon technologies and fuel switch</v>
          </cell>
          <cell r="J83" t="str">
            <v>GHG reduction</v>
          </cell>
          <cell r="K83" t="str">
            <v>Mexico</v>
          </cell>
          <cell r="L83" t="str">
            <v>Implemented</v>
          </cell>
          <cell r="M83" t="str">
            <v>http://www2.inecc.gob.mx/publicaciones/libros/304/arancel.html</v>
          </cell>
          <cell r="N83" t="str">
            <v>C07C10C14</v>
          </cell>
        </row>
        <row r="84">
          <cell r="B84">
            <v>76</v>
          </cell>
          <cell r="C84" t="str">
            <v>Accelerated Recovery Period for Depreciation of Smart Meters and Smart Grid Systems United States of America 2008</v>
          </cell>
          <cell r="D84" t="str">
            <v>Tax relief, Economic Instruments</v>
          </cell>
          <cell r="E84" t="str">
            <v>Country</v>
          </cell>
          <cell r="F84">
            <v>2008</v>
          </cell>
          <cell r="G84" t="str">
            <v>Buildings, Electricity and heat</v>
          </cell>
          <cell r="H84"/>
          <cell r="I84" t="str">
            <v>Energy efficiency</v>
          </cell>
          <cell r="J84">
            <v>0</v>
          </cell>
          <cell r="K84" t="str">
            <v>United States of America</v>
          </cell>
          <cell r="L84" t="str">
            <v>Implemented</v>
          </cell>
          <cell r="M84" t="str">
            <v>http://www.iea.org/policiesandmeasures/pams/unitedstates/name-24905-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84" t="str">
            <v>C07C34</v>
          </cell>
        </row>
        <row r="85">
          <cell r="B85">
            <v>77</v>
          </cell>
          <cell r="C85" t="str">
            <v>Accelerated Standards Action Program for Equipment and Appliances Canada 2001</v>
          </cell>
          <cell r="D85" t="str">
            <v>Policy support, Codes and standards</v>
          </cell>
          <cell r="E85" t="str">
            <v>Country</v>
          </cell>
          <cell r="F85">
            <v>2001</v>
          </cell>
          <cell r="G85" t="str">
            <v>Buildings</v>
          </cell>
          <cell r="H85"/>
          <cell r="I85" t="str">
            <v>Energy efficiency</v>
          </cell>
          <cell r="J85">
            <v>0</v>
          </cell>
          <cell r="K85" t="str">
            <v>Canada</v>
          </cell>
          <cell r="L85" t="str">
            <v>Superseded</v>
          </cell>
          <cell r="M85" t="str">
            <v>http://www.climatechange.gc.ca</v>
          </cell>
          <cell r="N85" t="str">
            <v>C34</v>
          </cell>
        </row>
        <row r="86">
          <cell r="B86">
            <v>78</v>
          </cell>
          <cell r="C86" t="str">
            <v>Accelerated Step Change Initiative (ASCI) Australia 2013</v>
          </cell>
          <cell r="D86" t="str">
            <v>Research &amp; Development and Deployment (RD&amp;D)</v>
          </cell>
          <cell r="E86" t="str">
            <v>Country</v>
          </cell>
          <cell r="F86">
            <v>2013</v>
          </cell>
          <cell r="G86" t="str">
            <v>General</v>
          </cell>
          <cell r="H86"/>
          <cell r="I86" t="str">
            <v>Renewables</v>
          </cell>
          <cell r="J86">
            <v>0</v>
          </cell>
          <cell r="K86" t="str">
            <v>Australia</v>
          </cell>
          <cell r="L86" t="str">
            <v>Implemented</v>
          </cell>
          <cell r="M86" t="str">
            <v>http:// http://arena.gov.au/initiatives-and-programs/the-accelerated-step-change-initiative-asci/</v>
          </cell>
          <cell r="N86" t="str">
            <v>C04</v>
          </cell>
        </row>
        <row r="87">
          <cell r="B87">
            <v>79</v>
          </cell>
          <cell r="C87" t="str">
            <v>Accelerated depreciation tax benefit India 2014</v>
          </cell>
          <cell r="D87" t="str">
            <v>Tax relief</v>
          </cell>
          <cell r="E87" t="str">
            <v>Country</v>
          </cell>
          <cell r="F87">
            <v>2014</v>
          </cell>
          <cell r="G87" t="str">
            <v>Electricity and heat, Renewables</v>
          </cell>
          <cell r="H87"/>
          <cell r="I87" t="str">
            <v>Renewables</v>
          </cell>
          <cell r="J87">
            <v>0</v>
          </cell>
          <cell r="K87" t="str">
            <v>India</v>
          </cell>
          <cell r="L87" t="str">
            <v>Implemented</v>
          </cell>
          <cell r="M87" t="str">
            <v>http://www.iea.org/policiesandmeasures/pams/india/name-140460-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87" t="str">
            <v>C10</v>
          </cell>
        </row>
        <row r="88">
          <cell r="B88">
            <v>80</v>
          </cell>
          <cell r="C88" t="str">
            <v>Acceleration of the Diffusion of Photovoltaic Japan 2000</v>
          </cell>
          <cell r="D88" t="str">
            <v>Research &amp; Development and Deployment (RD&amp;D), Research programme, Technology development, Technology deployment and diffusion</v>
          </cell>
          <cell r="E88" t="str">
            <v>Country</v>
          </cell>
          <cell r="F88">
            <v>2000</v>
          </cell>
          <cell r="G88" t="str">
            <v>Electricity and heat, Renewables</v>
          </cell>
          <cell r="H88"/>
          <cell r="I88" t="str">
            <v>Renewables</v>
          </cell>
          <cell r="J88">
            <v>0</v>
          </cell>
          <cell r="K88" t="str">
            <v>Japan</v>
          </cell>
          <cell r="L88" t="str">
            <v>Implemented</v>
          </cell>
          <cell r="M88" t="str">
            <v>http://www.meti.go.jp</v>
          </cell>
          <cell r="N88" t="str">
            <v>C04</v>
          </cell>
        </row>
        <row r="89">
          <cell r="B89">
            <v>81</v>
          </cell>
          <cell r="C89" t="str">
            <v>Accession to the United Framework Convention on Climate Change Turkey 2004</v>
          </cell>
          <cell r="D89" t="str">
            <v>Policy support</v>
          </cell>
          <cell r="E89" t="str">
            <v>Country</v>
          </cell>
          <cell r="F89">
            <v>2004</v>
          </cell>
          <cell r="G89" t="str">
            <v>General</v>
          </cell>
          <cell r="H89"/>
          <cell r="I89" t="str">
            <v>Energy service demand reduction and resource efficiency, Energy efficiency, Renewables, Other low-carbon technologies and fuel switch, Non-energy</v>
          </cell>
          <cell r="J89">
            <v>0</v>
          </cell>
          <cell r="K89" t="str">
            <v>Turkey</v>
          </cell>
          <cell r="L89" t="str">
            <v>Implemented</v>
          </cell>
          <cell r="M89" t="str">
            <v>http://iklim.cob.gov.tr/iklim/AnaSayfa/BMIDCS.aspx?sflang=en</v>
          </cell>
          <cell r="N89" t="str">
            <v/>
          </cell>
        </row>
        <row r="90">
          <cell r="B90">
            <v>82</v>
          </cell>
          <cell r="C90" t="str">
            <v>Acid Rain Program</v>
          </cell>
          <cell r="D90" t="str">
            <v>Market-based instruments</v>
          </cell>
          <cell r="E90" t="str">
            <v>Country</v>
          </cell>
          <cell r="F90">
            <v>2000</v>
          </cell>
          <cell r="G90">
            <v>0</v>
          </cell>
          <cell r="H90"/>
          <cell r="I90" t="str">
            <v>Non-energy</v>
          </cell>
          <cell r="J90" t="str">
            <v>No</v>
          </cell>
          <cell r="K90" t="str">
            <v>United States of America</v>
          </cell>
          <cell r="L90" t="str">
            <v>Superseded</v>
          </cell>
          <cell r="M90" t="str">
            <v>http://www.iea-coal.org.uk/documents/82575/9515/United%20States%20of%20America</v>
          </cell>
          <cell r="N90" t="str">
            <v/>
          </cell>
        </row>
        <row r="91">
          <cell r="B91">
            <v>83</v>
          </cell>
          <cell r="C91" t="str">
            <v>Act No. 5346 on Utilization of Renewable Energy Sources for the Purposes of Generating Electrical Energy (Renewable Energy Law) Turkey 2005</v>
          </cell>
          <cell r="D91" t="str">
            <v>Grid access and priority for renewables, RD&amp;D funding, Feed-in tariffs or premiums, Tax relief, Green certificates, Obligation schemes, Formal &amp; legally binding renewable energy target</v>
          </cell>
          <cell r="E91" t="str">
            <v>Country</v>
          </cell>
          <cell r="F91">
            <v>2005</v>
          </cell>
          <cell r="G91" t="str">
            <v>Electricity and heat, Renewables</v>
          </cell>
          <cell r="H91" t="str">
            <v>Legislative. The share of renewable energy in total electricity generation shall be increased up to 30% by 2023
The Renewable Energy Law also set in place feed-in tariffs between 2005-2015: 0.073 USD/kWh for wind and hydro, 0.105 USD/kWh for geothermal, 0.133 USD/kWh for biomass, biogas and solar PV</v>
          </cell>
          <cell r="I91" t="str">
            <v>Renewables</v>
          </cell>
          <cell r="J91" t="str">
            <v>GHG reduction</v>
          </cell>
          <cell r="K91" t="str">
            <v>Turkey</v>
          </cell>
          <cell r="L91" t="str">
            <v>Implemented</v>
          </cell>
          <cell r="M91" t="str">
            <v>http://www.enerji.gov.tr/File/?path=ROOT%2f1%2fDocuments%2fMevzuat%2f5346+Yenilenebilir+enerji+elektrik+%C3%BCretimi+amacl%C4%B1+kullan%C4%B1m%C4%B1na+iliskin+kanun.pdf</v>
          </cell>
          <cell r="N91" t="str">
            <v>C04C09C10C11</v>
          </cell>
        </row>
        <row r="92">
          <cell r="B92">
            <v>84</v>
          </cell>
          <cell r="C92" t="str">
            <v>Act No. 5403 on Soil Conservation and Land Use Turkey 2005</v>
          </cell>
          <cell r="D92" t="str">
            <v>Other mandatory requirements</v>
          </cell>
          <cell r="E92" t="str">
            <v>Country</v>
          </cell>
          <cell r="F92">
            <v>2005</v>
          </cell>
          <cell r="G92" t="str">
            <v>Agriculture and forestry</v>
          </cell>
          <cell r="H92" t="str">
            <v>"This legislation has the purpose of protecting and improving soil quality, especially in areas deemed at risk of degradation due to climate change. It amends a number of existing laws and regulations by promoting sustainability and adaptation to climate change.
The Ministry of Forest and Water Affairs is tasked with undertaking necessary measures by co-operating with related public agencies and institutions and non-governmental organizations on areas in which land degradation has been identified due to climate change or human settlement, agriculture or industrial activities. "</v>
          </cell>
          <cell r="I92" t="str">
            <v>Energy service demand reduction and resource efficiency, Non-energy</v>
          </cell>
          <cell r="J92">
            <v>0</v>
          </cell>
          <cell r="K92" t="str">
            <v>Turkey</v>
          </cell>
          <cell r="L92" t="str">
            <v>Implemented</v>
          </cell>
          <cell r="M92" t="str">
            <v>http://www.lse.ac.uk/GranthamInstitute/law/act-no-5403-on-soil-conservation-and-land-use/</v>
          </cell>
          <cell r="N92" t="str">
            <v/>
          </cell>
        </row>
        <row r="93">
          <cell r="B93">
            <v>85</v>
          </cell>
          <cell r="C93" t="str">
            <v>Act No. 5627 on Energy efficiency Turkey 2007</v>
          </cell>
          <cell r="D93" t="str">
            <v>Infrastructure investments, Information and education, Performance label, Professional training and qualification, Institutional creation, Auditing, Codes and standards, Product standards, Vehicle fuel-economy and emissions standards, Monitoring, Negotiated Agreements (Public-private sector)</v>
          </cell>
          <cell r="E93" t="str">
            <v>Country</v>
          </cell>
          <cell r="F93">
            <v>2007</v>
          </cell>
          <cell r="G93" t="str">
            <v>Buildings, Industry, Electricity and heat, Heating and cooling, Hot water and cooking, Appliances, Transport, Heavy duty vehicles, Light duty vehicles</v>
          </cell>
          <cell r="H93" t="str">
            <v>Legislative</v>
          </cell>
          <cell r="I93" t="str">
            <v>Energy efficiency</v>
          </cell>
          <cell r="J93">
            <v>0</v>
          </cell>
          <cell r="K93" t="str">
            <v>Turkey</v>
          </cell>
          <cell r="L93" t="str">
            <v>Implemented</v>
          </cell>
          <cell r="M93" t="str">
            <v>http://www.mevzuat.gov.tr/MevzuatMetin/1.5.5627.pdf</v>
          </cell>
          <cell r="N93" t="str">
            <v>C07C19C20C21C34C35C41C42</v>
          </cell>
        </row>
        <row r="94">
          <cell r="B94">
            <v>86</v>
          </cell>
          <cell r="C94" t="str">
            <v>Act No. 5686 on Geothermal Resources And Mineral Waters Turkey 2007</v>
          </cell>
          <cell r="D94" t="str">
            <v>Policy support, Auditing, Other mandatory requirements</v>
          </cell>
          <cell r="E94" t="str">
            <v>Country</v>
          </cell>
          <cell r="F94">
            <v>2007</v>
          </cell>
          <cell r="G94" t="str">
            <v>Electricity and heat, Renewables</v>
          </cell>
          <cell r="H94" t="str">
            <v>Legislative</v>
          </cell>
          <cell r="I94" t="str">
            <v>Renewables</v>
          </cell>
          <cell r="J94">
            <v>0</v>
          </cell>
          <cell r="K94" t="str">
            <v>Turkey</v>
          </cell>
          <cell r="L94" t="str">
            <v>Implemented</v>
          </cell>
          <cell r="M94" t="str">
            <v>http://www.enerji.gov.tr/File/?path=ROOT%2f1%2fDocuments%2fMevzuat%2f5686+-+jeotermal+kaynaklar+ve+dogal+mineralli+sular+kanunu.pdf</v>
          </cell>
          <cell r="N94" t="str">
            <v/>
          </cell>
        </row>
        <row r="95">
          <cell r="B95">
            <v>87</v>
          </cell>
          <cell r="C95" t="str">
            <v>Act Partially Amending the Law on Special Tax Measures (Tax Reform Act 2012) (Law No. 16 of 2012) Japan 2012</v>
          </cell>
          <cell r="D95" t="str">
            <v>CO2 taxes, Energy and other taxes, Tax relief</v>
          </cell>
          <cell r="E95" t="str">
            <v>Country</v>
          </cell>
          <cell r="F95">
            <v>2012</v>
          </cell>
          <cell r="G95" t="str">
            <v>Industry, Electricity and heat, Buildings, Heavy duty vehicles, Light duty vehicles</v>
          </cell>
          <cell r="H95" t="str">
            <v>The government will introduce "Carbon Dioxide Tax of Global Warming Countermeasure" with the aim of controlling the emission of energy-originated CO2 which accounts for about 90% of greenhouse gas causing global warming. The government will add the following tax rates corresponding to the amount of CO2 emission on the petroleum and coal tax on fossil fuel. Added tax rate: 
- crude oil, petroleum products: JPY 760/kl (at present: JPY 2,040/kl)
- gaseous hydrocarbons: JPY 780/t (at present: JPY 1,080/t)
- coal: JPY 670/t (at present: JPY 700/t)
These tax rates will be in force on October 1, 2012. Necessary interim measures will be
taken until March 31, FY2016. 
- standard tax rates will be applied from May 1, 2012 to such vehicles that satisfy certain conditions relating to environmental performance such as fuel consumption at the time of the supply of motor vehicle inspection certificates. These conditions could be changed depending on the shift of environmental standards (FY2015 environmental standards are now applicable.) Also, provisional tax rate applied to other vehicles will be reduced with the exception of vehicles used for more than 13 years.
- taking into account the view of promotion of global warming countermeasures and maintenance and promotion of technical superiority in automotive industry, the government will change environmental standards of “eco-car tax cut”, and extend automobile tonnage tax for three years by April 2015, extending reduction measures for vehicles with high environmental performance.</v>
          </cell>
          <cell r="I95" t="str">
            <v>Energy service demand reduction and resource efficiency, Energy efficiency, Other low-carbon technologies and fuel switch, Non-energy</v>
          </cell>
          <cell r="J95" t="str">
            <v>GHG reduction</v>
          </cell>
          <cell r="K95" t="str">
            <v>Japan</v>
          </cell>
          <cell r="L95" t="str">
            <v>Implemented</v>
          </cell>
          <cell r="M95" t="str">
            <v>http://www.mof.go.jp/english/tax_policy/tax_reform/fy2012/tax2012a.pdf</v>
          </cell>
          <cell r="N95" t="str">
            <v>C07C14C15C16C19C30C31C34C38C41C42</v>
          </cell>
        </row>
        <row r="96">
          <cell r="B96">
            <v>88</v>
          </cell>
          <cell r="C96" t="str">
            <v>Act on CO2 advice line United Kingdom 2007</v>
          </cell>
          <cell r="D96" t="str">
            <v>Information provision, Advice or Aid in implementation, Auditing</v>
          </cell>
          <cell r="E96" t="str">
            <v>Country</v>
          </cell>
          <cell r="F96">
            <v>2007</v>
          </cell>
          <cell r="G96" t="str">
            <v>Buildings, Heating and cooling, Hot water and cooking, Appliances</v>
          </cell>
          <cell r="H96"/>
          <cell r="I96" t="str">
            <v>Energy service demand reduction and resource efficiency, Energy efficiency, Other low-carbon technologies and fuel switch, Renewables, Non-energy</v>
          </cell>
          <cell r="J96">
            <v>0</v>
          </cell>
          <cell r="K96" t="str">
            <v>United Kingdom</v>
          </cell>
          <cell r="L96" t="str">
            <v>Superseded</v>
          </cell>
          <cell r="M96" t="str">
            <v>http://www.iea.org/policiesandmeasures/pams/unitedkingdom/name-24057-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96" t="str">
            <v/>
          </cell>
        </row>
        <row r="97">
          <cell r="B97">
            <v>89</v>
          </cell>
          <cell r="C97" t="str">
            <v>Act on Promoting Generation of Electricity from Renewable Energy Sources Harmonized with Sound Development of Agriculture, Forestry and Fisheries</v>
          </cell>
          <cell r="D97" t="str">
            <v>Strategic planning</v>
          </cell>
          <cell r="E97" t="str">
            <v>Country</v>
          </cell>
          <cell r="F97">
            <v>2014</v>
          </cell>
          <cell r="G97" t="str">
            <v>Renewables</v>
          </cell>
          <cell r="H97" t="str">
            <v>This Act aims at 'rejuvenating rural areas' by promoting the generation of electricity from renewable energy sources harmonized with the sound development of agriculture, forestry, and fisheries. The competent minister is to issue a Basic Policy to implement the Act.</v>
          </cell>
          <cell r="I97" t="str">
            <v>Renewables</v>
          </cell>
          <cell r="J97" t="str">
            <v>No</v>
          </cell>
          <cell r="K97" t="str">
            <v>Japan</v>
          </cell>
          <cell r="L97" t="str">
            <v>Implemented</v>
          </cell>
          <cell r="M97" t="str">
            <v>https://climate-laws.org/cclow/geographies/86/laws/8649</v>
          </cell>
          <cell r="N97" t="str">
            <v/>
          </cell>
        </row>
        <row r="98">
          <cell r="B98">
            <v>90</v>
          </cell>
          <cell r="C98" t="str">
            <v>Act on Promotion of Global Warming Countermeasures Japan 1998</v>
          </cell>
          <cell r="D98" t="str">
            <v>Information provision, Institutional creation, Monitoring, Formal &amp; legally binding climate strategy</v>
          </cell>
          <cell r="E98" t="str">
            <v>Country</v>
          </cell>
          <cell r="F98">
            <v>1998</v>
          </cell>
          <cell r="G98" t="str">
            <v>General</v>
          </cell>
          <cell r="H98" t="str">
            <v>Act on Promotion of Global Warming Countermeasures "entered into the force on 9 October 1998" and "serves as a framework for tackling global warming with a coalition among central government, local government, Businesses, and citizens." (LCS.RNet, 2012)                                            
The 2010 act states its purpose as "... In order to contribute to the global greenhouse gas emissions reduction and bring about a society that emits as little greenhouse gas as possible, Japan will promote global warming countermeasures while ensuring economic growth, stable employment and stable supply of energy." It further provides Mid and long term goals for "Greenhouse gas emissions reduction targets: 
-- A reduction of 25% below 1990 level by 2020, premised on the establishment of a fair and effective international framework by all major economies and agreement on their ambitious targets
-- A reduction of 80% below 1990 level by 2050, striving to share with all economies the vision of the goal of achieving at least 50% reduction of global emissions by 2050." 
The Kyoto Protocol Target Achievement Plan (2005), mandated by this Act, stipulated the measures necessary for ensuring the achievement of Japan's 6% reduction commitment under the Kyoto Protocol. It has been approved in the cabinet and has been revised twice, once in 2006 and then in 2008. The Plan for Global Warming Countermeasures, mandated by the Act to supersede the Kyoto Protocol Achievement Target Plan, was adopted in May 2016.</v>
          </cell>
          <cell r="I98" t="str">
            <v>Energy service demand reduction and resource efficiency, Energy efficiency, Renewables, Other low-carbon technologies and fuel switch, Non-energy</v>
          </cell>
          <cell r="J98" t="str">
            <v>No</v>
          </cell>
          <cell r="K98" t="str">
            <v>Japan</v>
          </cell>
          <cell r="L98" t="str">
            <v>Implemented</v>
          </cell>
          <cell r="M98" t="str">
            <v>http://www.cas.go.jp/jp/seisaku/hourei/data/APGWC.pdf</v>
          </cell>
          <cell r="N98" t="str">
            <v>C01</v>
          </cell>
        </row>
        <row r="99">
          <cell r="B99">
            <v>91</v>
          </cell>
          <cell r="C99" t="str">
            <v>Act on Purchase of Renewable Energy Sourced Electricity by Electric Utilities (Law No. 108 of 2011)</v>
          </cell>
          <cell r="D99" t="str">
            <v>Grid access and priority for renewables, Feed-in tariffs or premiums, User charges</v>
          </cell>
          <cell r="E99" t="str">
            <v>Country</v>
          </cell>
          <cell r="F99">
            <v>2011</v>
          </cell>
          <cell r="G99" t="str">
            <v>Renewables</v>
          </cell>
          <cell r="H99" t="str">
            <v>This Act obliges electric utilities to purchase electricity generated from renewable energy sources (solar PV, wind power, hydraulic power, geothermal and biomass) based on a fixed-period contract with a fixed price. Costs incurred by the utility in purchasing renewable energy sourced electricity shall be transferred to all electricity customers, who pay the 'surcharge for renewable energy' in general proportional to electricity usage. Utility companies users that had been severely affected by the 2011 tsunami and earthquakes are exempted.</v>
          </cell>
          <cell r="I99" t="str">
            <v>Renewables</v>
          </cell>
          <cell r="J99" t="str">
            <v>No</v>
          </cell>
          <cell r="K99" t="str">
            <v>Japan</v>
          </cell>
          <cell r="L99" t="str">
            <v>Implemented</v>
          </cell>
          <cell r="M99" t="str">
            <v>https://climate-laws.org/cclow/geographies/86/laws/1409</v>
          </cell>
          <cell r="N99" t="str">
            <v/>
          </cell>
        </row>
        <row r="100">
          <cell r="B100">
            <v>92</v>
          </cell>
          <cell r="C100" t="str">
            <v>Act on Purchase of Renewable Energy Sourced Electricity by Electric Utilities (Law No. 108 of 2011) Japan 2012</v>
          </cell>
          <cell r="D100" t="str">
            <v>Grid access and priority for renewables, Net metering, Feed-in tariffs or premiums, Institutional creation, Obligation schemes</v>
          </cell>
          <cell r="E100" t="str">
            <v>Country</v>
          </cell>
          <cell r="F100">
            <v>2012</v>
          </cell>
          <cell r="G100" t="str">
            <v>Electricity and heat, Renewables</v>
          </cell>
          <cell r="H100" t="str">
            <v>"Propelled partly by the increased interest in renewable energy following the Fukushima disaster, the Renewable Energy Act passed the Diet in August 2011 and was enacted in July 2012. It requires electric utility operators to purchase all the renewable electricity generated from most of the renewable energy sources (solar, onshore and offshore wind, geothermal, biomass, and hydro smaller than 30 MW)."
(Source: http://www.wri.org/sites/default/files/wri_workingpaper_japan_final_ck_6_11_14.pdf)
A new FiT scheme has been approved in 2016 with the goal to achieve a more balanced distribution between the different types of renewable sources (solar leading at the moment).  "The program of changes will take effect on April 1, 2017, and includes a reverse auction system that will replace the FIT system for large-scale photovoltaic (PV) solar projects." (http://www.whitecase.com/publications/alert/changes-japans-existing-renewable-energy-feed-tariff-system)
The FiT subsidies for solar PV systems for fiscal year 2016 are as following:
-24 Yen for capacity &gt;10kWh
-33 Yen for capacity &lt;10kWh without PCS (power conditioning system)
-35 Yen for capacity &lt;10kWh with PCS
"FiT subsidies for renewable energy resources except from solar PV are as follows, and all are unchanged from fiscal year 2015 (excluding tax):
-Onshore wind power: 22 yen (&gt;20kW); 55yen (&lt;20kW)
-Offshore wind power: 36 yen (&gt;20kW)
-Geothermal: 26 yen (&gt;150,000kW); 40 yen (&lt;150,0000kW)
-Small/Micro hydro: 24/14 yen (1,000~30,000kW); 29/21 yen (200~1,000kW); 34/25 yen (&lt;200kW). Dependence: new facilities / existing river courses.
-Biomass (non-wood): 32 yen (&gt;2,000kW); 40 yen (&lt;2,000kW)
-Biomass (wood and others): 24 yen (wood); 13 yen (wasted building wood materials); 17 yen (wastes); 39 yen (biogas, methane)" 
(http://pv.energytrend.com/news/Japan_Announces_FIT_for_Fiscal_Year_2016.html)
"METI announced the new taxation for renewable energy for fiscal year 2016 along with the new FiT schemes. The tax for renewable energy per kWh will be 2.25 yen." "The new taxation will be effective between May 2016 and April 2017" (http://pv.energytrend.com/news/Japan_Announces_FIT_for_Fiscal_Year_2016.html)</v>
          </cell>
          <cell r="I100" t="str">
            <v>Renewables</v>
          </cell>
          <cell r="J100" t="str">
            <v>GHG reduction</v>
          </cell>
          <cell r="K100" t="str">
            <v>Japan</v>
          </cell>
          <cell r="L100" t="str">
            <v>Implemented</v>
          </cell>
          <cell r="M100" t="str">
            <v>http://www.whitecase.com/publications/alert/changes-japans-existing-renewable-energy-feed-tariff-system
http://law.e-gov.go.jp/cgi-bin/idxrefer.cgi?H_FILE=%95%BD%93%F1%8EO%96%40%88%EA%81Z%94%AA&amp;REF_NAME=%93d%8BC%8E%96%8B%C6%8E%D2%82%C9%82%E6%82%E9%8D%C4%90%B6%89%C2%94%5C%83G%83l%83%8B%83M%81%5B%93d%8BC%82%CC%92%B2%92B%82%C9%8A%D6%82%B7%82%E9%93%C1%95%CA%91%5B%92u%96%40&amp;ANCHOR_F=&amp;ANCHOR_T=
http://www.wri.org/sites/default/files/wri_workingpaper_japan_final_ck_6_11_14.pdf</v>
          </cell>
          <cell r="N100" t="str">
            <v>C10C11</v>
          </cell>
        </row>
        <row r="101">
          <cell r="B101">
            <v>93</v>
          </cell>
          <cell r="C101" t="str">
            <v>Act on Rational Use and Proper Management of Fluorocarbons</v>
          </cell>
          <cell r="D101" t="str">
            <v>Regulatory Instruments</v>
          </cell>
          <cell r="E101" t="str">
            <v>Country</v>
          </cell>
          <cell r="F101">
            <v>2015</v>
          </cell>
          <cell r="G101" t="str">
            <v>Fluorinated gases</v>
          </cell>
          <cell r="H101" t="str">
            <v>The purpose of this Act is to establish guidelines for the Rational Use of Fluorocarbons and the Proper Management of Fluorocarbons used in Specified Products, and to set forth the responsibility of actors in order to control emissions.</v>
          </cell>
          <cell r="I101" t="str">
            <v>Non-energy</v>
          </cell>
          <cell r="J101" t="str">
            <v>No</v>
          </cell>
          <cell r="K101" t="str">
            <v>Japan</v>
          </cell>
          <cell r="L101" t="str">
            <v>Implemented</v>
          </cell>
          <cell r="M101" t="str">
            <v>https://climate-laws.org/cclow/geographies/86/laws/8648</v>
          </cell>
          <cell r="N101" t="str">
            <v>C29</v>
          </cell>
        </row>
        <row r="102">
          <cell r="B102">
            <v>94</v>
          </cell>
          <cell r="C102" t="str">
            <v>Act on Special Measures concerning Advancement of Implementation of Forest Thinning, etc Japan 2013</v>
          </cell>
          <cell r="D102" t="str">
            <v>Sectoral standards, Other mandatory requirements</v>
          </cell>
          <cell r="E102" t="str">
            <v>Country</v>
          </cell>
          <cell r="F102">
            <v>2013</v>
          </cell>
          <cell r="G102" t="str">
            <v>Forestry</v>
          </cell>
          <cell r="H102"/>
          <cell r="I102" t="str">
            <v>Energy service demand reduction and resource efficiency, Non-energy, Energy efficiency, Renewables, Other low-carbon technologies and fuel switch</v>
          </cell>
          <cell r="J102">
            <v>0</v>
          </cell>
          <cell r="K102" t="str">
            <v>Japan</v>
          </cell>
          <cell r="L102" t="str">
            <v>Implemented</v>
          </cell>
          <cell r="M102" t="str">
            <v>http://unfccc.int/files/national_reports/biennial_reports_and_iar/submitted_biennial_reports/application/pdf/japan_br2.pdf</v>
          </cell>
          <cell r="N102" t="str">
            <v>C52</v>
          </cell>
        </row>
        <row r="103">
          <cell r="B103">
            <v>95</v>
          </cell>
          <cell r="C103" t="str">
            <v>Act on the Allocation and Trading of Greenhouse Gas Emissions Rights regulated by Enforcement Decree of Allocation and Trading of Greenhouse Gas Emissions Rights Act Korea (South) 2012</v>
          </cell>
          <cell r="D103" t="str">
            <v>GHG emission reduction crediting and offsetting mechanism, GHG emissions allowances, Institutional creation</v>
          </cell>
          <cell r="E103" t="str">
            <v>Country</v>
          </cell>
          <cell r="F103">
            <v>2012</v>
          </cell>
          <cell r="G103" t="str">
            <v>Electricity and heat, Industry, General</v>
          </cell>
          <cell r="H103" t="str">
            <v>Legislative. See link for details</v>
          </cell>
          <cell r="I103" t="str">
            <v>Energy service demand reduction and resource efficiency, Energy efficiency, Renewables, Other low-carbon technologies and fuel switch, Non-energy</v>
          </cell>
          <cell r="J103">
            <v>0</v>
          </cell>
          <cell r="K103" t="str">
            <v>Korea (South)</v>
          </cell>
          <cell r="L103" t="str">
            <v>Implemented</v>
          </cell>
          <cell r="M103" t="str">
            <v>http://eng.me.go.kr/eng/web/index.do?menuId=450&amp;findDepth=1</v>
          </cell>
          <cell r="N103" t="str">
            <v>C15C30</v>
          </cell>
        </row>
        <row r="104">
          <cell r="B104">
            <v>96</v>
          </cell>
          <cell r="C104" t="str">
            <v>Act on the Creation and Facilitation of Use of Smart Grids Korea (South) 2011</v>
          </cell>
          <cell r="D104" t="str">
            <v>Infrastructure investments</v>
          </cell>
          <cell r="E104" t="str">
            <v>Country</v>
          </cell>
          <cell r="F104">
            <v>2011</v>
          </cell>
          <cell r="G104" t="str">
            <v>Electricity and heat</v>
          </cell>
          <cell r="H104" t="str">
            <v>Legislative</v>
          </cell>
          <cell r="I104" t="str">
            <v>Renewables, Energy efficiency</v>
          </cell>
          <cell r="J104">
            <v>0</v>
          </cell>
          <cell r="K104" t="str">
            <v>Korea (South)</v>
          </cell>
          <cell r="L104" t="str">
            <v>Implemented</v>
          </cell>
          <cell r="M104" t="str">
            <v>eng.me.go.kr/eng/file/readDownloadFile.do?fileId=97309&amp;fileSeq=1</v>
          </cell>
          <cell r="N104" t="str">
            <v>C11</v>
          </cell>
        </row>
        <row r="105">
          <cell r="B105">
            <v>97</v>
          </cell>
          <cell r="C105" t="str">
            <v>Act on the Promotion of the Development, Use and Diffusion of New and Renewable Energy South Korea 2004</v>
          </cell>
          <cell r="D105" t="str">
            <v>Green certificates, Policy support, Institutional creation, Regulatory Instruments, Sectoral standards, Technology deployment and diffusion, Technology development</v>
          </cell>
          <cell r="E105" t="str">
            <v>Country</v>
          </cell>
          <cell r="F105">
            <v>2004</v>
          </cell>
          <cell r="G105" t="str">
            <v>Electricity and heat, Industry, Renewables</v>
          </cell>
          <cell r="H105" t="str">
            <v>Legislative</v>
          </cell>
          <cell r="I105" t="str">
            <v>Renewables</v>
          </cell>
          <cell r="J105" t="str">
            <v>GHG reduction</v>
          </cell>
          <cell r="K105" t="str">
            <v>Korea (South)</v>
          </cell>
          <cell r="L105" t="str">
            <v>Implemented</v>
          </cell>
          <cell r="M105" t="str">
            <v>http://www.mke.go.kr/language/eng/laws/lawsview.jsp?seq=25&amp;tableNm=E_06_01</v>
          </cell>
          <cell r="N105" t="str">
            <v>C04C10C22</v>
          </cell>
        </row>
        <row r="106">
          <cell r="B106">
            <v>98</v>
          </cell>
          <cell r="C106" t="str">
            <v>Act on the Protection of the Ozone Layer (Amended in 2018)</v>
          </cell>
          <cell r="D106" t="str">
            <v>Regulatory Instruments, Monitoring</v>
          </cell>
          <cell r="E106" t="str">
            <v>Country</v>
          </cell>
          <cell r="F106">
            <v>2018</v>
          </cell>
          <cell r="G106">
            <v>0</v>
          </cell>
          <cell r="H106" t="str">
            <v>The Ozone Layer Protection Act (Law No. 53 of May 20, 1988) aimed to control the production and import of designated CFCs under the regulations and endeavor to shift such CFCs to alternative ones that do not cause depletion of the ozone layer.
The Ozone Layer Protection Act was amended in July 2018 and will enter into force in April 2019.
Under the revised Ozone Layer Protection Act, Japan will accelerate the shift of alternative CFCs to green coolants, refrigerants that do not deplete or negatively impact the ozone layer. The amendment sets a ceiling on the production and consumption of HFCs, set guidelines to allocate production quota per producer as well as regulate exports and imports. The consumption levels are projected to be below the Kigali cap at least until 2029, when the Kigali cap lowers significantly. (sources: Climate Action Tracker, and Ministry of Economy, Trade, and Industry (METI))</v>
          </cell>
          <cell r="I106" t="str">
            <v>Non-energy</v>
          </cell>
          <cell r="J106" t="str">
            <v>No</v>
          </cell>
          <cell r="K106" t="str">
            <v>Japan</v>
          </cell>
          <cell r="L106" t="str">
            <v>Implemented</v>
          </cell>
          <cell r="M106">
            <v>0</v>
          </cell>
          <cell r="N106" t="str">
            <v/>
          </cell>
        </row>
        <row r="107">
          <cell r="B107">
            <v>99</v>
          </cell>
          <cell r="C107" t="str">
            <v>Act on the Rational Use of Energy (Revision of the Energy Conservation Act)</v>
          </cell>
          <cell r="D107" t="str">
            <v>Regulatory Instruments</v>
          </cell>
          <cell r="E107" t="str">
            <v>Country</v>
          </cell>
          <cell r="F107">
            <v>2018</v>
          </cell>
          <cell r="G107" t="str">
            <v>Industry, Transport</v>
          </cell>
          <cell r="H107" t="str">
            <v>Energy Conservation Act was revised in Nov 2018. This new revision includes joint energy efficiency improvement, permission for group company reporting system and redefinition of consigners etc.</v>
          </cell>
          <cell r="I107" t="str">
            <v>Energy service demand reduction and resource efficiency, Energy efficiency, Other low-carbon technologies and fuel switch</v>
          </cell>
          <cell r="J107" t="str">
            <v>No</v>
          </cell>
          <cell r="K107" t="str">
            <v>Japan</v>
          </cell>
          <cell r="L107" t="str">
            <v>Implemented</v>
          </cell>
          <cell r="M107" t="str">
            <v>https://www.meti.go.jp/english/press/2018/0309_004.html
https://www.iea.org/policies/7977-act-on-the-rational-use-of-energy-revision-of-energy-conservation-act?country=Japan&amp;qs=japan</v>
          </cell>
          <cell r="N107" t="str">
            <v/>
          </cell>
        </row>
        <row r="108">
          <cell r="B108">
            <v>100</v>
          </cell>
          <cell r="C108" t="str">
            <v>Act on the promotion of Development and Distribution of Environmentally Friendly Automobiles Korea (South) 2004</v>
          </cell>
          <cell r="D108" t="str">
            <v>Fiscal or financial incentives, Technology deployment and diffusion</v>
          </cell>
          <cell r="E108" t="str">
            <v>Country</v>
          </cell>
          <cell r="F108">
            <v>2004</v>
          </cell>
          <cell r="G108" t="str">
            <v>Transport, Light duty vehicles, Heavy duty vehicles, Low-emissions mobility</v>
          </cell>
          <cell r="H108" t="str">
            <v>Legislative</v>
          </cell>
          <cell r="I108" t="str">
            <v>Renewables, Energy efficiency, Non-energy, Other low-carbon technologies and fuel switch</v>
          </cell>
          <cell r="J108" t="str">
            <v>No</v>
          </cell>
          <cell r="K108" t="str">
            <v>Korea (South)</v>
          </cell>
          <cell r="L108" t="str">
            <v>Implemented</v>
          </cell>
          <cell r="M108" t="str">
            <v>http://faolex.fao.org/docs/pdf/kor158173.pdf</v>
          </cell>
          <cell r="N108" t="str">
            <v>C04C41C42C43C45</v>
          </cell>
        </row>
        <row r="109">
          <cell r="B109">
            <v>101</v>
          </cell>
          <cell r="C109" t="str">
            <v>Act to Promote the Purchase of Environmentally Friendly Products Korea (South) 2010</v>
          </cell>
          <cell r="D109" t="str">
            <v>Procurement rules</v>
          </cell>
          <cell r="E109" t="str">
            <v>Country</v>
          </cell>
          <cell r="F109">
            <v>2010</v>
          </cell>
          <cell r="G109" t="str">
            <v>General</v>
          </cell>
          <cell r="H109" t="str">
            <v>Legislative</v>
          </cell>
          <cell r="I109" t="str">
            <v>Non-energy, Energy service demand reduction and resource efficiency, Energy efficiency, Renewables, Other low-carbon technologies and fuel switch</v>
          </cell>
          <cell r="J109">
            <v>0</v>
          </cell>
          <cell r="K109" t="str">
            <v>Korea (South)</v>
          </cell>
          <cell r="L109" t="str">
            <v>Implemented</v>
          </cell>
          <cell r="M109" t="str">
            <v>http://www.legco.gov.hk/yr12-13/english/sec/library/1213inc04-e.pdf</v>
          </cell>
          <cell r="N109" t="str">
            <v/>
          </cell>
        </row>
        <row r="110">
          <cell r="B110">
            <v>102</v>
          </cell>
          <cell r="C110" t="str">
            <v>Action Concerning Government Buildings France 2001</v>
          </cell>
          <cell r="D110" t="str">
            <v>Voluntary Approaches</v>
          </cell>
          <cell r="E110" t="str">
            <v>Country</v>
          </cell>
          <cell r="F110">
            <v>2001</v>
          </cell>
          <cell r="G110" t="str">
            <v>Buildings</v>
          </cell>
          <cell r="H110"/>
          <cell r="I110" t="str">
            <v>Energy efficiency</v>
          </cell>
          <cell r="J110">
            <v>0</v>
          </cell>
          <cell r="K110" t="str">
            <v>France</v>
          </cell>
          <cell r="L110" t="str">
            <v>Planned</v>
          </cell>
          <cell r="M110" t="str">
            <v>http://www.iea.org/policiesandmeasures/pams/france/name-21425-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10" t="str">
            <v/>
          </cell>
        </row>
        <row r="111">
          <cell r="B111">
            <v>103</v>
          </cell>
          <cell r="C111" t="str">
            <v>Action Plan for Achieving a Low-carbon Society Japan 2008</v>
          </cell>
          <cell r="D111" t="str">
            <v>Climate strategy, Political &amp; non-binding climate strategy</v>
          </cell>
          <cell r="E111" t="str">
            <v>Country</v>
          </cell>
          <cell r="F111">
            <v>2008</v>
          </cell>
          <cell r="G111" t="str">
            <v>General</v>
          </cell>
          <cell r="H111"/>
          <cell r="I111" t="str">
            <v>Energy service demand reduction and resource efficiency, Energy efficiency, Renewables, Other low-carbon technologies and fuel switch, Non-energy</v>
          </cell>
          <cell r="J111" t="str">
            <v>No</v>
          </cell>
          <cell r="K111" t="str">
            <v>Japan</v>
          </cell>
          <cell r="L111" t="str">
            <v>Unknown</v>
          </cell>
          <cell r="M111" t="str">
            <v>http://japan.kantei.go.jp/policy/ondanka/final080729.pdf</v>
          </cell>
          <cell r="N111" t="str">
            <v>C01</v>
          </cell>
        </row>
        <row r="112">
          <cell r="B112">
            <v>104</v>
          </cell>
          <cell r="C112" t="str">
            <v>Action Plan for Clean and Efficient Use of Coal</v>
          </cell>
          <cell r="D112" t="str">
            <v>Regulatory Instruments, Codes and standards, Monitoring, Obligation schemes, Other mandatory requirements</v>
          </cell>
          <cell r="E112" t="str">
            <v>Country</v>
          </cell>
          <cell r="F112">
            <v>2015</v>
          </cell>
          <cell r="G112" t="str">
            <v>General</v>
          </cell>
          <cell r="H112"/>
          <cell r="I112" t="str">
            <v>Other low-carbon technologies and fuel switch</v>
          </cell>
          <cell r="J112" t="str">
            <v>No</v>
          </cell>
          <cell r="K112" t="str">
            <v>China</v>
          </cell>
          <cell r="L112" t="str">
            <v>Implemented</v>
          </cell>
          <cell r="M112" t="str">
            <v>https://www.iea.org/policiesandmeasures/pams/china/name-162981-en.php</v>
          </cell>
          <cell r="N112" t="str">
            <v/>
          </cell>
        </row>
        <row r="113">
          <cell r="B113">
            <v>105</v>
          </cell>
          <cell r="C113" t="str">
            <v>Action Plan for Deforestation Prevention and Control in the Legal Amazon (PPCDAm)</v>
          </cell>
          <cell r="D113" t="str">
            <v>Economic Instruments, Monitoring, Other mandatory requirements</v>
          </cell>
          <cell r="E113" t="str">
            <v>Country</v>
          </cell>
          <cell r="F113">
            <v>2004</v>
          </cell>
          <cell r="G113" t="str">
            <v>Forestry</v>
          </cell>
          <cell r="H113" t="str">
            <v>"During its first phase (2004 to 2007), the PPCDAm aimed to reduce deforestation by 20 percent (Grupo Permanente de Trabalho Interministerial, 2004). In its second phase (2008–11), it is targeting an 80 percent reduction in deforestation by 2020, relative to a 1996–2005 baseline (Grupo Permanente de Trabalho Interministerial, 2009). The third phase of PPCDAm (2012–15) will focus in areas with less than 25 ha by strengthening actions of planning and territorial development and agrarian sustainable productive activities. The activities under PPCDAm are organized into three major pillars: 1. Tenure regularization and territorial management 2. Monitoring and control 3. Incentives for sustainable production The first two pillars aim to strengthen control of deforestation and lands; clarify tenure through registers, cartographic data, and zoning plans; and strengthen monitoring and enforcement capacities. The third pillar seeks to incentivize sustainable practices, support sustainable forest management, support extractive activities, enhance agricultural productivity, and restore degraded areas."
(Source: http://www.wri.org/sites/default/files/ghg-mitigation-brazil-land-use-sector.pdf)</v>
          </cell>
          <cell r="I113" t="str">
            <v>Energy service demand reduction and resource efficiency, Non-energy, Energy efficiency, Renewables, Other low-carbon technologies and fuel switch</v>
          </cell>
          <cell r="J113" t="str">
            <v>GHG reduction</v>
          </cell>
          <cell r="K113" t="str">
            <v>Brazil</v>
          </cell>
          <cell r="L113" t="str">
            <v>Implemented</v>
          </cell>
          <cell r="M113" t="str">
            <v>http://www.mma.gov.br/estruturas/208/_arquivos/national_plan_208.pdf
http://www.wri.org/sites/default/files/ghg-mitigation-brazil-land-use-sector.pdf
http://www.theredddesk.org/countries/brazil/info/plan/plan_for_prevention_and_control_of_deforestation_in_the_amazon, http://www.theredddesk.org/sites/default/files/desmat_3.pdf</v>
          </cell>
          <cell r="N113" t="str">
            <v>C52</v>
          </cell>
        </row>
        <row r="114">
          <cell r="B114">
            <v>106</v>
          </cell>
          <cell r="C114" t="str">
            <v>Action Plan for Deforestation Prevention and Control of Deforestation and Burning in the Cerrados (PPCerrados)</v>
          </cell>
          <cell r="D114" t="str">
            <v>Information and education, Advice or Aid in implementation, Information provision, Professional training and qualification, Strategic planning, Monitoring, GHG reduction target</v>
          </cell>
          <cell r="E114" t="str">
            <v>Country</v>
          </cell>
          <cell r="F114">
            <v>2010</v>
          </cell>
          <cell r="G114" t="str">
            <v>Forestry, Agricultural CO2</v>
          </cell>
          <cell r="H114" t="str">
            <v>"In September 2010, the government of Brazil launched the Action Plan to Prevent and Control Deforestation and Fire in the Cerrado (PPCerrado). The PPCerrado was based on the National Program of Sustainable Use of the Cerrado and was integrated into the PNMC. Between 2002 and 2008, 20 municipalities accounted for 18 percent of deforestation in the Cerrado. The PPCerrado prioritizes these municipalities. Although deforestation in the Cerrado has decreased significantly, annual rates remain high: between 2008 and 2010, the Cerrado’s original and secondary vegetation shrunk from 1,043,346 km² to 1,036,877 km²—a loss of approximately 0.32 percent of original Cerrado forest cover. In total, the Cerrado has lost 48.5 percent of its original forest area. The PPCerrado lists 151 actions that are managed by an executive commission comprising representatives from 17 ministries and coordinated by the Casa Civil."
"The PPCerrado targets a 40 percent reduction in deforestation by 2020 (based on the 2002–08 baseline) and details activities for 2010 and 2011. Its actions are organized into four major pillars for 2011 and 2012:
"1. Monitoring and control
"2. Protected areas and territorial planning
"3. Sustainable activities
"4. Environmental education"
(WRI, 2013) 
Targets
-</v>
          </cell>
          <cell r="I114" t="str">
            <v>Energy service demand reduction and resource efficiency, Non-energy, Energy efficiency, Renewables, Other low-carbon technologies and fuel switch</v>
          </cell>
          <cell r="J114" t="str">
            <v>GHG reduction</v>
          </cell>
          <cell r="K114" t="str">
            <v>Brazil</v>
          </cell>
          <cell r="L114" t="str">
            <v>Implemented</v>
          </cell>
          <cell r="M114" t="str">
            <v>http://www.mct.gov.br/index.php/content/view/326984.html
(WRI, 2013) http://www.wri.org/sites/default/files/ghg-mitigation-brazil-land-use-sector.pdf</v>
          </cell>
          <cell r="N114" t="str">
            <v>C02C49C52</v>
          </cell>
        </row>
        <row r="115">
          <cell r="B115">
            <v>107</v>
          </cell>
          <cell r="C115" t="str">
            <v>Action Plan for Energy Efficiency United Kingdom 2004</v>
          </cell>
          <cell r="D115" t="str">
            <v>Policy support</v>
          </cell>
          <cell r="E115" t="str">
            <v>Country</v>
          </cell>
          <cell r="F115">
            <v>2004</v>
          </cell>
          <cell r="G115" t="str">
            <v>Buildings</v>
          </cell>
          <cell r="H115"/>
          <cell r="I115" t="str">
            <v>Energy efficiency</v>
          </cell>
          <cell r="J115">
            <v>0</v>
          </cell>
          <cell r="K115" t="str">
            <v>United Kingdom</v>
          </cell>
          <cell r="L115" t="str">
            <v>Superseded</v>
          </cell>
          <cell r="M115" t="str">
            <v>http://www.iea.org/policiesandmeasures/pams/unitedkingdom/name-22456-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15" t="str">
            <v/>
          </cell>
        </row>
        <row r="116">
          <cell r="B116">
            <v>108</v>
          </cell>
          <cell r="C116" t="str">
            <v>Action Plan for Upgrading of Coal Power Energy Conservation and Emission Reduction Released China 2014</v>
          </cell>
          <cell r="D116" t="str">
            <v>Sectoral standards, Target</v>
          </cell>
          <cell r="E116" t="str">
            <v>Country</v>
          </cell>
          <cell r="F116">
            <v>2014</v>
          </cell>
          <cell r="G116" t="str">
            <v>Coal</v>
          </cell>
          <cell r="H116" t="str">
            <v>"According to the Plan, the average net coal consumption rate of newly built coal-fired generating units nationwide will be less than 300g of standard coal per kilowatt hour ("g/kwh"); by 2020, the average net coal consumption rate of coal-fired generating units in services upon the upgrading will have been less than 310g/kwh, of which the average net coal consumption rate of units in services at 0.6 million kilowatts or above (except for air cooling units) will have been less than 300g/kwh. Subject to the implementation of more stringent energy efficient and environmental protection standards, efforts will be made to cut the share of coal in primary energy consumption to be within 62% and meanwhile increase the share of coal used for power generation in coal consumption to 60% or above." (https://hk.lexiscn.com/latest_message.php?id=164721)
"In an earlier action plan released by the Ministry of Industry and Information Technology, China aimed to cut coal consumption by over 80 million tonnes by 2017 and more than 160 million tonnes by 2020." (http://en.sxcoal.com/117736/NewsShow.html)
"As for expediting transformation and upgrading of existing units, the Action Plan proposes to phase out outmoded capacity deeply and strive to more than 10 million kW of outmoded power units before 2020. Implement comprehensive energy conservation transformation and strive to complete transformation of 150 million kW of unit capacity before 2015 and 350 million kW during "the 13th Five-Year Plan". (http://www.cecep.cn/g3621/s12528/t37687.aspx)</v>
          </cell>
          <cell r="I116" t="str">
            <v>Energy efficiency, Other low-carbon technologies and fuel switch</v>
          </cell>
          <cell r="J116" t="str">
            <v>GHG reduction</v>
          </cell>
          <cell r="K116" t="str">
            <v>China</v>
          </cell>
          <cell r="L116" t="str">
            <v>Implemented</v>
          </cell>
          <cell r="M116" t="str">
            <v>https://hk.lexiscn.com/latest_message.php?id=164721
http://en.sxcoal.com/117736/NewsShow.html
http://www.cecep.cn/g3621/s12528/t37687.aspx</v>
          </cell>
          <cell r="N116" t="str">
            <v>C12</v>
          </cell>
        </row>
        <row r="117">
          <cell r="B117">
            <v>109</v>
          </cell>
          <cell r="C117" t="str">
            <v>Action Plan for the Development of Smart Photovoltaic Industry China 2018</v>
          </cell>
          <cell r="D117" t="str">
            <v>Strategic planning, Sectoral standards</v>
          </cell>
          <cell r="E117" t="str">
            <v>Country</v>
          </cell>
          <cell r="F117">
            <v>2018</v>
          </cell>
          <cell r="G117" t="str">
            <v>Renewables</v>
          </cell>
          <cell r="H117"/>
          <cell r="I117" t="str">
            <v>Renewables</v>
          </cell>
          <cell r="J117" t="str">
            <v>No</v>
          </cell>
          <cell r="K117" t="str">
            <v>China</v>
          </cell>
          <cell r="L117" t="str">
            <v>Implemented</v>
          </cell>
          <cell r="M117" t="str">
            <v>https://www.iea.org/policiesandmeasures/pams/china/name-170549-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17" t="str">
            <v/>
          </cell>
        </row>
        <row r="118">
          <cell r="B118">
            <v>110</v>
          </cell>
          <cell r="C118" t="str">
            <v>Action Plan for the environmental sustainability of consumption of public administration Italy 2008</v>
          </cell>
          <cell r="D118" t="str">
            <v>Codes and standards, Product standards</v>
          </cell>
          <cell r="E118" t="str">
            <v>Country</v>
          </cell>
          <cell r="F118">
            <v>2008</v>
          </cell>
          <cell r="G118" t="str">
            <v>General</v>
          </cell>
          <cell r="H118"/>
          <cell r="I118" t="str">
            <v>Energy service demand reduction and resource efficiency, Energy efficiency</v>
          </cell>
          <cell r="J118">
            <v>0</v>
          </cell>
          <cell r="K118" t="str">
            <v>Italy</v>
          </cell>
          <cell r="L118" t="str">
            <v>Implemented</v>
          </cell>
          <cell r="M118" t="str">
            <v>http://www.minambiente.it/sites/default/files/archivio/allegati/GPP/GU_102_2013_PAN_GPP_revisione.pdf</v>
          </cell>
          <cell r="N118" t="str">
            <v/>
          </cell>
        </row>
        <row r="119">
          <cell r="B119">
            <v>111</v>
          </cell>
          <cell r="C119" t="str">
            <v>Action Plan on Prevention and Control of Air Pollution China 2013</v>
          </cell>
          <cell r="D119" t="str">
            <v>Strategic planning, Regulatory Instruments</v>
          </cell>
          <cell r="E119" t="str">
            <v>Country</v>
          </cell>
          <cell r="F119">
            <v>2013</v>
          </cell>
          <cell r="G119" t="str">
            <v>General</v>
          </cell>
          <cell r="H119" t="str">
            <v>"In specific, by 2017, the level of inhalable particulate matter in cities above prefecture level will be dropped by at least 10% against 2012 level and the days with good air quality will be increased year on year. The level of fine particulate matter in Beijing-Tianjin-Hebei Province, the Yangtze River Delta and the Pearl River Delta will be cut by 25%, 20% and 15% respectively and the annual concentration of fine particulate matter in Beijing will be kept at 60g /m3."
"To achieve above objectives, the Action Plan defines ten measures. First, enhancing overall treatment and reducing discharges of multiple pollutants. Effort will be made to rectify small coal-firing boilers and accelerate construction of desulphurization, denitration and dust removal projects in key sectors. Flying dust and cooking fume pollution from the catering services will be controlled. Hastened steps will be taken to eliminate yellow label vehicles and old vehicles, promote public transport, new energy vehicles and upgrade the quality of fuel oil. Second, adjusting and optimizing industrial structure and promoting upgrade of economic transition. We will keep a firm grip on newly added production capacity in high energy consumption and high emission industries, accelerate elimination of backward production capacity and resolutely put an end to illegal projects under construction in industries with serious overcapacity. Third, speeding up technological reform of enterprises and improving the capability of scientific innovation. We will boost the development of circular economy, foster the environmental industry and promote innovative development and industrialization of major environmental equipment and products. Fourth, quickening the step to adjust energy structure and increasing the supply of clean energy."  
"By 2017, consumption of coal will fall to below 65% in terms of total energy consumption." (http://english.mep.gov.cn/News_service/infocus/201309/t20130924_260707.htm)</v>
          </cell>
          <cell r="I119" t="str">
            <v>Energy service demand reduction and resource efficiency, Energy efficiency, Renewables, Other low-carbon technologies and fuel switch, Non-energy</v>
          </cell>
          <cell r="J119">
            <v>0</v>
          </cell>
          <cell r="K119" t="str">
            <v>China</v>
          </cell>
          <cell r="L119" t="str">
            <v>Implemented</v>
          </cell>
          <cell r="M119" t="str">
            <v>http://english.mep.gov.cn/News_service/infocus/201309/t20130924_260707.htm</v>
          </cell>
          <cell r="N119" t="str">
            <v/>
          </cell>
        </row>
        <row r="120">
          <cell r="B120">
            <v>112</v>
          </cell>
          <cell r="C120" t="str">
            <v>Action Programme on Climate Protection 2020 Germany 2014</v>
          </cell>
          <cell r="D120" t="str">
            <v>Market-based instruments, Strategic planning, Climate strategy, Political &amp; non-binding climate strategy</v>
          </cell>
          <cell r="E120" t="str">
            <v>Country</v>
          </cell>
          <cell r="F120">
            <v>2014</v>
          </cell>
          <cell r="G120" t="str">
            <v>General</v>
          </cell>
          <cell r="H120" t="str">
            <v>Executive
The Action Programme on Climate Protection 2020 contains measures to be implemented by 2020 in order to reach Germany’s goal of cutting GHGs by at least 40% compared with 1990 levels. It comprises nine main components.</v>
          </cell>
          <cell r="I120" t="str">
            <v>Energy service demand reduction and resource efficiency, Energy efficiency, Renewables, Other low-carbon technologies and fuel switch, Non-energy</v>
          </cell>
          <cell r="J120" t="str">
            <v>No</v>
          </cell>
          <cell r="K120" t="str">
            <v>Germany</v>
          </cell>
          <cell r="L120" t="str">
            <v>Implemented</v>
          </cell>
          <cell r="M120" t="str">
            <v>http://www.lse.ac.uk/GranthamInstitute/law/action-programme-on-climate-protection-2020/</v>
          </cell>
          <cell r="N120" t="str">
            <v>C01</v>
          </cell>
        </row>
        <row r="121">
          <cell r="B121">
            <v>113</v>
          </cell>
          <cell r="C121" t="str">
            <v>Actions to Expedite Energy-Related Projects United States of America 2001</v>
          </cell>
          <cell r="D121" t="str">
            <v>Policy support, Institutional creation</v>
          </cell>
          <cell r="E121" t="str">
            <v>Country</v>
          </cell>
          <cell r="F121">
            <v>2001</v>
          </cell>
          <cell r="G121" t="str">
            <v>Electricity and heat, Buildings, Transport</v>
          </cell>
          <cell r="H121"/>
          <cell r="I121" t="str">
            <v>Energy service demand reduction and resource efficiency</v>
          </cell>
          <cell r="J121" t="str">
            <v>No</v>
          </cell>
          <cell r="K121" t="str">
            <v>United States of America</v>
          </cell>
          <cell r="L121" t="str">
            <v>Implemented</v>
          </cell>
          <cell r="M121" t="str">
            <v>http://www.hsdl.org/?abstract&amp;did=1692
https://www.wbdg.org/ccb/FED/FMEO/eo13302.pdf</v>
          </cell>
          <cell r="N121" t="str">
            <v/>
          </cell>
        </row>
        <row r="122">
          <cell r="B122">
            <v>114</v>
          </cell>
          <cell r="C122" t="str">
            <v>Actividad nuclear Ley 26.566 Argentina 2009</v>
          </cell>
          <cell r="D122" t="str">
            <v>Tax relief, Other mandatory requirements</v>
          </cell>
          <cell r="E122" t="str">
            <v>Country</v>
          </cell>
          <cell r="F122">
            <v>2009</v>
          </cell>
          <cell r="G122" t="str">
            <v>Nuclear</v>
          </cell>
          <cell r="H122" t="str">
            <v>Providing various rights and fiscal benefits to Nucleoeléctrica Argentina Sociedad Anónima (NASA) to extend the life of nuclear power plants</v>
          </cell>
          <cell r="I122" t="str">
            <v>Other low-carbon technologies and fuel switch</v>
          </cell>
          <cell r="J122" t="str">
            <v>No</v>
          </cell>
          <cell r="K122" t="str">
            <v>Argentina</v>
          </cell>
          <cell r="L122" t="str">
            <v>Implemented</v>
          </cell>
          <cell r="M122" t="str">
            <v>http://www.cnea.gov.ar/sites/default/files/ACTIVIDAD-NUCLEAR-CNEA.pdf</v>
          </cell>
          <cell r="N122" t="str">
            <v/>
          </cell>
        </row>
        <row r="123">
          <cell r="B123">
            <v>115</v>
          </cell>
          <cell r="C123" t="str">
            <v>Activities of Deutsche Bahn Germany 2006</v>
          </cell>
          <cell r="D123" t="str">
            <v>Voluntary Approaches, Unilateral Commitments (Private sector), Target</v>
          </cell>
          <cell r="E123" t="str">
            <v>Country</v>
          </cell>
          <cell r="F123">
            <v>2006</v>
          </cell>
          <cell r="G123" t="str">
            <v>Transport, Rail</v>
          </cell>
          <cell r="H123"/>
          <cell r="I123" t="str">
            <v>Energy service demand reduction and resource efficiency, Energy efficiency, Renewables, Other low-carbon technologies and fuel switch, Non-energy</v>
          </cell>
          <cell r="J123">
            <v>0</v>
          </cell>
          <cell r="K123" t="str">
            <v>Germany</v>
          </cell>
          <cell r="L123" t="str">
            <v>Implemented</v>
          </cell>
          <cell r="M123" t="str">
            <v>http://www.iea.org/policiesandmeasures/pams/germany/name-31430-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23" t="str">
            <v/>
          </cell>
        </row>
        <row r="124">
          <cell r="B124">
            <v>116</v>
          </cell>
          <cell r="C124" t="str">
            <v>Additional Funding Charging Infrastructure</v>
          </cell>
          <cell r="D124" t="str">
            <v>Infrastructure investments, Grants and subsidies</v>
          </cell>
          <cell r="E124" t="str">
            <v>Country</v>
          </cell>
          <cell r="F124">
            <v>2016</v>
          </cell>
          <cell r="G124" t="str">
            <v>Low-emissions mobility</v>
          </cell>
          <cell r="H124" t="str">
            <v>During the 2016 Autumn Statement, the Chancellor announced additional funding of £80m for charging infrastructure (including rapid charge points) for the period 2017 to 2020 and Government is considering how best to allocate this funding to meet the needs of drivers and deliver value for money.</v>
          </cell>
          <cell r="I124" t="str">
            <v>Other low-carbon technologies and fuel switch</v>
          </cell>
          <cell r="J124" t="str">
            <v>No</v>
          </cell>
          <cell r="K124" t="str">
            <v>United Kingdom</v>
          </cell>
          <cell r="L124" t="str">
            <v>Implemented</v>
          </cell>
          <cell r="M124" t="str">
            <v>https://www.iea.org/policies/2710-additional-funding-charging-infrastructure?country=United%20Kingdom&amp;qs=united</v>
          </cell>
          <cell r="N124" t="str">
            <v>C45</v>
          </cell>
        </row>
        <row r="125">
          <cell r="B125">
            <v>117</v>
          </cell>
          <cell r="C125" t="str">
            <v>Adoption of the EU Directive Establishing a Scheme for Greenhouse Gas Emission Allowance Trading France 2004</v>
          </cell>
          <cell r="D125" t="str">
            <v>Regulatory Instruments, Market-based instruments, GHG emissions allowances</v>
          </cell>
          <cell r="E125" t="str">
            <v>Country</v>
          </cell>
          <cell r="F125">
            <v>2004</v>
          </cell>
          <cell r="G125" t="str">
            <v>Industry, Electricity and heat</v>
          </cell>
          <cell r="H125"/>
          <cell r="I125" t="str">
            <v>Energy service demand reduction and resource efficiency, Energy efficiency, Renewables, Other low-carbon technologies and fuel switch, Non-energy</v>
          </cell>
          <cell r="J125">
            <v>0</v>
          </cell>
          <cell r="K125" t="str">
            <v>France</v>
          </cell>
          <cell r="L125" t="str">
            <v>Implemented</v>
          </cell>
          <cell r="M125" t="str">
            <v>http://www.legifrance.gouv.fr/WAspad/UnDocument?base=LEX&amp;nod=1DM004832</v>
          </cell>
          <cell r="N125" t="str">
            <v>C15C30</v>
          </cell>
        </row>
        <row r="126">
          <cell r="B126">
            <v>118</v>
          </cell>
          <cell r="C126" t="str">
            <v>Adoption of the European Directive for the Promotion of Combined Heat and Power France 2004</v>
          </cell>
          <cell r="D126" t="str">
            <v>Regulatory Instruments</v>
          </cell>
          <cell r="E126" t="str">
            <v>Country</v>
          </cell>
          <cell r="F126">
            <v>2004</v>
          </cell>
          <cell r="G126" t="str">
            <v>Electricity and heat</v>
          </cell>
          <cell r="H126"/>
          <cell r="I126" t="str">
            <v>Energy efficiency</v>
          </cell>
          <cell r="J126">
            <v>0</v>
          </cell>
          <cell r="K126" t="str">
            <v>France</v>
          </cell>
          <cell r="L126" t="str">
            <v>Implemented</v>
          </cell>
          <cell r="M126" t="str">
            <v>http://www.iea.org/policiesandmeasures/pams/france/name-22582-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26" t="str">
            <v/>
          </cell>
        </row>
        <row r="127">
          <cell r="B127">
            <v>119</v>
          </cell>
          <cell r="C127" t="str">
            <v>Adoption of the European Directive on the Labelling of Household Electric Refrigerators, Freezers, and their Combinations France 2004</v>
          </cell>
          <cell r="D127" t="str">
            <v>Comparison label, Policy support</v>
          </cell>
          <cell r="E127" t="str">
            <v>Country</v>
          </cell>
          <cell r="F127">
            <v>2004</v>
          </cell>
          <cell r="G127" t="str">
            <v>Buildings, Appliances</v>
          </cell>
          <cell r="H127"/>
          <cell r="I127" t="str">
            <v>Energy efficiency</v>
          </cell>
          <cell r="J127">
            <v>0</v>
          </cell>
          <cell r="K127" t="str">
            <v>France</v>
          </cell>
          <cell r="L127" t="str">
            <v>Implemented</v>
          </cell>
          <cell r="M127" t="str">
            <v>http://www.iea.org/policiesandmeasures/pams/france/name-22583-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27" t="str">
            <v/>
          </cell>
        </row>
        <row r="128">
          <cell r="B128">
            <v>120</v>
          </cell>
          <cell r="C128" t="str">
            <v>Advanced Clean Cars Program</v>
          </cell>
          <cell r="D128" t="str">
            <v>Regulatory Instruments, Codes and standards, Vehicle fuel-economy and emissions standards</v>
          </cell>
          <cell r="E128" t="str">
            <v>Subnational region or state</v>
          </cell>
          <cell r="F128">
            <v>2012</v>
          </cell>
          <cell r="G128" t="str">
            <v>Transport, Light duty vehicles</v>
          </cell>
          <cell r="H128" t="str">
            <v>The Advanced Clean Cars Program consists of a set of regulations to control emissions from passenger vehicles in California.</v>
          </cell>
          <cell r="I128" t="str">
            <v>Non-energy</v>
          </cell>
          <cell r="J128" t="str">
            <v>No</v>
          </cell>
          <cell r="K128" t="str">
            <v>United States of America</v>
          </cell>
          <cell r="L128" t="str">
            <v>Implemented</v>
          </cell>
          <cell r="M128" t="str">
            <v>http://calcleancars.org/about/clean-cars-program/</v>
          </cell>
          <cell r="N128" t="str">
            <v/>
          </cell>
        </row>
        <row r="129">
          <cell r="B129">
            <v>121</v>
          </cell>
          <cell r="C129" t="str">
            <v>Advanced Electricity Storage Technologies Program Australia 2004</v>
          </cell>
          <cell r="D129" t="str">
            <v>Research programme, Grants and subsidies, Research &amp; Development and Deployment (RD&amp;D)</v>
          </cell>
          <cell r="E129" t="str">
            <v>Country</v>
          </cell>
          <cell r="F129">
            <v>2004</v>
          </cell>
          <cell r="G129" t="str">
            <v>Electricity and heat</v>
          </cell>
          <cell r="H129"/>
          <cell r="I129" t="str">
            <v>Renewables</v>
          </cell>
          <cell r="J129">
            <v>0</v>
          </cell>
          <cell r="K129" t="str">
            <v>Australia</v>
          </cell>
          <cell r="L129" t="str">
            <v>Ended</v>
          </cell>
          <cell r="M129" t="str">
            <v>http://www.ret.gov.au/energy/energy%20programs/advanced_electricity_storage_technologies_program/Pages/AdvancedElectricityStorageTechnologies.aspx</v>
          </cell>
          <cell r="N129" t="str">
            <v>C04C10</v>
          </cell>
        </row>
        <row r="130">
          <cell r="B130">
            <v>122</v>
          </cell>
          <cell r="C130" t="str">
            <v>Advanced Energy Design Guides (AEDG) United States of America 2006</v>
          </cell>
          <cell r="D130" t="str">
            <v>Information and education, Advice or Aid in implementation</v>
          </cell>
          <cell r="E130" t="str">
            <v>Country</v>
          </cell>
          <cell r="F130">
            <v>2006</v>
          </cell>
          <cell r="G130" t="str">
            <v>Buildings</v>
          </cell>
          <cell r="H130"/>
          <cell r="I130" t="str">
            <v>Energy efficiency</v>
          </cell>
          <cell r="J130">
            <v>0</v>
          </cell>
          <cell r="K130" t="str">
            <v>United States of America</v>
          </cell>
          <cell r="L130" t="str">
            <v>Implemented</v>
          </cell>
          <cell r="M130" t="str">
            <v>http://www1.eere.energy.gov/buildings/commercial_initiative/guides.html</v>
          </cell>
          <cell r="N130" t="str">
            <v/>
          </cell>
        </row>
        <row r="131">
          <cell r="B131">
            <v>123</v>
          </cell>
          <cell r="C131" t="str">
            <v>Advanced Energy Storage Program United States of America</v>
          </cell>
          <cell r="D131" t="str">
            <v>Demonstration project</v>
          </cell>
          <cell r="E131" t="str">
            <v>Country</v>
          </cell>
          <cell r="F131">
            <v>0</v>
          </cell>
          <cell r="G131" t="str">
            <v>Electricity and heat</v>
          </cell>
          <cell r="H131"/>
          <cell r="I131" t="str">
            <v>Renewables</v>
          </cell>
          <cell r="J131">
            <v>0</v>
          </cell>
          <cell r="K131" t="str">
            <v>United States of America</v>
          </cell>
          <cell r="L131" t="str">
            <v>Ended</v>
          </cell>
          <cell r="M131" t="str">
            <v>http://www.oe.energy.gov/storage.htm</v>
          </cell>
          <cell r="N131" t="str">
            <v>C04</v>
          </cell>
        </row>
        <row r="132">
          <cell r="B132">
            <v>124</v>
          </cell>
          <cell r="C132" t="str">
            <v>Advanced Energy Storage Program United States of America 2002</v>
          </cell>
          <cell r="D132" t="str">
            <v>Research &amp; Development and Deployment (RD&amp;D), Demonstration project</v>
          </cell>
          <cell r="E132" t="str">
            <v>Country</v>
          </cell>
          <cell r="F132">
            <v>2002</v>
          </cell>
          <cell r="G132" t="str">
            <v>Electricity and heat</v>
          </cell>
          <cell r="H132"/>
          <cell r="I132" t="str">
            <v>Unknown</v>
          </cell>
          <cell r="J132">
            <v>0</v>
          </cell>
          <cell r="K132" t="str">
            <v>United States of America</v>
          </cell>
          <cell r="L132" t="str">
            <v>Implemented</v>
          </cell>
          <cell r="M132" t="str">
            <v>http://www.oe.energy.gov/storage.htm</v>
          </cell>
          <cell r="N132" t="str">
            <v>C04</v>
          </cell>
        </row>
        <row r="133">
          <cell r="B133">
            <v>125</v>
          </cell>
          <cell r="C133" t="str">
            <v>Advanced Lean Burn Vehicle Tax Credit United States of America 2006</v>
          </cell>
          <cell r="D133" t="str">
            <v>Tax relief</v>
          </cell>
          <cell r="E133" t="str">
            <v>Country</v>
          </cell>
          <cell r="F133">
            <v>2006</v>
          </cell>
          <cell r="G133" t="str">
            <v>Electricity and heat, Transport, Low-emissions mobility</v>
          </cell>
          <cell r="H133"/>
          <cell r="I133" t="str">
            <v>Energy efficiency</v>
          </cell>
          <cell r="J133">
            <v>0</v>
          </cell>
          <cell r="K133" t="str">
            <v>United States of America</v>
          </cell>
          <cell r="L133" t="str">
            <v>Ended</v>
          </cell>
          <cell r="M133" t="str">
            <v>http://frwebgate.access.gpo.gov/cgi-bin/getdoc.cgi?dbname=111_cong_bills&amp;docid=f:h1enr.pdf%20(ARRA%202009)</v>
          </cell>
          <cell r="N133" t="str">
            <v>C07</v>
          </cell>
        </row>
        <row r="134">
          <cell r="B134">
            <v>126</v>
          </cell>
          <cell r="C134" t="str">
            <v>Advanced Manufacturing Office: Industrial Distributed Energy United States of America 2008</v>
          </cell>
          <cell r="D134" t="str">
            <v>Technology deployment and diffusion, Demonstration project, Research programme, Technology development</v>
          </cell>
          <cell r="E134" t="str">
            <v>Country</v>
          </cell>
          <cell r="F134">
            <v>2008</v>
          </cell>
          <cell r="G134">
            <v>0</v>
          </cell>
          <cell r="H134"/>
          <cell r="I134">
            <v>0</v>
          </cell>
          <cell r="J134">
            <v>0</v>
          </cell>
          <cell r="K134" t="str">
            <v>United States of America</v>
          </cell>
          <cell r="L134" t="str">
            <v>Superseded</v>
          </cell>
          <cell r="M134">
            <v>0</v>
          </cell>
          <cell r="N134" t="str">
            <v>C04</v>
          </cell>
        </row>
        <row r="135">
          <cell r="B135">
            <v>127</v>
          </cell>
          <cell r="C135" t="str">
            <v>Advanced Propulsion Centre</v>
          </cell>
          <cell r="D135" t="str">
            <v>Technology deployment and diffusion</v>
          </cell>
          <cell r="E135" t="str">
            <v>Country</v>
          </cell>
          <cell r="F135">
            <v>2014</v>
          </cell>
          <cell r="G135" t="str">
            <v>Low-emissions mobility</v>
          </cell>
          <cell r="H135" t="str">
            <v>This builds on the £1bn joint government/industry commitment on an Advanced Propulsion Centre announced last summer and will focus on the technologies needed to deliver mass market ultra low emission vehicle motoring.</v>
          </cell>
          <cell r="I135" t="str">
            <v>Other low-carbon technologies and fuel switch</v>
          </cell>
          <cell r="J135" t="str">
            <v>No</v>
          </cell>
          <cell r="K135" t="str">
            <v>United Kingdom</v>
          </cell>
          <cell r="L135" t="str">
            <v>Implemented</v>
          </cell>
          <cell r="M135" t="str">
            <v>https://www.iea.org/policies/2713-advanced-propulsion-centre?country=United%20Kingdom&amp;qs=united</v>
          </cell>
          <cell r="N135" t="str">
            <v>C04C45</v>
          </cell>
        </row>
        <row r="136">
          <cell r="B136">
            <v>128</v>
          </cell>
          <cell r="C136" t="str">
            <v>Advanced Technology Vehicle Manufacturing Loan Program United States of America 2008</v>
          </cell>
          <cell r="D136" t="str">
            <v>Loans, Economic Instruments</v>
          </cell>
          <cell r="E136" t="str">
            <v>Country</v>
          </cell>
          <cell r="F136">
            <v>2008</v>
          </cell>
          <cell r="G136" t="str">
            <v>Transport, Light duty vehicles, Heavy duty vehicles, Shipping</v>
          </cell>
          <cell r="H136"/>
          <cell r="I136" t="str">
            <v>Energy efficiency</v>
          </cell>
          <cell r="J136">
            <v>0</v>
          </cell>
          <cell r="K136" t="str">
            <v>United States of America</v>
          </cell>
          <cell r="L136" t="str">
            <v>Implemented</v>
          </cell>
          <cell r="M136" t="str">
            <v>http://www.atvmloan.energy.gov/</v>
          </cell>
          <cell r="N136" t="str">
            <v>C41C42</v>
          </cell>
        </row>
        <row r="137">
          <cell r="B137">
            <v>129</v>
          </cell>
          <cell r="C137" t="str">
            <v>Advanced Vehicle Testing Activity (AVTA) United States of America 2000</v>
          </cell>
          <cell r="D137" t="str">
            <v>Information and education, Information provision</v>
          </cell>
          <cell r="E137" t="str">
            <v>Country</v>
          </cell>
          <cell r="F137">
            <v>2000</v>
          </cell>
          <cell r="G137" t="str">
            <v>Light duty vehicles, Heavy duty vehicles, Shipping</v>
          </cell>
          <cell r="H137"/>
          <cell r="I137" t="str">
            <v>Energy efficiency, Other low-carbon technologies and fuel switch</v>
          </cell>
          <cell r="J137">
            <v>0</v>
          </cell>
          <cell r="K137" t="str">
            <v>United States of America</v>
          </cell>
          <cell r="L137" t="str">
            <v>Implemented</v>
          </cell>
          <cell r="M137" t="str">
            <v>http://www1.eere.energy.gov/vehiclesandfuels/avta/index.html</v>
          </cell>
          <cell r="N137" t="str">
            <v/>
          </cell>
        </row>
        <row r="138">
          <cell r="B138">
            <v>130</v>
          </cell>
          <cell r="C138" t="str">
            <v>Aeronautics Act</v>
          </cell>
          <cell r="D138" t="str">
            <v>Sectoral standards</v>
          </cell>
          <cell r="E138" t="str">
            <v>Country</v>
          </cell>
          <cell r="F138">
            <v>0</v>
          </cell>
          <cell r="G138" t="str">
            <v>Air</v>
          </cell>
          <cell r="H138" t="str">
            <v>http://unfccc.int/files/national_reports/annex_i_natcom/submitted_natcom/application/pdf/nc6_can_resubmission_english.pdf</v>
          </cell>
          <cell r="I138" t="str">
            <v>Energy efficiency, Other low-carbon technologies and fuel switch</v>
          </cell>
          <cell r="J138">
            <v>0</v>
          </cell>
          <cell r="K138" t="str">
            <v>Canada</v>
          </cell>
          <cell r="L138" t="str">
            <v>Unknown</v>
          </cell>
          <cell r="M138">
            <v>0</v>
          </cell>
          <cell r="N138" t="str">
            <v/>
          </cell>
        </row>
        <row r="139">
          <cell r="B139">
            <v>131</v>
          </cell>
          <cell r="C139" t="str">
            <v>Affordable Warmth Scheme</v>
          </cell>
          <cell r="D139" t="str">
            <v>Grants and subsidies</v>
          </cell>
          <cell r="E139" t="str">
            <v>Subnational region or state</v>
          </cell>
          <cell r="F139">
            <v>2001</v>
          </cell>
          <cell r="G139" t="str">
            <v>Buildings</v>
          </cell>
          <cell r="H139" t="str">
            <v>The Affordable Warmth Scheme is the Northern Ireland Government's scheme to tackle fuel poverty in the private sector. The Housing Executive and local Councils deliver the Scheme throughout Northern Ireland. Eligibility requirements require applicants to own their own home or rent it from a private landlord, and have a total annual income of less that £20,000. The Scheme is targeted at areas where levels of fuel poverty are worst. There are a range of energy efficiency measures available through the Affordable Warmth Scheme up to £7,500 (£10,00O if dwelling is of solid wall construction and insulation measures are needed)</v>
          </cell>
          <cell r="I139" t="str">
            <v>Energy efficiency</v>
          </cell>
          <cell r="J139" t="str">
            <v>No</v>
          </cell>
          <cell r="K139" t="str">
            <v>United Kingdom</v>
          </cell>
          <cell r="L139" t="str">
            <v>Implemented</v>
          </cell>
          <cell r="M139" t="str">
            <v>https://www.iea.org/policies/2206-affordable-warmth-scheme?country=United%20Kingdom&amp;page=4&amp;qs=united</v>
          </cell>
          <cell r="N139" t="str">
            <v>C34</v>
          </cell>
        </row>
        <row r="140">
          <cell r="B140">
            <v>132</v>
          </cell>
          <cell r="C140" t="str">
            <v>AgSTAR United States of America</v>
          </cell>
          <cell r="D140" t="str">
            <v>Information and education, Voluntary Approaches</v>
          </cell>
          <cell r="E140" t="str">
            <v>Country</v>
          </cell>
          <cell r="F140">
            <v>0</v>
          </cell>
          <cell r="G140" t="str">
            <v>Agriculture and forestry, Agricultural CH4</v>
          </cell>
          <cell r="H140" t="str">
            <v>The program encourages the use of methane recovery (biogas) technologies at confined animal feeding operations that manage manure as liquids or slurries. These technologies reduce methane emissions while achieving other  environmental benefits. Although the overall impact of AgSTAR on GHG emissions has been comparatively small on a national scale, livestock producers in the dairy and swine sector have demonstrated that the practices can reduce GHG emissions and achieve other pollution control benefits while increasing farm profitability. (http://unfccc.int/resource/docs/natc/usa_nc5.pdf)</v>
          </cell>
          <cell r="I140" t="str">
            <v>Non-energy</v>
          </cell>
          <cell r="J140" t="str">
            <v>No</v>
          </cell>
          <cell r="K140" t="str">
            <v>United States of America</v>
          </cell>
          <cell r="L140" t="str">
            <v>Implemented</v>
          </cell>
          <cell r="M140" t="str">
            <v>http://unfccc.int/resource/docs/natc/usa_nc5.pdf
http://www.epa.gov/agstar/</v>
          </cell>
          <cell r="N140" t="str">
            <v>C50</v>
          </cell>
        </row>
        <row r="141">
          <cell r="B141">
            <v>133</v>
          </cell>
          <cell r="C141" t="str">
            <v>Agrarian Law Mexico 1992</v>
          </cell>
          <cell r="D141" t="str">
            <v>Sectoral standards, Other mandatory requirements</v>
          </cell>
          <cell r="E141" t="str">
            <v>Country</v>
          </cell>
          <cell r="F141">
            <v>1992</v>
          </cell>
          <cell r="G141" t="str">
            <v>Agriculture and forestry, Forestry</v>
          </cell>
          <cell r="H141" t="str">
            <v>"the Agrarian Law is responsible for regulating land ownership and user rights. According to this law, there are 3  types of lands: agriculture, livestock or forestry lands, and does not  recognizes lands dedicated to conservation, an aspect that could enter into conflicts with the General Law for Sustainable Forest Development and with the REDD+ mechanisms. This act also establishes certain restrictions to companies in the forestry sector."</v>
          </cell>
          <cell r="I141" t="str">
            <v>Energy service demand reduction and resource efficiency, Non-energy</v>
          </cell>
          <cell r="J141">
            <v>0</v>
          </cell>
          <cell r="K141" t="str">
            <v>Mexico</v>
          </cell>
          <cell r="L141" t="str">
            <v>Implemented</v>
          </cell>
          <cell r="M141" t="str">
            <v>http://theredddesk.org/countries/laws/agrarian-law</v>
          </cell>
          <cell r="N141" t="str">
            <v>C52</v>
          </cell>
        </row>
        <row r="142">
          <cell r="B142">
            <v>134</v>
          </cell>
          <cell r="C142" t="str">
            <v>Agreement to Reduce Agricultural Emissions France 2005</v>
          </cell>
          <cell r="D142" t="str">
            <v>Voluntary Approaches, Renewable energy target</v>
          </cell>
          <cell r="E142" t="str">
            <v>Country</v>
          </cell>
          <cell r="F142">
            <v>2005</v>
          </cell>
          <cell r="G142" t="str">
            <v>Agriculture and forestry, Transport</v>
          </cell>
          <cell r="H142"/>
          <cell r="I142" t="str">
            <v>Energy service demand reduction and resource efficiency, Non-energy, Renewables</v>
          </cell>
          <cell r="J142">
            <v>0</v>
          </cell>
          <cell r="K142" t="str">
            <v>France</v>
          </cell>
          <cell r="L142" t="str">
            <v>Implemented</v>
          </cell>
          <cell r="M142" t="str">
            <v>http://www.iea.org/policiesandmeasures/pams/france/name-22744-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42" t="str">
            <v>C43</v>
          </cell>
        </row>
        <row r="143">
          <cell r="B143">
            <v>135</v>
          </cell>
          <cell r="C143" t="str">
            <v>Agreement with Industry on CO2 Emissions Cuts Germany 2000</v>
          </cell>
          <cell r="D143" t="str">
            <v>Voluntary Approaches, Negotiated Agreements (Public-private sector), Policy support, Regulatory Instruments, Codes and standards</v>
          </cell>
          <cell r="E143" t="str">
            <v>Country</v>
          </cell>
          <cell r="F143">
            <v>2000</v>
          </cell>
          <cell r="G143" t="str">
            <v>Industry</v>
          </cell>
          <cell r="H143"/>
          <cell r="I143" t="str">
            <v>Energy service demand reduction and resource efficiency, Energy efficiency, Renewables, Other low-carbon technologies and fuel switch, Non-energy</v>
          </cell>
          <cell r="J143">
            <v>0</v>
          </cell>
          <cell r="K143" t="str">
            <v>Germany</v>
          </cell>
          <cell r="L143" t="str">
            <v>Ended</v>
          </cell>
          <cell r="M143" t="str">
            <v>http://www.iea.org/policiesandmeasures/pams/germany/name-22350-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43" t="str">
            <v>C18C19C21</v>
          </cell>
        </row>
        <row r="144">
          <cell r="B144">
            <v>136</v>
          </cell>
          <cell r="C144" t="str">
            <v>Agricultura Inteligente (MAGyP 120/2011) Argentina 2011</v>
          </cell>
          <cell r="D144" t="str">
            <v>Technology deployment and diffusion</v>
          </cell>
          <cell r="E144" t="str">
            <v>Country</v>
          </cell>
          <cell r="F144">
            <v>2011</v>
          </cell>
          <cell r="G144" t="str">
            <v>Agriculture and forestry</v>
          </cell>
          <cell r="H144" t="str">
            <v>"la Agricultura Inteligente (MAGyP 120/2011), que busca consolidar una agricultura productiva con enfoque sistémico que tienda a conservar e incrementar los servicios de los ecosistemas y procurar la mejora continua y el manejo adaptativo y sustentable de los sistemas productivos" TRANSLATION: Smart Agriculture (MAGyP 120/2011), which seeks to consolidate a productive farming systems approach that tends to preserve and increase ecosystem services and aim for continuous improvement and adaptive and sustainable management of production systems.</v>
          </cell>
          <cell r="I144" t="str">
            <v>Energy service demand reduction and resource efficiency, Non-energy</v>
          </cell>
          <cell r="J144">
            <v>0</v>
          </cell>
          <cell r="K144" t="str">
            <v>Argentina</v>
          </cell>
          <cell r="L144" t="str">
            <v>Implemented</v>
          </cell>
          <cell r="M144" t="str">
            <v>http://unfccc.int/resource/docs/natc/argbur1.pdf, http://repiica.iica.int/docs/B3218E/B3218E.PDF</v>
          </cell>
          <cell r="N144" t="str">
            <v>C04</v>
          </cell>
        </row>
        <row r="145">
          <cell r="B145">
            <v>137</v>
          </cell>
          <cell r="C145" t="str">
            <v>Agricultural Chemicals Regulation Law Japan 2007</v>
          </cell>
          <cell r="D145" t="str">
            <v>Sectoral standards, Other mandatory requirements</v>
          </cell>
          <cell r="E145" t="str">
            <v>Country</v>
          </cell>
          <cell r="F145">
            <v>2007</v>
          </cell>
          <cell r="G145" t="str">
            <v>Agriculture and forestry</v>
          </cell>
          <cell r="H145" t="str">
            <v>"The purpose of this Law is to improve the quality of agricultural chemicals and to ensure their safe and proper use by introducing an agricultural chemical registration system to regulate their sale and use, thus contributing to the conservation of our living environment as well as the protection of human health and stable agricultural production."</v>
          </cell>
          <cell r="I145" t="str">
            <v>Energy service demand reduction and resource efficiency, Non-energy</v>
          </cell>
          <cell r="J145">
            <v>0</v>
          </cell>
          <cell r="K145" t="str">
            <v>Japan</v>
          </cell>
          <cell r="L145" t="str">
            <v>Implemented</v>
          </cell>
          <cell r="M145" t="str">
            <v>http://www.env.go.jp/en/chemi/pops/Appendix/05-Laws/agri-chem-laws.pdf</v>
          </cell>
          <cell r="N145" t="str">
            <v/>
          </cell>
        </row>
        <row r="146">
          <cell r="B146">
            <v>138</v>
          </cell>
          <cell r="C146" t="str">
            <v>Agricultural Credit Act South Africa 1966</v>
          </cell>
          <cell r="D146" t="str">
            <v>Institutional creation, Other mandatory requirements</v>
          </cell>
          <cell r="E146" t="str">
            <v>Country</v>
          </cell>
          <cell r="F146">
            <v>1966</v>
          </cell>
          <cell r="G146" t="str">
            <v>Agriculture and forestry</v>
          </cell>
          <cell r="H146" t="str">
            <v>"An Act to provide for the establishment of the Agricultural Credit Board and assistance to farmers by the Board. The Board is established under section 2. The Minister may establish Agricultural Credit Committees for one or more magisterial districts or portion of district. The Committees shall advise and assist the Minister or the Board. Assistance shall consist of a loan or selling or letting of immovable property. Immovable property may be acquired for farming purposes or sold by the State if the property is not suitable for farming purposes. An Agricultural Credit Account shall be kept by the Director-General of Agriculture. The last Part of the Act provides for legal proceedings and security in favour of the State. Amended in 1995."</v>
          </cell>
          <cell r="I146" t="str">
            <v>Energy service demand reduction and resource efficiency, Non-energy</v>
          </cell>
          <cell r="J146">
            <v>0</v>
          </cell>
          <cell r="K146" t="str">
            <v>South Africa</v>
          </cell>
          <cell r="L146" t="str">
            <v>Implemented</v>
          </cell>
          <cell r="M146" t="str">
            <v>http://faolex.fao.org/cgi-bin/faolex.exe?rec_id=015558&amp;database=faolex&amp;search_type=link&amp;table=result&amp;lang=eng&amp;format_name=@ERALL</v>
          </cell>
          <cell r="N146" t="str">
            <v/>
          </cell>
        </row>
        <row r="147">
          <cell r="B147">
            <v>139</v>
          </cell>
          <cell r="C147" t="str">
            <v>Agricultural Law Turkey 2006</v>
          </cell>
          <cell r="D147" t="str">
            <v>Sectoral standards, Other mandatory requirements, Strategic planning</v>
          </cell>
          <cell r="E147" t="str">
            <v>Country</v>
          </cell>
          <cell r="F147">
            <v>2006</v>
          </cell>
          <cell r="G147" t="str">
            <v>Agriculture and forestry</v>
          </cell>
          <cell r="H147" t="str">
            <v>"Agricultural Law includes determining policies necessary for developing and supporting agricultural sector and rural area, making the arrangements, specifying scope and subjects, forming and conducting programs, finance and administrative structuring, application principles and procedures related to primary research and development programs."</v>
          </cell>
          <cell r="I147" t="str">
            <v>Energy service demand reduction and resource efficiency, Non-energy</v>
          </cell>
          <cell r="J147">
            <v>0</v>
          </cell>
          <cell r="K147" t="str">
            <v>Turkey</v>
          </cell>
          <cell r="L147" t="str">
            <v>Implemented</v>
          </cell>
          <cell r="M147" t="str">
            <v>http://unfccc.int/files/national_reports/non-annex_i_natcom/application/pdf/6_bildirim_eng_11_reducedfilesize.pdf</v>
          </cell>
          <cell r="N147" t="str">
            <v>C48</v>
          </cell>
        </row>
        <row r="148">
          <cell r="B148">
            <v>140</v>
          </cell>
          <cell r="C148" t="str">
            <v>Agriculture Law of the People's Republic of China China 2003</v>
          </cell>
          <cell r="D148" t="str">
            <v>Strategic planning</v>
          </cell>
          <cell r="E148" t="str">
            <v>Country</v>
          </cell>
          <cell r="F148">
            <v>2003</v>
          </cell>
          <cell r="G148" t="str">
            <v>Agriculture and forestry</v>
          </cell>
          <cell r="H148" t="str">
            <v>"This Law is enacted with a view to consolidating and strengthening the position of agriculture as the foundation of the national economy, deepening the reform in rural areas, developing the productive forces of agriculture, pushing forward the modernization of agriculture, safeguarding the legitimate rights and interests of farmers and agricultural production and operation organizations, increasing the income of farmers, enhancing their scientific and cultural qualification, promoting the sustained, steady and sound growth of agriculture and the rural economy, and attaining the objectives of building a well-off society in an all-round way."</v>
          </cell>
          <cell r="I148" t="str">
            <v>Energy service demand reduction and resource efficiency, Non-energy</v>
          </cell>
          <cell r="J148">
            <v>0</v>
          </cell>
          <cell r="K148" t="str">
            <v>China</v>
          </cell>
          <cell r="L148" t="str">
            <v>Implemented</v>
          </cell>
          <cell r="M148" t="str">
            <v>http://www.ccchina.gov.cn/WebSite/CCChina/UpFile/File419.pdf, http://english.gov.cn/laws/2005-10/09/content_75375.htm</v>
          </cell>
          <cell r="N148" t="str">
            <v>C48</v>
          </cell>
        </row>
        <row r="149">
          <cell r="B149">
            <v>141</v>
          </cell>
          <cell r="C149" t="str">
            <v>Agriculture within the Scope of Rural Development Supports Communiqué on Investments (Communiqué No: 2017/22)</v>
          </cell>
          <cell r="D149" t="str">
            <v>Grants and subsidies</v>
          </cell>
          <cell r="E149" t="str">
            <v>Country</v>
          </cell>
          <cell r="F149">
            <v>2017</v>
          </cell>
          <cell r="G149" t="str">
            <v>Agriculture and forestry</v>
          </cell>
          <cell r="H149" t="str">
            <v>50% grant support for investments based on electricity generation from renewable energies for agricultural production and greenhouses using renewable energy sources. Grants should be lower than 2 million TRY.</v>
          </cell>
          <cell r="I149" t="str">
            <v>Renewables</v>
          </cell>
          <cell r="J149" t="str">
            <v>No</v>
          </cell>
          <cell r="K149" t="str">
            <v>Turkey</v>
          </cell>
          <cell r="L149" t="str">
            <v>Implemented</v>
          </cell>
          <cell r="M149" t="str">
            <v>https://www.iea.org/policies/7972-agriculture-within-the-scope-of-rural-development-supportscommunique-on-investments-communique-no-201722?country=Turkey&amp;page=1&amp;qs=turkey</v>
          </cell>
          <cell r="N149" t="str">
            <v>C48</v>
          </cell>
        </row>
        <row r="150">
          <cell r="B150">
            <v>142</v>
          </cell>
          <cell r="C150" t="str">
            <v>Aid for Low-Emission Transport France 2005</v>
          </cell>
          <cell r="D150" t="str">
            <v>RD&amp;D funding, Research &amp; Development and Deployment (RD&amp;D)</v>
          </cell>
          <cell r="E150" t="str">
            <v>Country</v>
          </cell>
          <cell r="F150">
            <v>2005</v>
          </cell>
          <cell r="G150" t="str">
            <v>Transport, Light duty vehicles, Heavy duty vehicles, Low-emissions mobility</v>
          </cell>
          <cell r="H150"/>
          <cell r="I150" t="str">
            <v>Energy efficiency, Renewables, Other low-carbon technologies and fuel switch</v>
          </cell>
          <cell r="J150">
            <v>0</v>
          </cell>
          <cell r="K150" t="str">
            <v>France</v>
          </cell>
          <cell r="L150" t="str">
            <v>Implemented</v>
          </cell>
          <cell r="M150" t="str">
            <v>http://www.iea.org/policiesandmeasures/pams/france/name-22742-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50" t="str">
            <v>C04C45</v>
          </cell>
        </row>
        <row r="151">
          <cell r="B151">
            <v>143</v>
          </cell>
          <cell r="C151" t="str">
            <v>Air Conditioning System Inspections France 2010</v>
          </cell>
          <cell r="D151" t="str">
            <v>Advice or Aid in implementation, Auditing, Other mandatory requirements</v>
          </cell>
          <cell r="E151" t="str">
            <v>Country</v>
          </cell>
          <cell r="F151">
            <v>2010</v>
          </cell>
          <cell r="G151" t="str">
            <v>Buildings, Appliances</v>
          </cell>
          <cell r="H151"/>
          <cell r="I151" t="str">
            <v>Energy efficiency</v>
          </cell>
          <cell r="J151">
            <v>0</v>
          </cell>
          <cell r="K151" t="str">
            <v>France</v>
          </cell>
          <cell r="L151" t="str">
            <v>Implemented</v>
          </cell>
          <cell r="M151" t="str">
            <v>http://www.developpement-durable.gouv.fr/-L-inspection-periodique-des-.html</v>
          </cell>
          <cell r="N151" t="str">
            <v/>
          </cell>
        </row>
        <row r="152">
          <cell r="B152">
            <v>144</v>
          </cell>
          <cell r="C152" t="str">
            <v>Air Pollution Control Law Japan 1968</v>
          </cell>
          <cell r="D152" t="str">
            <v>Codes and standards</v>
          </cell>
          <cell r="E152" t="str">
            <v>Country</v>
          </cell>
          <cell r="F152">
            <v>1968</v>
          </cell>
          <cell r="G152" t="str">
            <v>Electricity and heat, Industry, Transport</v>
          </cell>
          <cell r="H152" t="str">
            <v>Last amended in 1998</v>
          </cell>
          <cell r="I152" t="str">
            <v>Non-energy</v>
          </cell>
          <cell r="J152" t="str">
            <v>No</v>
          </cell>
          <cell r="K152" t="str">
            <v>Japan</v>
          </cell>
          <cell r="L152" t="str">
            <v>Implemented</v>
          </cell>
          <cell r="M152" t="str">
            <v>http://www.iea-coal.org.uk/documents/82549/9446/Japan</v>
          </cell>
          <cell r="N152" t="str">
            <v/>
          </cell>
        </row>
        <row r="153">
          <cell r="B153">
            <v>145</v>
          </cell>
          <cell r="C153" t="str">
            <v>Air Prevention and Control of Pollution Act India 1981</v>
          </cell>
          <cell r="D153" t="str">
            <v>Policy support, Codes and standards</v>
          </cell>
          <cell r="E153" t="str">
            <v>Country</v>
          </cell>
          <cell r="F153">
            <v>1981</v>
          </cell>
          <cell r="G153" t="str">
            <v>General, Electricity and heat, Industry</v>
          </cell>
          <cell r="H153"/>
          <cell r="I153" t="str">
            <v>Non-energy</v>
          </cell>
          <cell r="J153" t="str">
            <v>No</v>
          </cell>
          <cell r="K153" t="str">
            <v>India</v>
          </cell>
          <cell r="L153" t="str">
            <v>Implemented</v>
          </cell>
          <cell r="M153" t="str">
            <v>http://envfor.nic.in/sites/default/files/No%2014%20%201981.pdf</v>
          </cell>
          <cell r="N153" t="str">
            <v/>
          </cell>
        </row>
        <row r="154">
          <cell r="B154">
            <v>146</v>
          </cell>
          <cell r="C154" t="str">
            <v>General Fuel Levy</v>
          </cell>
          <cell r="D154" t="str">
            <v>Energy and other taxes</v>
          </cell>
          <cell r="E154" t="str">
            <v>Country</v>
          </cell>
          <cell r="F154">
            <v>1983</v>
          </cell>
          <cell r="G154" t="str">
            <v>Transport</v>
          </cell>
          <cell r="H154" t="str">
            <v>This tax applies to gasoline and diesel. Revenue is used to fund the government's general expenditure programmes. This tax is designed to apply to road use of fuels.</v>
          </cell>
          <cell r="I154" t="str">
            <v>Energy efficiency, Other low-carbon technologies and fuel switch</v>
          </cell>
          <cell r="J154" t="str">
            <v>No</v>
          </cell>
          <cell r="K154" t="str">
            <v>South Africa</v>
          </cell>
          <cell r="L154" t="str">
            <v>Implemented</v>
          </cell>
          <cell r="M154">
            <v>0</v>
          </cell>
          <cell r="N154" t="str">
            <v>C46</v>
          </cell>
        </row>
        <row r="155">
          <cell r="B155">
            <v>147</v>
          </cell>
          <cell r="C155" t="str">
            <v>Air Quality Standards - SEMARNAT Mexico 1993</v>
          </cell>
          <cell r="D155" t="str">
            <v>Codes and standards</v>
          </cell>
          <cell r="E155" t="str">
            <v>Country</v>
          </cell>
          <cell r="F155">
            <v>1993</v>
          </cell>
          <cell r="G155" t="str">
            <v>General</v>
          </cell>
          <cell r="H155"/>
          <cell r="I155" t="str">
            <v>Energy service demand reduction and resource efficiency, Energy efficiency, Renewables, Other low-carbon technologies and fuel switch, Non-energy</v>
          </cell>
          <cell r="J155" t="str">
            <v>No</v>
          </cell>
          <cell r="K155" t="str">
            <v>Mexico</v>
          </cell>
          <cell r="L155" t="str">
            <v>Implemented</v>
          </cell>
          <cell r="M155" t="str">
            <v>http://transportpolicy.net/index.php?title=Mexico:_Air_Quality_Standards</v>
          </cell>
          <cell r="N155" t="str">
            <v/>
          </cell>
        </row>
        <row r="156">
          <cell r="B156">
            <v>148</v>
          </cell>
          <cell r="C156" t="str">
            <v>Air Quality Standards GB 3095-2012 China 2012</v>
          </cell>
          <cell r="D156" t="str">
            <v>Codes and standards</v>
          </cell>
          <cell r="E156" t="str">
            <v>Country</v>
          </cell>
          <cell r="F156">
            <v>2012</v>
          </cell>
          <cell r="G156" t="str">
            <v>General</v>
          </cell>
          <cell r="H156" t="str">
            <v>"These standards are phased-in beginning in 2012 for some cities and by 2016 for all cities nationwide. Again, the Class 2 standards apply to urban areas." (http://transportpolicy.net/index.php?title=China:_Air_Quality_Standards)</v>
          </cell>
          <cell r="I156" t="str">
            <v>Non-energy</v>
          </cell>
          <cell r="J156" t="str">
            <v>No</v>
          </cell>
          <cell r="K156" t="str">
            <v>China</v>
          </cell>
          <cell r="L156" t="str">
            <v>Implemented</v>
          </cell>
          <cell r="M156" t="str">
            <v>http://transportpolicy.net/index.php?title=China:_Air_Quality_Standards</v>
          </cell>
          <cell r="N156" t="str">
            <v/>
          </cell>
        </row>
        <row r="157">
          <cell r="B157">
            <v>149</v>
          </cell>
          <cell r="C157" t="str">
            <v>Air Quality Standards United States of America</v>
          </cell>
          <cell r="D157" t="str">
            <v>Sectoral standards</v>
          </cell>
          <cell r="E157" t="str">
            <v>Country</v>
          </cell>
          <cell r="F157">
            <v>2013</v>
          </cell>
          <cell r="G157" t="str">
            <v>Transport, Industrial N2O</v>
          </cell>
          <cell r="H157"/>
          <cell r="I157" t="str">
            <v>Energy service demand reduction and resource efficiency, Non-energy</v>
          </cell>
          <cell r="J157" t="str">
            <v>No</v>
          </cell>
          <cell r="K157" t="str">
            <v>United States of America</v>
          </cell>
          <cell r="L157" t="str">
            <v>Implemented</v>
          </cell>
          <cell r="M157" t="str">
            <v>http://transportpolicy.net/index.php?title=US:_Air_Quality_Standards</v>
          </cell>
          <cell r="N157" t="str">
            <v>C28</v>
          </cell>
        </row>
        <row r="158">
          <cell r="B158">
            <v>150</v>
          </cell>
          <cell r="C158" t="str">
            <v>Air pollution regulation of the Canada Shipping Act Canada 2001</v>
          </cell>
          <cell r="D158" t="str">
            <v>Codes and standards</v>
          </cell>
          <cell r="E158" t="str">
            <v>Country</v>
          </cell>
          <cell r="F158">
            <v>2001</v>
          </cell>
          <cell r="G158" t="str">
            <v>Transport, Shipping</v>
          </cell>
          <cell r="H158"/>
          <cell r="I158" t="str">
            <v>Energy efficiency</v>
          </cell>
          <cell r="J158">
            <v>0</v>
          </cell>
          <cell r="K158" t="str">
            <v>Canada</v>
          </cell>
          <cell r="L158" t="str">
            <v>Implemented</v>
          </cell>
          <cell r="M158" t="str">
            <v>http://www.tc.gc.ca/eng/acts-regulations/acts-2001c26.htm</v>
          </cell>
          <cell r="N158" t="str">
            <v/>
          </cell>
        </row>
        <row r="159">
          <cell r="B159">
            <v>151</v>
          </cell>
          <cell r="C159" t="str">
            <v>Alberta Building Code Canada 2014</v>
          </cell>
          <cell r="D159" t="str">
            <v>Regulatory Instruments, Codes and standards</v>
          </cell>
          <cell r="E159" t="str">
            <v>Subnational region or state</v>
          </cell>
          <cell r="F159">
            <v>2014</v>
          </cell>
          <cell r="G159" t="str">
            <v>Buildings, Heating and cooling, Hot water and cooking</v>
          </cell>
          <cell r="H159"/>
          <cell r="I159" t="str">
            <v>Energy efficiency</v>
          </cell>
          <cell r="J159" t="str">
            <v>No</v>
          </cell>
          <cell r="K159" t="str">
            <v>Canada</v>
          </cell>
          <cell r="L159" t="str">
            <v>Implemented</v>
          </cell>
          <cell r="M159" t="str">
            <v>http://www.municipalaffairs.alberta.ca/CP_Energy_Codes_Information;
http://www.municipalaffairs.alberta.ca/cp_building_codes_standards;
http://www.nrc-cnrc.gc.ca/eng/publications/codes_centre/2014_alberta_building_code.html
 (The Codes and standards are not available online and have to be purchased.)
http://www.cbc.ca/news/canada/edmonton/alberta-energy-efficiency-greenhouse-gas-emissions-building-code-1.3820903</v>
          </cell>
          <cell r="N159" t="str">
            <v>C34</v>
          </cell>
        </row>
        <row r="160">
          <cell r="B160">
            <v>152</v>
          </cell>
          <cell r="C160" t="str">
            <v>Alberta Clean Air Strategic Alliance Canada 1999</v>
          </cell>
          <cell r="D160" t="str">
            <v>Policy support</v>
          </cell>
          <cell r="E160" t="str">
            <v>Subnational region or state</v>
          </cell>
          <cell r="F160">
            <v>1999</v>
          </cell>
          <cell r="G160" t="str">
            <v>General</v>
          </cell>
          <cell r="H160"/>
          <cell r="I160" t="str">
            <v>Energy service demand reduction and resource efficiency, Energy efficiency, Renewables, Other low-carbon technologies and fuel switch, Non-energy</v>
          </cell>
          <cell r="J160">
            <v>0</v>
          </cell>
          <cell r="K160" t="str">
            <v>Canada</v>
          </cell>
          <cell r="L160" t="str">
            <v>Implemented</v>
          </cell>
          <cell r="M160" t="str">
            <v>http://www.climatechange.gc.ca</v>
          </cell>
          <cell r="N160" t="str">
            <v/>
          </cell>
        </row>
        <row r="161">
          <cell r="B161">
            <v>153</v>
          </cell>
          <cell r="C161" t="str">
            <v>Alberta Climate Change Central Canada 1999</v>
          </cell>
          <cell r="D161" t="str">
            <v>Policy support</v>
          </cell>
          <cell r="E161" t="str">
            <v>Subnational region or state</v>
          </cell>
          <cell r="F161">
            <v>1999</v>
          </cell>
          <cell r="G161">
            <v>0</v>
          </cell>
          <cell r="H161"/>
          <cell r="I161" t="str">
            <v>Energy service demand reduction and resource efficiency, Energy efficiency, Renewables, Other low-carbon technologies and fuel switch, Non-energy</v>
          </cell>
          <cell r="J161">
            <v>0</v>
          </cell>
          <cell r="K161" t="str">
            <v>Canada</v>
          </cell>
          <cell r="L161" t="str">
            <v>Implemented</v>
          </cell>
          <cell r="M161" t="str">
            <v>http://www.climatechangecentral.com/</v>
          </cell>
          <cell r="N161" t="str">
            <v/>
          </cell>
        </row>
        <row r="162">
          <cell r="B162">
            <v>154</v>
          </cell>
          <cell r="C162" t="str">
            <v>Alberta Climate Change Technology Strategy Canada 1999</v>
          </cell>
          <cell r="D162" t="str">
            <v>Fiscal or financial incentives, Research &amp; Development and Deployment (RD&amp;D)</v>
          </cell>
          <cell r="E162" t="str">
            <v>Subnational region or state</v>
          </cell>
          <cell r="F162">
            <v>1999</v>
          </cell>
          <cell r="G162" t="str">
            <v>General</v>
          </cell>
          <cell r="H162"/>
          <cell r="I162" t="str">
            <v>Energy service demand reduction and resource efficiency, Energy efficiency, Renewables, Other low-carbon technologies and fuel switch, Non-energy</v>
          </cell>
          <cell r="J162">
            <v>0</v>
          </cell>
          <cell r="K162" t="str">
            <v>Canada</v>
          </cell>
          <cell r="L162" t="str">
            <v>Implemented</v>
          </cell>
          <cell r="M162" t="str">
            <v>http://www3.gov.ab.ca/env/climate/strategy.html</v>
          </cell>
          <cell r="N162" t="str">
            <v>C04</v>
          </cell>
        </row>
        <row r="163">
          <cell r="B163">
            <v>155</v>
          </cell>
          <cell r="C163" t="str">
            <v>Alberta Electrcity Initiatives</v>
          </cell>
          <cell r="D163" t="str">
            <v>Direct investment, Procurement rules</v>
          </cell>
          <cell r="E163" t="str">
            <v>Subnational region or state</v>
          </cell>
          <cell r="F163">
            <v>2015</v>
          </cell>
          <cell r="G163" t="str">
            <v>Electricity and heat</v>
          </cell>
          <cell r="H163" t="str">
            <v>On November 22, 2015, Alberta announced its climate leadership plan. The plan states that:
• Alberta will phase out all coal-fired electricity generation in the province by 2030. 
• Approximately 1/3 of this capacity will be replaced with natural gas, and 2/3 with renewables (up to 30% of Alberta’s total production). 
• In the interim, Alberta will impose a carbon tax of $20 a tonne in 2017, $30 a tonne in 2018, and increasing in real terms after that. For the electricity sector, this will apply to coal-fired emissions above what Alberta’s cleanest natural gas-fired plan would emit for the same amount of electricity production.
In November, 2016, the Government of Alberta announced the first competition for new renewable energy development will begin in early 2017 with the successful bidders awarded at the end of 2017. It will be for up to 400 MW of renewable energy. The Government of Alberta also announced major changes to the electricity system. This includes:
• An electricity price ceiling of 6.8 cents/KWh from June 2017 until June 2021
• Partial re-regulation of the Alberta energy market (details TBA)
• Introduction of a capacity market (paired with the existing generation market), to encourage development of renewable generation. The market will be in place by 2021.
• Plan to introduce Bill 34, the Electric Utilities Amendment Act, would allow the Balancing Pool to borrow money from the province to manage its funding obligations. This change, in conjunction with Ministerial Orders that allow the Balancing Pool to smooth price volatility over a longer period of time, would support electricity costs remaining low and stable.</v>
          </cell>
          <cell r="I163" t="str">
            <v>Renewables</v>
          </cell>
          <cell r="J163" t="str">
            <v>No</v>
          </cell>
          <cell r="K163" t="str">
            <v>Canada</v>
          </cell>
          <cell r="L163" t="str">
            <v>Implemented</v>
          </cell>
          <cell r="M163" t="str">
            <v>http://www.iea.org/policiesandmeasures/pams/canada/name-162446-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63" t="str">
            <v>C10</v>
          </cell>
        </row>
        <row r="164">
          <cell r="B164">
            <v>156</v>
          </cell>
          <cell r="C164" t="str">
            <v>Alberta Energy Efficiency Carbon Offset Protocol</v>
          </cell>
          <cell r="D164" t="str">
            <v>GHG emission reduction crediting and offsetting mechanism, Codes and standards</v>
          </cell>
          <cell r="E164" t="str">
            <v>Subnational region or state</v>
          </cell>
          <cell r="F164">
            <v>2007</v>
          </cell>
          <cell r="G164" t="str">
            <v>Industry, Industrial energy related</v>
          </cell>
          <cell r="H164"/>
          <cell r="I164" t="str">
            <v>Energy efficiency</v>
          </cell>
          <cell r="J164" t="str">
            <v>No</v>
          </cell>
          <cell r="K164" t="str">
            <v>Canada</v>
          </cell>
          <cell r="L164" t="str">
            <v>Implemented</v>
          </cell>
          <cell r="M164" t="str">
            <v>http://www.iea.org/policiesandmeasures/pams/canada/name-152873-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164" t="str">
            <v>C21C30</v>
          </cell>
        </row>
        <row r="165">
          <cell r="B165">
            <v>157</v>
          </cell>
          <cell r="C165" t="str">
            <v>Alberta Fleet Fuel Economy Standards for Government Vehicles</v>
          </cell>
          <cell r="D165" t="str">
            <v>Vehicle fuel-economy and emissions standards</v>
          </cell>
          <cell r="E165" t="str">
            <v>Subnational region or state</v>
          </cell>
          <cell r="F165">
            <v>2011</v>
          </cell>
          <cell r="G165" t="str">
            <v>Heavy duty vehicles, Light duty vehicles</v>
          </cell>
          <cell r="H165"/>
          <cell r="I165" t="str">
            <v>Energy efficiency</v>
          </cell>
          <cell r="J165" t="str">
            <v>No</v>
          </cell>
          <cell r="K165" t="str">
            <v>Canada</v>
          </cell>
          <cell r="L165" t="str">
            <v>Implemented</v>
          </cell>
          <cell r="M165" t="str">
            <v>http://www.iea.org/policiesandmeasures/pams/canada</v>
          </cell>
          <cell r="N165" t="str">
            <v>C41C42</v>
          </cell>
        </row>
        <row r="166">
          <cell r="B166">
            <v>158</v>
          </cell>
          <cell r="C166" t="str">
            <v>Alberta Reductions in Flaring Canada 1999</v>
          </cell>
          <cell r="D166" t="str">
            <v>Policy support, Voluntary Approaches</v>
          </cell>
          <cell r="E166" t="str">
            <v>Subnational region or state</v>
          </cell>
          <cell r="F166">
            <v>1999</v>
          </cell>
          <cell r="G166">
            <v>0</v>
          </cell>
          <cell r="H166"/>
          <cell r="I166" t="str">
            <v>Energy efficiency, Non-energy</v>
          </cell>
          <cell r="J166">
            <v>0</v>
          </cell>
          <cell r="K166" t="str">
            <v>Canada</v>
          </cell>
          <cell r="L166" t="str">
            <v>Implemented</v>
          </cell>
          <cell r="M166" t="str">
            <v>http://www.climatechange.gc.ca</v>
          </cell>
          <cell r="N166" t="str">
            <v/>
          </cell>
        </row>
        <row r="167">
          <cell r="B167">
            <v>159</v>
          </cell>
          <cell r="C167" t="str">
            <v>Alberta Removal of Barriers Canada 1999</v>
          </cell>
          <cell r="D167" t="str">
            <v>Voluntary Approaches</v>
          </cell>
          <cell r="E167" t="str">
            <v>Subnational region or state</v>
          </cell>
          <cell r="F167">
            <v>1999</v>
          </cell>
          <cell r="G167">
            <v>0</v>
          </cell>
          <cell r="H167"/>
          <cell r="I167" t="str">
            <v>Other low-carbon technologies and fuel switch, Non-energy</v>
          </cell>
          <cell r="J167">
            <v>0</v>
          </cell>
          <cell r="K167" t="str">
            <v>Canada</v>
          </cell>
          <cell r="L167" t="str">
            <v>Implemented</v>
          </cell>
          <cell r="M167" t="str">
            <v>http://www.climatechange.gc.ca</v>
          </cell>
          <cell r="N167" t="str">
            <v/>
          </cell>
        </row>
        <row r="168">
          <cell r="B168">
            <v>160</v>
          </cell>
          <cell r="C168" t="str">
            <v>Alberta Specified Gas Emitters Regulation</v>
          </cell>
          <cell r="D168" t="str">
            <v>Sectoral standards, Other mandatory requirements, Monitoring</v>
          </cell>
          <cell r="E168" t="str">
            <v>Subnational region or state</v>
          </cell>
          <cell r="F168">
            <v>2007</v>
          </cell>
          <cell r="G168" t="str">
            <v>Industry, Fossil fuel exploration and production, Industrial energy related</v>
          </cell>
          <cell r="H168" t="str">
            <v>Amended in 2015</v>
          </cell>
          <cell r="I168" t="str">
            <v>Energy service demand reduction and resource efficiency, Non-energy</v>
          </cell>
          <cell r="J168" t="str">
            <v>No</v>
          </cell>
          <cell r="K168" t="str">
            <v>Canada</v>
          </cell>
          <cell r="L168" t="str">
            <v>Implemented</v>
          </cell>
          <cell r="M168" t="str">
            <v>http://www.iea.org/policiesandmeasures/pams/canada/name-152872-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168" t="str">
            <v>C18</v>
          </cell>
        </row>
        <row r="169">
          <cell r="B169">
            <v>161</v>
          </cell>
          <cell r="C169" t="str">
            <v>Alternative Fuel Infrastructure Tax Credit United States of America 2006</v>
          </cell>
          <cell r="D169" t="str">
            <v>Tax relief</v>
          </cell>
          <cell r="E169" t="str">
            <v>Country</v>
          </cell>
          <cell r="F169">
            <v>2006</v>
          </cell>
          <cell r="G169" t="str">
            <v>Electricity and heat, Industry, Transport, Gas, Renewables</v>
          </cell>
          <cell r="H169"/>
          <cell r="I169" t="str">
            <v>Other low-carbon technologies and fuel switch</v>
          </cell>
          <cell r="J169">
            <v>0</v>
          </cell>
          <cell r="K169" t="str">
            <v>United States of America</v>
          </cell>
          <cell r="L169" t="str">
            <v>Ended</v>
          </cell>
          <cell r="M169" t="str">
            <v>http://frwebgate.access.gpo.gov/cgi-bin/getdoc.cgi?dbname=111_cong_bills&amp;docid=f:h1enr.pdf%20(ARRA%202009)</v>
          </cell>
          <cell r="N169" t="str">
            <v>C14</v>
          </cell>
        </row>
        <row r="170">
          <cell r="B170">
            <v>162</v>
          </cell>
          <cell r="C170" t="str">
            <v>Alternative Fuel Tax Exemption United States of America 1994</v>
          </cell>
          <cell r="D170" t="str">
            <v>Tax relief, Fiscal or financial incentives</v>
          </cell>
          <cell r="E170" t="str">
            <v>Country</v>
          </cell>
          <cell r="F170">
            <v>1994</v>
          </cell>
          <cell r="G170" t="str">
            <v>Electricity and heat, Transport</v>
          </cell>
          <cell r="H170"/>
          <cell r="I170" t="str">
            <v>Other low-carbon technologies and fuel switch</v>
          </cell>
          <cell r="J170">
            <v>0</v>
          </cell>
          <cell r="K170" t="str">
            <v>United States of America</v>
          </cell>
          <cell r="L170" t="str">
            <v>Ended</v>
          </cell>
          <cell r="M170" t="str">
            <v>http://www.irs.gov/pub/irs-pdf/p510.pdf</v>
          </cell>
          <cell r="N170" t="str">
            <v>C14</v>
          </cell>
        </row>
        <row r="171">
          <cell r="B171">
            <v>163</v>
          </cell>
          <cell r="C171" t="str">
            <v>Alternative Fuel Vehicle Community Partner Projects</v>
          </cell>
          <cell r="D171" t="str">
            <v>Vehicle fuel-economy and emissions standards, Voluntary Approaches</v>
          </cell>
          <cell r="E171" t="str">
            <v>Country</v>
          </cell>
          <cell r="F171">
            <v>2017</v>
          </cell>
          <cell r="G171" t="str">
            <v>Light duty vehicles</v>
          </cell>
          <cell r="H171" t="str">
            <v>Two projects were selected under Area 3 of the 2016 Vehicle Technologies Multi-topic funding opportunity announcement. These projects were awarded in 2017 and will significantly accelerate the use of light-, medium-, and heavy-duty vehicles that operate on alternative fuels, as well as the supporting fueling infrastructure. Led by community-based partnerships between state and local governments and key private sector stakeholders, these projects will help catalyze alternative fuel use nationwide through the collection and sharing of best practices and lessons learned.</v>
          </cell>
          <cell r="I171" t="str">
            <v>Other low-carbon technologies and fuel switch</v>
          </cell>
          <cell r="J171" t="str">
            <v>No</v>
          </cell>
          <cell r="K171" t="str">
            <v>United States of America</v>
          </cell>
          <cell r="L171" t="str">
            <v>Implemented</v>
          </cell>
          <cell r="M171" t="str">
            <v>https://www.iea.org/policies/2696-alternative-fuel-vehicle-community-partner-projects?country=United%20States&amp;qs=united</v>
          </cell>
          <cell r="N171" t="str">
            <v/>
          </cell>
        </row>
        <row r="172">
          <cell r="B172">
            <v>164</v>
          </cell>
          <cell r="C172" t="str">
            <v>Alternative Fuels &amp; Fleet Efficiency Program United States of America 1999</v>
          </cell>
          <cell r="D172" t="str">
            <v>Regulatory Instruments, Other mandatory requirements</v>
          </cell>
          <cell r="E172" t="str">
            <v>Country</v>
          </cell>
          <cell r="F172">
            <v>1999</v>
          </cell>
          <cell r="G172" t="str">
            <v>Light duty vehicles, Heavy duty vehicles, Shipping</v>
          </cell>
          <cell r="H172"/>
          <cell r="I172" t="str">
            <v>Other low-carbon technologies and fuel switch</v>
          </cell>
          <cell r="J172">
            <v>0</v>
          </cell>
          <cell r="K172" t="str">
            <v>United States of America</v>
          </cell>
          <cell r="L172" t="str">
            <v>Implemented</v>
          </cell>
          <cell r="M172" t="str">
            <v>http://www.dm.usda.gov/pmd/alt_fuel.htm</v>
          </cell>
          <cell r="N172" t="str">
            <v/>
          </cell>
        </row>
        <row r="173">
          <cell r="B173">
            <v>165</v>
          </cell>
          <cell r="C173" t="str">
            <v>Alternative Fuels Conversion Programme Australia 2000</v>
          </cell>
          <cell r="D173" t="str">
            <v>Grants and subsidies, Fiscal or financial incentives</v>
          </cell>
          <cell r="E173" t="str">
            <v>Country</v>
          </cell>
          <cell r="F173">
            <v>2000</v>
          </cell>
          <cell r="G173" t="str">
            <v>Transport</v>
          </cell>
          <cell r="H173"/>
          <cell r="I173" t="str">
            <v>Renewables</v>
          </cell>
          <cell r="J173">
            <v>0</v>
          </cell>
          <cell r="K173" t="str">
            <v>Australia</v>
          </cell>
          <cell r="L173" t="str">
            <v>Ended</v>
          </cell>
          <cell r="M173" t="str">
            <v>http://www.environment.gov.au/settlements/transport/afcp/index.html</v>
          </cell>
          <cell r="N173" t="str">
            <v>C43</v>
          </cell>
        </row>
        <row r="174">
          <cell r="B174">
            <v>166</v>
          </cell>
          <cell r="C174" t="str">
            <v>Alternative Fuels for Transport European Union 2001</v>
          </cell>
          <cell r="D174" t="str">
            <v>Fiscal or financial incentives, Policy support, Regulatory Instruments</v>
          </cell>
          <cell r="E174" t="str">
            <v>Country</v>
          </cell>
          <cell r="F174">
            <v>2001</v>
          </cell>
          <cell r="G174" t="str">
            <v>Transport</v>
          </cell>
          <cell r="H174"/>
          <cell r="I174" t="str">
            <v>Other low-carbon technologies and fuel switch, Renewables</v>
          </cell>
          <cell r="J174">
            <v>0</v>
          </cell>
          <cell r="K174" t="str">
            <v>European Union (28)</v>
          </cell>
          <cell r="L174" t="str">
            <v>Superseded</v>
          </cell>
          <cell r="M174" t="str">
            <v>http://www.europa.eu.int/comm/transport/index_en.html</v>
          </cell>
          <cell r="N174" t="str">
            <v>C43</v>
          </cell>
        </row>
        <row r="175">
          <cell r="B175">
            <v>167</v>
          </cell>
          <cell r="C175" t="str">
            <v>Alternative Motor Fuels Act United States of America 1988</v>
          </cell>
          <cell r="D175" t="str">
            <v>Regulatory Instruments</v>
          </cell>
          <cell r="E175" t="str">
            <v>Country</v>
          </cell>
          <cell r="F175">
            <v>1988</v>
          </cell>
          <cell r="G175" t="str">
            <v>Light duty vehicles, Heavy duty vehicles, Shipping</v>
          </cell>
          <cell r="H175"/>
          <cell r="I175" t="str">
            <v>Other low-carbon technologies and fuel switch</v>
          </cell>
          <cell r="J175">
            <v>0</v>
          </cell>
          <cell r="K175" t="str">
            <v>United States of America</v>
          </cell>
          <cell r="L175" t="str">
            <v>Superseded</v>
          </cell>
          <cell r="M175" t="str">
            <v>http://www.nhtsa.gov/fuel-economy</v>
          </cell>
          <cell r="N175" t="str">
            <v/>
          </cell>
        </row>
        <row r="176">
          <cell r="B176">
            <v>168</v>
          </cell>
          <cell r="C176" t="str">
            <v>Alternative Motor Vehicle Credit United States of America 2006</v>
          </cell>
          <cell r="D176" t="str">
            <v>Tax relief</v>
          </cell>
          <cell r="E176" t="str">
            <v>Country</v>
          </cell>
          <cell r="F176">
            <v>2006</v>
          </cell>
          <cell r="G176" t="str">
            <v>Transport, Light duty vehicles, Heavy duty vehicles, Low-emissions mobility</v>
          </cell>
          <cell r="H176"/>
          <cell r="I176" t="str">
            <v>Other low-carbon technologies and fuel switch</v>
          </cell>
          <cell r="J176">
            <v>0</v>
          </cell>
          <cell r="K176" t="str">
            <v>United States of America</v>
          </cell>
          <cell r="L176" t="str">
            <v>Implemented</v>
          </cell>
          <cell r="M176" t="str">
            <v>http://www.irs.gov/businesses/corporations/article/0,,id=202341,00.html</v>
          </cell>
          <cell r="N176" t="str">
            <v>C45</v>
          </cell>
        </row>
        <row r="177">
          <cell r="B177">
            <v>169</v>
          </cell>
          <cell r="C177" t="str">
            <v>Alternative Vehicle Differential Tax Exemption France 1999</v>
          </cell>
          <cell r="D177" t="str">
            <v>Fiscal or financial incentives</v>
          </cell>
          <cell r="E177" t="str">
            <v>Country</v>
          </cell>
          <cell r="F177">
            <v>1999</v>
          </cell>
          <cell r="G177" t="str">
            <v>Transport, Low-emissions mobility</v>
          </cell>
          <cell r="H177"/>
          <cell r="I177" t="str">
            <v>Other low-carbon technologies and fuel switch</v>
          </cell>
          <cell r="J177">
            <v>0</v>
          </cell>
          <cell r="K177" t="str">
            <v>France</v>
          </cell>
          <cell r="L177" t="str">
            <v>Implemented</v>
          </cell>
          <cell r="M177" t="str">
            <v>http://www.iea.org/policiesandmeasures/pams/france/name-21117-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77" t="str">
            <v>C45</v>
          </cell>
        </row>
        <row r="178">
          <cell r="B178">
            <v>170</v>
          </cell>
          <cell r="C178" t="str">
            <v>Alternative fuels and engines Germany 2004</v>
          </cell>
          <cell r="D178" t="str">
            <v>Research &amp; Development and Deployment (RD&amp;D)</v>
          </cell>
          <cell r="E178" t="str">
            <v>Country</v>
          </cell>
          <cell r="F178">
            <v>2004</v>
          </cell>
          <cell r="G178" t="str">
            <v>Transport</v>
          </cell>
          <cell r="H178"/>
          <cell r="I178" t="str">
            <v>Other low-carbon technologies and fuel switch</v>
          </cell>
          <cell r="J178">
            <v>0</v>
          </cell>
          <cell r="K178" t="str">
            <v>Germany</v>
          </cell>
          <cell r="L178" t="str">
            <v>Ended</v>
          </cell>
          <cell r="M178" t="str">
            <v>http://www.iea.org/policiesandmeasures/pams/germany/name-23402-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78" t="str">
            <v>C04</v>
          </cell>
        </row>
        <row r="179">
          <cell r="B179">
            <v>171</v>
          </cell>
          <cell r="C179" t="str">
            <v>Aluminium Industry Permitting Standards China 2007</v>
          </cell>
          <cell r="D179" t="str">
            <v>Codes and standards, Sectoral standards</v>
          </cell>
          <cell r="E179" t="str">
            <v>Country</v>
          </cell>
          <cell r="F179">
            <v>2007</v>
          </cell>
          <cell r="G179" t="str">
            <v>Industry</v>
          </cell>
          <cell r="H179"/>
          <cell r="I179" t="str">
            <v>Energy service demand reduction and resource efficiency, Energy efficiency</v>
          </cell>
          <cell r="J179" t="str">
            <v>No</v>
          </cell>
          <cell r="K179" t="str">
            <v>China</v>
          </cell>
          <cell r="L179" t="str">
            <v>Implemented</v>
          </cell>
          <cell r="M179" t="str">
            <v>http://en.ndrc.gov.cn/</v>
          </cell>
          <cell r="N179" t="str">
            <v>C18C21</v>
          </cell>
        </row>
        <row r="180">
          <cell r="B180">
            <v>172</v>
          </cell>
          <cell r="C180" t="str">
            <v>Amazon Fund (Decree No. 6527/2008) Brazil 2008</v>
          </cell>
          <cell r="D180" t="str">
            <v>Institutional creation</v>
          </cell>
          <cell r="E180" t="str">
            <v>Country</v>
          </cell>
          <cell r="F180">
            <v>2008</v>
          </cell>
          <cell r="G180" t="str">
            <v>Agriculture and forestry, Forestry</v>
          </cell>
          <cell r="H180"/>
          <cell r="I180" t="str">
            <v>Energy service demand reduction and resource efficiency, Non-energy, Energy efficiency, Renewables, Other low-carbon technologies and fuel switch</v>
          </cell>
          <cell r="J180" t="str">
            <v>No</v>
          </cell>
          <cell r="K180" t="str">
            <v>Brazil</v>
          </cell>
          <cell r="L180" t="str">
            <v>Implemented</v>
          </cell>
          <cell r="M180" t="str">
            <v>http://www2.camara.leg.br/legin/fed/decret/2008/decreto-6527-1-agosto-2008-578808-publicacaooriginal-101679-pe.html</v>
          </cell>
          <cell r="N180" t="str">
            <v>C52</v>
          </cell>
        </row>
        <row r="181">
          <cell r="B181">
            <v>173</v>
          </cell>
          <cell r="C181" t="str">
            <v>Amazon Region Protected Areas – ARPA</v>
          </cell>
          <cell r="D181" t="str">
            <v>Other mandatory requirements</v>
          </cell>
          <cell r="E181" t="str">
            <v>Country</v>
          </cell>
          <cell r="F181">
            <v>2002</v>
          </cell>
          <cell r="G181" t="str">
            <v>Forestry</v>
          </cell>
          <cell r="H181" t="str">
            <v>This project is to fund the second phase of the Amazon Protected Areas Program (ARPA), which aims to curb deforestation through the creation and consolidation of protected areas (PAs). In its first phase, the project created 62 protected areas. In the second phase, the goals are to support the creation of 13.5 million hectares of protected areas in the Amazon, support the consolidation of 32 million hectares of PAs, of which 6.5 million hectares are in PAs already created, but not yet included in the program.</v>
          </cell>
          <cell r="I181" t="str">
            <v>Energy service demand reduction and resource efficiency</v>
          </cell>
          <cell r="J181" t="str">
            <v>No</v>
          </cell>
          <cell r="K181" t="str">
            <v>Brazil</v>
          </cell>
          <cell r="L181" t="str">
            <v>Ended</v>
          </cell>
          <cell r="M181" t="str">
            <v>http://www.mct.gov.br/upd_blob/0215/215083.pdf
http://www.theredddesk.org/activity/amazon_protected_areas_program_arpa</v>
          </cell>
          <cell r="N181" t="str">
            <v>C52</v>
          </cell>
        </row>
        <row r="182">
          <cell r="B182">
            <v>174</v>
          </cell>
          <cell r="C182" t="str">
            <v>Amazonas State Policy on Climate Change (law 3.135/2007) Brazil 2007</v>
          </cell>
          <cell r="D182" t="str">
            <v>Strategic planning</v>
          </cell>
          <cell r="E182">
            <v>0</v>
          </cell>
          <cell r="F182">
            <v>2007</v>
          </cell>
          <cell r="G182" t="str">
            <v>General</v>
          </cell>
          <cell r="H182" t="str">
            <v>"The Amazonas State Policy on Climate Change has a set of objectives which aims to create instruments - including economical, financial and fiscal - to promote the actions and programmes foreseen by this law. It aims to provide market incentives for Reducing Emissions from Deforestation (RED) projects, clean energy, CDM and others, including also activities in other areas such as the establishment of the state GHG inventory, incentives to regional sustainable development models, actions on environmental education, creation of economic-ecologic zoning and others. An important point is that the law also provides for the creation of new protected areas, according to State System on Protected Areas."</v>
          </cell>
          <cell r="I182" t="str">
            <v>Energy service demand reduction and resource efficiency, Energy efficiency, Renewables, Other low-carbon technologies and fuel switch, Non-energy</v>
          </cell>
          <cell r="J182">
            <v>0</v>
          </cell>
          <cell r="K182" t="str">
            <v>Brazil</v>
          </cell>
          <cell r="L182" t="str">
            <v>Implemented</v>
          </cell>
          <cell r="M182" t="str">
            <v>http://www.theredddesk.org/countries/brazil/info/law/amazonas_state_policy_on_climate_change_law_31352007, http://www.theredddesk.org/sites/default/files/lei_estadual_de_mudancas_climatica.pdf</v>
          </cell>
          <cell r="N182" t="str">
            <v/>
          </cell>
        </row>
        <row r="183">
          <cell r="B183">
            <v>175</v>
          </cell>
          <cell r="C183" t="str">
            <v>Ambient Air Standards Saudi Arabia 2012</v>
          </cell>
          <cell r="D183" t="str">
            <v>Sectoral standards</v>
          </cell>
          <cell r="E183" t="str">
            <v>Country</v>
          </cell>
          <cell r="F183">
            <v>2012</v>
          </cell>
          <cell r="G183" t="str">
            <v>Electricity and heat, Industry</v>
          </cell>
          <cell r="H183" t="str">
            <v>“Ambient Air Standard 2012 was published and made mandatory on March 24, 2012. The Standard relates specifically to the ambient air quality in Saudi Arabia. The Standard prescribes limit values for ambient air quality parameters and establishes the responsibilities of the Presidency of Metrology and Environment (PME) with regard to managing ambient air quality in the kingdom.” “It introduces new limits for companies that are required to manage their emissions. However, if the company performs one of the exempted activities, the limits stated by this Standard would not apply. The Standard exempts from limitations dispersion zones (which are authorized by the PME), indoor air, and natural events.” (http://ehsjournal.org/http:/ehsjournal.org/sanaa-chakibi/saudi-arabia-9-new-environmental-laws/2013/)
The standards of 2004 can be found in the sources below.</v>
          </cell>
          <cell r="I183" t="str">
            <v>Energy efficiency, Other low-carbon technologies and fuel switch, Non-energy</v>
          </cell>
          <cell r="J183">
            <v>0</v>
          </cell>
          <cell r="K183" t="str">
            <v>Saudi Arabia</v>
          </cell>
          <cell r="L183" t="str">
            <v>Implemented</v>
          </cell>
          <cell r="M183" t="str">
            <v>http://www.unep.org/transport/airquality/SaudiArabia.pdf
http://ehsjournal.org/http:/ehsjournal.org/sanaa-chakibi/saudi-arabia-9-new-environmental-laws/2013/
Ambient Air Standards of 2004: https://www.google.nl/url?sa=t&amp;rct=j&amp;q=&amp;esrc=s&amp;source=web&amp;cd=4&amp;cad=rja&amp;uact=8&amp;ved=0ahUKEwjEx9zG9aTOAhVEC8AKHZF9D3IQFggxMAM&amp;url=https%3A%2F%2Fwww.rcjy.gov.sa%2Far-SA%2FJubail%2FCitizen%2FEnvironment%2FDocuments%2FRCER_2004_Regulations.pdf&amp;usg=AFQjCNEfCdPLZbPGpQRIwWiNsu2hFdH-5A&amp;sig2=Vs0Pp0zUvCT-8J4axUKgpg&amp;bvm=bv.128617741,d.bGs</v>
          </cell>
          <cell r="N183" t="str">
            <v>C07C21</v>
          </cell>
        </row>
        <row r="184">
          <cell r="B184">
            <v>176</v>
          </cell>
          <cell r="C184" t="str">
            <v>Amended National Allocation Plan 2005-2007 Italy 2005</v>
          </cell>
          <cell r="D184" t="str">
            <v>Regulatory Instruments, Market-based instruments, GHG emissions allowances</v>
          </cell>
          <cell r="E184" t="str">
            <v>Country</v>
          </cell>
          <cell r="F184">
            <v>2005</v>
          </cell>
          <cell r="G184" t="str">
            <v>Industry, Electricity and heat</v>
          </cell>
          <cell r="H184"/>
          <cell r="I184" t="str">
            <v>Energy efficiency, Energy service demand reduction and resource efficiency, Renewables, Other low-carbon technologies and fuel switch</v>
          </cell>
          <cell r="J184">
            <v>0</v>
          </cell>
          <cell r="K184" t="str">
            <v>Italy</v>
          </cell>
          <cell r="L184" t="str">
            <v>Ended</v>
          </cell>
          <cell r="M184" t="str">
            <v>http://www.minambiente.it/st/Ministero.aspx?doc=archivio/comunicatistampa/2005/25novembre.xml</v>
          </cell>
          <cell r="N184" t="str">
            <v>C15C30</v>
          </cell>
        </row>
        <row r="185">
          <cell r="B185">
            <v>177</v>
          </cell>
          <cell r="C185" t="str">
            <v>Amendment 10 to the Energy efficiency Regulations: MEPS Canada 2008</v>
          </cell>
          <cell r="D185" t="str">
            <v>Building codes and standards</v>
          </cell>
          <cell r="E185" t="str">
            <v>Country</v>
          </cell>
          <cell r="F185">
            <v>2008</v>
          </cell>
          <cell r="G185" t="str">
            <v>Buildings, Appliances, Heating and cooling</v>
          </cell>
          <cell r="H185"/>
          <cell r="I185" t="str">
            <v>Energy efficiency</v>
          </cell>
          <cell r="J185">
            <v>0</v>
          </cell>
          <cell r="K185" t="str">
            <v>Canada</v>
          </cell>
          <cell r="L185" t="str">
            <v>Implemented</v>
          </cell>
          <cell r="M185" t="str">
            <v>http://oee.nrcan.gc.ca/regulations/amendment10/publication.cfm?attr=0</v>
          </cell>
          <cell r="N185" t="str">
            <v>C34</v>
          </cell>
        </row>
        <row r="186">
          <cell r="B186">
            <v>178</v>
          </cell>
          <cell r="C186" t="str">
            <v>Amendment 11 to the Energy efficiency Regulations Canada 2012</v>
          </cell>
          <cell r="D186" t="str">
            <v>Codes and standards, Product standards</v>
          </cell>
          <cell r="E186" t="str">
            <v>Country</v>
          </cell>
          <cell r="F186">
            <v>2012</v>
          </cell>
          <cell r="G186" t="str">
            <v>Buildings, Appliances, Hot water and cooking</v>
          </cell>
          <cell r="H186"/>
          <cell r="I186" t="str">
            <v>Energy efficiency</v>
          </cell>
          <cell r="J186">
            <v>0</v>
          </cell>
          <cell r="K186" t="str">
            <v>Canada</v>
          </cell>
          <cell r="L186" t="str">
            <v>Implemented</v>
          </cell>
          <cell r="M186" t="str">
            <v>http://oee.nrcan.gc.ca/regulations/14566</v>
          </cell>
          <cell r="N186" t="str">
            <v>C34C35</v>
          </cell>
        </row>
        <row r="187">
          <cell r="B187">
            <v>179</v>
          </cell>
          <cell r="C187" t="str">
            <v>Amendment 12 to the Energy efficiency Regulations Canada 2011</v>
          </cell>
          <cell r="D187" t="str">
            <v>Codes and standards</v>
          </cell>
          <cell r="E187" t="str">
            <v>Country</v>
          </cell>
          <cell r="F187">
            <v>2011</v>
          </cell>
          <cell r="G187" t="str">
            <v>Buildings, Appliances</v>
          </cell>
          <cell r="H187"/>
          <cell r="I187" t="str">
            <v>Energy efficiency</v>
          </cell>
          <cell r="J187">
            <v>0</v>
          </cell>
          <cell r="K187" t="str">
            <v>Canada</v>
          </cell>
          <cell r="L187" t="str">
            <v>Superseded</v>
          </cell>
          <cell r="M187" t="str">
            <v>http://oee.nrcan.gc.ca/regulations/17724</v>
          </cell>
          <cell r="N187" t="str">
            <v>C34</v>
          </cell>
        </row>
        <row r="188">
          <cell r="B188">
            <v>180</v>
          </cell>
          <cell r="C188" t="str">
            <v>Amendment 12B to the Energy efficiency Regulations Canada 2013</v>
          </cell>
          <cell r="D188" t="str">
            <v>Product standards</v>
          </cell>
          <cell r="E188" t="str">
            <v>Country</v>
          </cell>
          <cell r="F188">
            <v>2013</v>
          </cell>
          <cell r="G188" t="str">
            <v>Buildings, Appliances</v>
          </cell>
          <cell r="H188" t="str">
            <v>Target: zero incandescent light bulbs (sold) after 2013</v>
          </cell>
          <cell r="I188" t="str">
            <v>Energy efficiency</v>
          </cell>
          <cell r="J188" t="str">
            <v>GHG reduction</v>
          </cell>
          <cell r="K188" t="str">
            <v>Canada</v>
          </cell>
          <cell r="L188" t="str">
            <v>Implemented</v>
          </cell>
          <cell r="M188" t="str">
            <v>http://www.iea.org/policiesandmeasures/pams/canada/name-143920-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188" t="str">
            <v>C34C35</v>
          </cell>
        </row>
        <row r="189">
          <cell r="B189">
            <v>181</v>
          </cell>
          <cell r="C189" t="str">
            <v>Amendment 9 to the Energy efficiency Regulations Canada 2006</v>
          </cell>
          <cell r="D189" t="str">
            <v>Building codes and standards, Product standards</v>
          </cell>
          <cell r="E189" t="str">
            <v>Country</v>
          </cell>
          <cell r="F189">
            <v>2006</v>
          </cell>
          <cell r="G189" t="str">
            <v>Buildings, Appliances</v>
          </cell>
          <cell r="H189"/>
          <cell r="I189" t="str">
            <v>Energy efficiency</v>
          </cell>
          <cell r="J189">
            <v>0</v>
          </cell>
          <cell r="K189" t="str">
            <v>Canada</v>
          </cell>
          <cell r="L189" t="str">
            <v>Superseded</v>
          </cell>
          <cell r="M189" t="str">
            <v>http://oee.nrcan.gc.ca/regulations/8259</v>
          </cell>
          <cell r="N189" t="str">
            <v>C34C35</v>
          </cell>
        </row>
        <row r="190">
          <cell r="B190">
            <v>182</v>
          </cell>
          <cell r="C190" t="str">
            <v>Amendment of the Promotion Act for NRE Development, Utilization and Dissemination Korea (South) 2004</v>
          </cell>
          <cell r="D190" t="str">
            <v>Regulatory Instruments, Renewable energy target, Formal &amp; legally binding renewable energy target</v>
          </cell>
          <cell r="E190" t="str">
            <v>Country</v>
          </cell>
          <cell r="F190">
            <v>2004</v>
          </cell>
          <cell r="G190" t="str">
            <v>Electricity and heat, Renewables</v>
          </cell>
          <cell r="H190" t="str">
            <v>RE shall provide 5% of Korean energy demand by 2011.</v>
          </cell>
          <cell r="I190" t="str">
            <v>Renewables</v>
          </cell>
          <cell r="J190" t="str">
            <v>No</v>
          </cell>
          <cell r="K190" t="str">
            <v>Korea (South)</v>
          </cell>
          <cell r="L190" t="str">
            <v>Ended</v>
          </cell>
          <cell r="M190" t="str">
            <v>http://www.iea.org/policiesandmeasures/pams/korea/name-22779-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90" t="str">
            <v>C09</v>
          </cell>
        </row>
        <row r="191">
          <cell r="B191">
            <v>183</v>
          </cell>
          <cell r="C191" t="str">
            <v>Amendment on Energy Efficiency Law</v>
          </cell>
          <cell r="D191" t="str">
            <v>Negotiated Agreements (Public-private sector)</v>
          </cell>
          <cell r="E191" t="str">
            <v>Country</v>
          </cell>
          <cell r="F191">
            <v>2019</v>
          </cell>
          <cell r="G191" t="str">
            <v>Industry</v>
          </cell>
          <cell r="H191" t="str">
            <v>Voluntary Agreements (VA) were implemented to motivate companies to achieve a minimum of 10% decrease in energy intensity over a three year period. The target group is industry companies with a minimum of 500 toe of annual energy consumption.</v>
          </cell>
          <cell r="I191" t="str">
            <v>Energy efficiency</v>
          </cell>
          <cell r="J191" t="str">
            <v>No</v>
          </cell>
          <cell r="K191" t="str">
            <v>Turkey</v>
          </cell>
          <cell r="L191" t="str">
            <v>Implemented</v>
          </cell>
          <cell r="M191" t="str">
            <v>https://www.iea.org/policies/7966-amendment-on-energy-efficiency-law?country=Turkey&amp;qs=turkey</v>
          </cell>
          <cell r="N191" t="str">
            <v>C19</v>
          </cell>
        </row>
        <row r="192">
          <cell r="B192">
            <v>184</v>
          </cell>
          <cell r="C192" t="str">
            <v>Amendment to the Alternative Energy Act Korea (South) 2003</v>
          </cell>
          <cell r="D192" t="str">
            <v>Regulatory Instruments</v>
          </cell>
          <cell r="E192" t="str">
            <v>Country</v>
          </cell>
          <cell r="F192">
            <v>2003</v>
          </cell>
          <cell r="G192" t="str">
            <v>Electricity and heat, Renewables</v>
          </cell>
          <cell r="H192"/>
          <cell r="I192" t="str">
            <v>Renewables</v>
          </cell>
          <cell r="J192">
            <v>0</v>
          </cell>
          <cell r="K192" t="str">
            <v>Korea (South)</v>
          </cell>
          <cell r="L192" t="str">
            <v>Planned</v>
          </cell>
          <cell r="M192" t="str">
            <v>http://www.iea.org/policiesandmeasures/pams/korea/name-21935-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92" t="str">
            <v/>
          </cell>
        </row>
        <row r="193">
          <cell r="B193">
            <v>185</v>
          </cell>
          <cell r="C193" t="str">
            <v>American Recovery and Reinvestment Act United States of America 2009</v>
          </cell>
          <cell r="D193" t="str">
            <v>Funds to sub-national governments, Infrastructure investments, Procurement rules, Fiscal or financial incentives, Grants and subsidies, Tax relief, Professional training and qualification, Monitoring, Research programme, Technology deployment and diffusion, Technology development</v>
          </cell>
          <cell r="E193" t="str">
            <v>Country</v>
          </cell>
          <cell r="F193">
            <v>2009</v>
          </cell>
          <cell r="G193" t="str">
            <v>Electricity and heat, Industry, Transport, Renewables</v>
          </cell>
          <cell r="H193" t="str">
            <v>Legislative</v>
          </cell>
          <cell r="I193" t="str">
            <v>Renewables, Energy efficiency</v>
          </cell>
          <cell r="J193">
            <v>0</v>
          </cell>
          <cell r="K193" t="str">
            <v>United States of America</v>
          </cell>
          <cell r="L193" t="str">
            <v>Ended</v>
          </cell>
          <cell r="M193" t="str">
            <v>http://www.ustreas.gov/recovery/</v>
          </cell>
          <cell r="N193" t="str">
            <v>C04C07C10C11C19C20C22C43</v>
          </cell>
        </row>
        <row r="194">
          <cell r="B194">
            <v>186</v>
          </cell>
          <cell r="C194" t="str">
            <v>American Recovery and Reinvestment Act: Appropriations for Clean Energy United States of America 2009</v>
          </cell>
          <cell r="D194" t="str">
            <v>Technology deployment and diffusion, Tax relief, Grants and subsidies, Procurement rules, Infrastructure investments, Technology development</v>
          </cell>
          <cell r="E194" t="str">
            <v>Country</v>
          </cell>
          <cell r="F194">
            <v>2009</v>
          </cell>
          <cell r="G194" t="str">
            <v>Transport, Buildings, Industry</v>
          </cell>
          <cell r="H194"/>
          <cell r="I194" t="str">
            <v>Renewables, Energy efficiency</v>
          </cell>
          <cell r="J194">
            <v>0</v>
          </cell>
          <cell r="K194" t="str">
            <v>United States of America</v>
          </cell>
          <cell r="L194" t="str">
            <v>Ended</v>
          </cell>
          <cell r="M194" t="str">
            <v>http://www.recovery.gov/Pages/default.aspx</v>
          </cell>
          <cell r="N194" t="str">
            <v>C04C19C22C34C43</v>
          </cell>
        </row>
        <row r="195">
          <cell r="B195">
            <v>187</v>
          </cell>
          <cell r="C195" t="str">
            <v>An Energy Policy for Europe European Union 2007</v>
          </cell>
          <cell r="D195" t="str">
            <v>Strategic planning</v>
          </cell>
          <cell r="E195" t="str">
            <v>Country</v>
          </cell>
          <cell r="F195">
            <v>2007</v>
          </cell>
          <cell r="G195" t="str">
            <v>General</v>
          </cell>
          <cell r="H195" t="str">
            <v>"This Communication, a strategic review of the European energy situation, introduces a complete set of European Energy Policy measures (the 'energy' package)." (Source: http://eur-lex.europa.eu/legal-content/EN/TXT/?uri=URISERV:l27067)</v>
          </cell>
          <cell r="I195" t="str">
            <v>Energy service demand reduction and resource efficiency, Energy efficiency, Renewables, Other low-carbon technologies and fuel switch</v>
          </cell>
          <cell r="J195" t="str">
            <v>No</v>
          </cell>
          <cell r="K195" t="str">
            <v>European Union (28)</v>
          </cell>
          <cell r="L195" t="str">
            <v>Implemented</v>
          </cell>
          <cell r="M195" t="str">
            <v>http://eur-lex.europa.eu/legal-content/EN/TXT/?uri=URISERV:l27067</v>
          </cell>
          <cell r="N195" t="str">
            <v/>
          </cell>
        </row>
        <row r="196">
          <cell r="B196">
            <v>188</v>
          </cell>
          <cell r="C196" t="str">
            <v>Andhra Pradesh Solar Power Policy 2015</v>
          </cell>
          <cell r="D196" t="str">
            <v>Fiscal or financial incentives, Feed-in tariffs or premiums, Policy support, Institutional creation</v>
          </cell>
          <cell r="E196" t="str">
            <v>Subnational region or state</v>
          </cell>
          <cell r="F196">
            <v>2015</v>
          </cell>
          <cell r="G196" t="str">
            <v>Electricity and heat</v>
          </cell>
          <cell r="H196" t="str">
            <v>The Andhra Pradesh Solar Power Policy 2015, in an order to promote solar power projects, was updated from the Andhra Pradesh Solar Power Policy, 2012.
Solar Power Projects (SPP) that are commissioned during the operative period of five years shall be eligible for the incentives declared under this policy for a period of ten (10) years from the date of commissioning.</v>
          </cell>
          <cell r="I196" t="str">
            <v>Renewables</v>
          </cell>
          <cell r="J196" t="str">
            <v>No</v>
          </cell>
          <cell r="K196" t="str">
            <v>India</v>
          </cell>
          <cell r="L196" t="str">
            <v>Implemented</v>
          </cell>
          <cell r="M196" t="str">
            <v>http://www.iea.org/policiesandmeasures/pams/india/name-159039-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96" t="str">
            <v>C10</v>
          </cell>
        </row>
        <row r="197">
          <cell r="B197">
            <v>189</v>
          </cell>
          <cell r="C197" t="str">
            <v>Anti-traffic jam programme Germany 2004</v>
          </cell>
          <cell r="D197" t="str">
            <v>Infrastructure investments</v>
          </cell>
          <cell r="E197" t="str">
            <v>Country</v>
          </cell>
          <cell r="F197">
            <v>2004</v>
          </cell>
          <cell r="G197" t="str">
            <v>Transport</v>
          </cell>
          <cell r="H197"/>
          <cell r="I197" t="str">
            <v>Energy service demand reduction and resource efficiency, Energy efficiency</v>
          </cell>
          <cell r="J197">
            <v>0</v>
          </cell>
          <cell r="K197" t="str">
            <v>Germany</v>
          </cell>
          <cell r="L197" t="str">
            <v>Ended</v>
          </cell>
          <cell r="M197" t="str">
            <v>http://www.iea.org/policiesandmeasures/pams/germany/name-23403-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97" t="str">
            <v>C40</v>
          </cell>
        </row>
        <row r="198">
          <cell r="B198">
            <v>190</v>
          </cell>
          <cell r="C198" t="str">
            <v>Appliance and Equipment Energy efficiency Standards United States of America 1988</v>
          </cell>
          <cell r="D198" t="str">
            <v>Codes and standards</v>
          </cell>
          <cell r="E198" t="str">
            <v>Country</v>
          </cell>
          <cell r="F198">
            <v>1988</v>
          </cell>
          <cell r="G198" t="str">
            <v>Industry</v>
          </cell>
          <cell r="H198" t="str">
            <v>Appliances</v>
          </cell>
          <cell r="I198" t="str">
            <v>Energy efficiency</v>
          </cell>
          <cell r="J198">
            <v>0</v>
          </cell>
          <cell r="K198" t="str">
            <v>United States of America</v>
          </cell>
          <cell r="L198" t="str">
            <v>Implemented</v>
          </cell>
          <cell r="M198" t="str">
            <v>http://www1.eere.energy.gov/buildings/appliance_standards/eisa2007.html</v>
          </cell>
          <cell r="N198" t="str">
            <v>C21</v>
          </cell>
        </row>
        <row r="199">
          <cell r="B199">
            <v>191</v>
          </cell>
          <cell r="C199" t="str">
            <v>Appliance and Equipment Energy efficiency Standards United States of America 2006</v>
          </cell>
          <cell r="D199" t="str">
            <v>Codes and standards</v>
          </cell>
          <cell r="E199" t="str">
            <v>Country</v>
          </cell>
          <cell r="F199">
            <v>2006</v>
          </cell>
          <cell r="G199" t="str">
            <v>Appliances</v>
          </cell>
          <cell r="H199"/>
          <cell r="I199" t="str">
            <v>Energy efficiency</v>
          </cell>
          <cell r="J199">
            <v>0</v>
          </cell>
          <cell r="K199" t="str">
            <v>United States of America</v>
          </cell>
          <cell r="L199" t="str">
            <v>Implemented</v>
          </cell>
          <cell r="M199" t="str">
            <v>http://www.eere.energy.gov/buildings/appliance_standards/</v>
          </cell>
          <cell r="N199" t="str">
            <v/>
          </cell>
        </row>
        <row r="200">
          <cell r="B200">
            <v>192</v>
          </cell>
          <cell r="C200" t="str">
            <v>Appliances and Commercial Equipment Standards Program: Schedule for Forthcoming Appliance Efficiency Standard Upgrades United States of America 2006</v>
          </cell>
          <cell r="D200" t="str">
            <v>Codes and standards, Strategic planning, Regulatory Instruments</v>
          </cell>
          <cell r="E200" t="str">
            <v>Country</v>
          </cell>
          <cell r="F200">
            <v>2006</v>
          </cell>
          <cell r="G200" t="str">
            <v>Appliances</v>
          </cell>
          <cell r="H200"/>
          <cell r="I200" t="str">
            <v>Energy efficiency</v>
          </cell>
          <cell r="J200">
            <v>0</v>
          </cell>
          <cell r="K200" t="str">
            <v>United States of America</v>
          </cell>
          <cell r="L200" t="str">
            <v>Superseded</v>
          </cell>
          <cell r="M200" t="str">
            <v>http://www1.eere.energy.gov/buildings/appliance_standards/schedule_setting.html</v>
          </cell>
          <cell r="N200" t="str">
            <v/>
          </cell>
        </row>
        <row r="201">
          <cell r="B201">
            <v>193</v>
          </cell>
          <cell r="C201" t="str">
            <v>Approval of Energy efficiency Requirements for Ballasts for Fluorescent Lighting European Union 2000</v>
          </cell>
          <cell r="D201" t="str">
            <v>Codes and standards, Product standards</v>
          </cell>
          <cell r="E201" t="str">
            <v>Country</v>
          </cell>
          <cell r="F201">
            <v>2000</v>
          </cell>
          <cell r="G201" t="str">
            <v>Buildings, Appliances</v>
          </cell>
          <cell r="H201"/>
          <cell r="I201" t="str">
            <v>Energy efficiency</v>
          </cell>
          <cell r="J201">
            <v>0</v>
          </cell>
          <cell r="K201" t="str">
            <v>European Union (28)</v>
          </cell>
          <cell r="L201" t="str">
            <v>Implemented</v>
          </cell>
          <cell r="M201" t="str">
            <v>http://www.europa.eu.int/comm/energy/en/lpi_21_en.html</v>
          </cell>
          <cell r="N201" t="str">
            <v>C34C35</v>
          </cell>
        </row>
        <row r="202">
          <cell r="B202">
            <v>194</v>
          </cell>
          <cell r="C202" t="str">
            <v>Approval on the establishment of non-food biomass feedstock Standardization Technical Committee</v>
          </cell>
          <cell r="D202" t="str">
            <v>Institutional creation</v>
          </cell>
          <cell r="E202" t="str">
            <v>Country</v>
          </cell>
          <cell r="F202">
            <v>2012</v>
          </cell>
          <cell r="G202" t="str">
            <v>Industry, Transport</v>
          </cell>
          <cell r="H202"/>
          <cell r="I202" t="str">
            <v>Renewables</v>
          </cell>
          <cell r="J202" t="str">
            <v>No</v>
          </cell>
          <cell r="K202" t="str">
            <v>China</v>
          </cell>
          <cell r="L202" t="str">
            <v>Implemented</v>
          </cell>
          <cell r="M202" t="str">
            <v>https://www.iea.org/policiesandmeasures/pams/china/name-32254-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02" t="str">
            <v/>
          </cell>
        </row>
        <row r="203">
          <cell r="B203">
            <v>195</v>
          </cell>
          <cell r="C203" t="str">
            <v>Argentina Renewable Energy Auctions - RenovAr Program</v>
          </cell>
          <cell r="D203" t="str">
            <v>Economic Instruments, Tendering schemes</v>
          </cell>
          <cell r="E203" t="str">
            <v>Country</v>
          </cell>
          <cell r="F203">
            <v>2016</v>
          </cell>
          <cell r="G203" t="str">
            <v>Electricity and heat, Renewables</v>
          </cell>
          <cell r="H203" t="str">
            <v>The renewable energy auction programme of Argentina (RenovAr) was set in motion with Resolution No. 136/2016, which:
Launches an auction process so that bidders can apply to the first round of RenovAr program, approves the bidding terms and conditions of the auction, and approves the Power Purchase Agreements (PPA) for renewable electricity.  
The resolution builds upon the framework defined by Decree 531 and Law 27.191. 
The first round in 2016 had a total capacity of 6,346 MW comprising of wind (3,469 MW), and solar (2,813 MW). Winning projects received contracts for period of 20 years. The selected projects must be completed in a timeframe of two years. 
The second round of auctions (called RenovAr 1.5) in mid-November 2016 brought an additional 400 MW of wind and 200 MW of solar PV capacity, and was followed by new rounds in 2017 and 2018.</v>
          </cell>
          <cell r="I203" t="str">
            <v>Renewables</v>
          </cell>
          <cell r="J203" t="str">
            <v>No</v>
          </cell>
          <cell r="K203" t="str">
            <v>Argentina</v>
          </cell>
          <cell r="L203" t="str">
            <v>Implemented</v>
          </cell>
          <cell r="M203" t="str">
            <v>http://www.iea.org/policiesandmeasures/pams/argentina/name-158884-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03" t="str">
            <v>C10</v>
          </cell>
        </row>
        <row r="204">
          <cell r="B204">
            <v>196</v>
          </cell>
          <cell r="C204" t="str">
            <v>Argentina Renewable Energy Auctions - RenovAr Program (Round 2)</v>
          </cell>
          <cell r="D204" t="str">
            <v>Tendering schemes</v>
          </cell>
          <cell r="E204" t="str">
            <v>Country</v>
          </cell>
          <cell r="F204">
            <v>2017</v>
          </cell>
          <cell r="G204" t="str">
            <v>Electricity and heat, Renewables</v>
          </cell>
          <cell r="H204"/>
          <cell r="I204" t="str">
            <v>Renewables</v>
          </cell>
          <cell r="J204" t="str">
            <v>No</v>
          </cell>
          <cell r="K204" t="str">
            <v>Argentina</v>
          </cell>
          <cell r="L204" t="str">
            <v>Implemented</v>
          </cell>
          <cell r="M204" t="str">
            <v>https://www.iea.org/policies/165151-argentina-renewable-energy-auctions-renovar-program-round-2?country=Argentina&amp;qs=arge
https://www.renewablesnow.com/news/argentina-awards-141-gw-in-renovar-2-tender-592874/</v>
          </cell>
          <cell r="N204" t="str">
            <v>C10</v>
          </cell>
        </row>
        <row r="205">
          <cell r="B205">
            <v>197</v>
          </cell>
          <cell r="C205" t="str">
            <v>Argentina Renewable Energy Auctions - RenovAr Program (Round 3)</v>
          </cell>
          <cell r="D205" t="str">
            <v>Market-based instruments</v>
          </cell>
          <cell r="E205" t="str">
            <v>Country</v>
          </cell>
          <cell r="F205">
            <v>2018</v>
          </cell>
          <cell r="G205" t="str">
            <v>Electricity and heat, Renewables</v>
          </cell>
          <cell r="H205"/>
          <cell r="I205" t="str">
            <v>Renewables</v>
          </cell>
          <cell r="J205" t="str">
            <v>No</v>
          </cell>
          <cell r="K205" t="str">
            <v>Argentina</v>
          </cell>
          <cell r="L205" t="str">
            <v>Implemented</v>
          </cell>
          <cell r="M205" t="str">
            <v>https://www.iea.org/policies/182772-argentina-renewable-energy-auctions-renovar-program-round-3-miniren-round?country=Argentina&amp;qs=arge</v>
          </cell>
          <cell r="N205" t="str">
            <v/>
          </cell>
        </row>
        <row r="206">
          <cell r="B206">
            <v>198</v>
          </cell>
          <cell r="C206" t="str">
            <v>Argentinean Energy Efficiency Fund (Fondo Argentino de Eficiencia Energetica) Argentina 2009</v>
          </cell>
          <cell r="D206" t="str">
            <v>Loans</v>
          </cell>
          <cell r="E206" t="str">
            <v>Country</v>
          </cell>
          <cell r="F206">
            <v>2009</v>
          </cell>
          <cell r="G206" t="str">
            <v>Industry</v>
          </cell>
          <cell r="H206" t="str">
            <v>The project created a fund of 2.18 million USD covering the development of energy audits and implementation of feasibility studies for investment in energy efficiency as well as the development of the energy efficiency fund itself. The fund provides loans to small and medium sized enterprises (SMEs).</v>
          </cell>
          <cell r="I206" t="str">
            <v>Energy efficiency</v>
          </cell>
          <cell r="J206" t="str">
            <v>No</v>
          </cell>
          <cell r="K206" t="str">
            <v>Argentina</v>
          </cell>
          <cell r="L206" t="str">
            <v>Ended</v>
          </cell>
          <cell r="M206" t="str">
            <v>https://www.iea.org/policiesandmeasures/pams/argentina/name-146666-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206" t="str">
            <v>C19</v>
          </cell>
        </row>
        <row r="207">
          <cell r="B207">
            <v>199</v>
          </cell>
          <cell r="C207" t="str">
            <v>Asia-Pacific Partnership for Clean Development and Climate Australia 2006</v>
          </cell>
          <cell r="D207" t="str">
            <v>Policy support, Institutional creation, Research &amp; Development and Deployment (RD&amp;D), Research programme, Technology development</v>
          </cell>
          <cell r="E207" t="str">
            <v>Supranational region</v>
          </cell>
          <cell r="F207">
            <v>2006</v>
          </cell>
          <cell r="G207" t="str">
            <v>General</v>
          </cell>
          <cell r="H207"/>
          <cell r="I207" t="str">
            <v>Energy service demand reduction and resource efficiency, Energy efficiency, Renewables, Other low-carbon technologies and fuel switch, Non-energy</v>
          </cell>
          <cell r="J207">
            <v>0</v>
          </cell>
          <cell r="K207" t="str">
            <v>Australia</v>
          </cell>
          <cell r="L207" t="str">
            <v>Ended</v>
          </cell>
          <cell r="M207" t="str">
            <v>http://www.app.gov.au</v>
          </cell>
          <cell r="N207" t="str">
            <v>C04</v>
          </cell>
        </row>
        <row r="208">
          <cell r="B208">
            <v>200</v>
          </cell>
          <cell r="C208" t="str">
            <v>Asia-Pacific Partnership on Clean Development and Climate Canada 2007</v>
          </cell>
          <cell r="D208" t="str">
            <v>Technology deployment and diffusion, Technology development</v>
          </cell>
          <cell r="E208" t="str">
            <v>Supranational region</v>
          </cell>
          <cell r="F208">
            <v>2007</v>
          </cell>
          <cell r="G208" t="str">
            <v>General</v>
          </cell>
          <cell r="H208"/>
          <cell r="I208" t="str">
            <v>Energy service demand reduction and resource efficiency, Energy efficiency, Renewables, Other low-carbon technologies and fuel switch, Non-energy</v>
          </cell>
          <cell r="J208">
            <v>0</v>
          </cell>
          <cell r="K208" t="str">
            <v>Canada</v>
          </cell>
          <cell r="L208" t="str">
            <v>Implemented</v>
          </cell>
          <cell r="M208" t="str">
            <v>http://www.asiapacificpartnership.org/</v>
          </cell>
          <cell r="N208" t="str">
            <v>C04</v>
          </cell>
        </row>
        <row r="209">
          <cell r="B209">
            <v>201</v>
          </cell>
          <cell r="C209" t="str">
            <v>Asia-Pacific Partnership on Clean Development and Climate United States of America 2005</v>
          </cell>
          <cell r="D209" t="str">
            <v>Strategic planning</v>
          </cell>
          <cell r="E209" t="str">
            <v>Country</v>
          </cell>
          <cell r="F209">
            <v>2005</v>
          </cell>
          <cell r="G209" t="str">
            <v>General</v>
          </cell>
          <cell r="H209"/>
          <cell r="I209">
            <v>0</v>
          </cell>
          <cell r="J209">
            <v>0</v>
          </cell>
          <cell r="K209" t="str">
            <v>United States of America</v>
          </cell>
          <cell r="L209" t="str">
            <v>Ended</v>
          </cell>
          <cell r="M209" t="str">
            <v>http://www.asiapacificpartnership.org/</v>
          </cell>
          <cell r="N209" t="str">
            <v/>
          </cell>
        </row>
        <row r="210">
          <cell r="B210">
            <v>202</v>
          </cell>
          <cell r="C210" t="str">
            <v>Assessment and Review of the Climate Change Policy Program (Interim Report) Japan 2004</v>
          </cell>
          <cell r="D210" t="str">
            <v>Policy support</v>
          </cell>
          <cell r="E210" t="str">
            <v>Country</v>
          </cell>
          <cell r="F210">
            <v>2004</v>
          </cell>
          <cell r="G210" t="str">
            <v>General</v>
          </cell>
          <cell r="H210"/>
          <cell r="I210" t="str">
            <v>Energy service demand reduction and resource efficiency, Energy efficiency, Renewables, Other low-carbon technologies and fuel switch, Non-energy</v>
          </cell>
          <cell r="J210">
            <v>0</v>
          </cell>
          <cell r="K210" t="str">
            <v>Japan</v>
          </cell>
          <cell r="L210" t="str">
            <v>Implemented</v>
          </cell>
          <cell r="M210" t="str">
            <v>http://www.env.go.jp/en/</v>
          </cell>
          <cell r="N210" t="str">
            <v/>
          </cell>
        </row>
        <row r="211">
          <cell r="B211">
            <v>203</v>
          </cell>
          <cell r="C211" t="str">
            <v>Assisted Housing Stability and Energy and Green Retrofit Investments United States of America 2009</v>
          </cell>
          <cell r="D211" t="str">
            <v>Loans, Grants and subsidies</v>
          </cell>
          <cell r="E211" t="str">
            <v>Country</v>
          </cell>
          <cell r="F211">
            <v>2009</v>
          </cell>
          <cell r="G211">
            <v>0</v>
          </cell>
          <cell r="H211"/>
          <cell r="I211" t="str">
            <v>Energy efficiency</v>
          </cell>
          <cell r="J211">
            <v>0</v>
          </cell>
          <cell r="K211" t="str">
            <v>United States of America</v>
          </cell>
          <cell r="L211" t="str">
            <v>Ended</v>
          </cell>
          <cell r="M211">
            <v>0</v>
          </cell>
          <cell r="N211" t="str">
            <v/>
          </cell>
        </row>
        <row r="212">
          <cell r="B212">
            <v>204</v>
          </cell>
          <cell r="C212" t="str">
            <v>Atlantic Interoperability Initiative to Reduce Emissions (AIRE) United States of America 2007</v>
          </cell>
          <cell r="D212" t="str">
            <v>Public Voluntary Schemes, Research &amp; Development and Deployment (RD&amp;D), Demonstration project, Voluntary Approaches</v>
          </cell>
          <cell r="E212" t="str">
            <v>Country</v>
          </cell>
          <cell r="F212">
            <v>2007</v>
          </cell>
          <cell r="G212" t="str">
            <v>Transport, Light duty vehicles, Heavy duty vehicles, Shipping</v>
          </cell>
          <cell r="H212"/>
          <cell r="I212">
            <v>0</v>
          </cell>
          <cell r="J212">
            <v>0</v>
          </cell>
          <cell r="K212" t="str">
            <v>United States of America</v>
          </cell>
          <cell r="L212" t="str">
            <v>Superseded</v>
          </cell>
          <cell r="M212" t="str">
            <v>http://ec.europa.eu/transport/air/environment/aire_en.htm</v>
          </cell>
          <cell r="N212" t="str">
            <v>C04</v>
          </cell>
        </row>
        <row r="213">
          <cell r="B213">
            <v>205</v>
          </cell>
          <cell r="C213" t="str">
            <v>National Forest Act South Africa 1998</v>
          </cell>
          <cell r="D213" t="str">
            <v>Policy support, Regulatory Instruments</v>
          </cell>
          <cell r="E213" t="str">
            <v>Country</v>
          </cell>
          <cell r="F213">
            <v>1998</v>
          </cell>
          <cell r="G213" t="str">
            <v>Agriculture and forestry, Forestry</v>
          </cell>
          <cell r="H213" t="str">
            <v>The purposes of this Act are to promote the sustainable management and development of forests for the benefit of all,  create the conditions necessary to restructure forestry in State forests, provide special measures for the protection of certain forests and trees.</v>
          </cell>
          <cell r="I213" t="str">
            <v>Energy service demand reduction and resource efficiency, Non-energy, Energy efficiency, Renewables, Other low-carbon technologies and fuel switch</v>
          </cell>
          <cell r="J213" t="str">
            <v>No</v>
          </cell>
          <cell r="K213" t="str">
            <v>South Africa</v>
          </cell>
          <cell r="L213" t="str">
            <v>Implemented</v>
          </cell>
          <cell r="M213" t="str">
            <v>http://faolex.fao.org/docs/html/saf17629.htm</v>
          </cell>
          <cell r="N213" t="str">
            <v>C52</v>
          </cell>
        </row>
        <row r="214">
          <cell r="B214">
            <v>206</v>
          </cell>
          <cell r="C214" t="str">
            <v>Atomic Energy Act United States of America 1954</v>
          </cell>
          <cell r="D214" t="str">
            <v>Regulatory Instruments</v>
          </cell>
          <cell r="E214" t="str">
            <v>Country</v>
          </cell>
          <cell r="F214">
            <v>1954</v>
          </cell>
          <cell r="G214" t="str">
            <v>Nuclear</v>
          </cell>
          <cell r="H214"/>
          <cell r="I214" t="str">
            <v>Other low-carbon technologies and fuel switch</v>
          </cell>
          <cell r="J214">
            <v>0</v>
          </cell>
          <cell r="K214" t="str">
            <v>United States of America</v>
          </cell>
          <cell r="L214" t="str">
            <v>Implemented</v>
          </cell>
          <cell r="M214" t="str">
            <v>http://www.nrc.gov/reading-rm/doc-collections/nuregs/staff/sr0980/v1/</v>
          </cell>
          <cell r="N214" t="str">
            <v/>
          </cell>
        </row>
        <row r="215">
          <cell r="B215">
            <v>207</v>
          </cell>
          <cell r="C215" t="str">
            <v>Australia - Methane to Markets Partnership Australia 2004</v>
          </cell>
          <cell r="D215" t="str">
            <v>Policy support</v>
          </cell>
          <cell r="E215" t="str">
            <v>Supranational region</v>
          </cell>
          <cell r="F215">
            <v>2004</v>
          </cell>
          <cell r="G215" t="str">
            <v>Industry, Electricity and heat</v>
          </cell>
          <cell r="H215"/>
          <cell r="I215" t="str">
            <v>Energy efficiency, Other low-carbon technologies and fuel switch</v>
          </cell>
          <cell r="J215" t="str">
            <v>No</v>
          </cell>
          <cell r="K215" t="str">
            <v>Australia</v>
          </cell>
          <cell r="L215" t="str">
            <v>Superseded</v>
          </cell>
          <cell r="M215" t="str">
            <v>http://www.ret.gov.au/energy/sustainbility_and_climate_change/international_climate_change/methane_to_markets_prtnership/Pages/MethanetoMarkets(M2M)Partnership.aspx</v>
          </cell>
          <cell r="N215" t="str">
            <v/>
          </cell>
        </row>
        <row r="216">
          <cell r="B216">
            <v>208</v>
          </cell>
          <cell r="C216" t="str">
            <v>Australia Solar Cooling Standard</v>
          </cell>
          <cell r="D216" t="str">
            <v>Product standards</v>
          </cell>
          <cell r="E216" t="str">
            <v>Country</v>
          </cell>
          <cell r="F216">
            <v>2019</v>
          </cell>
          <cell r="G216" t="str">
            <v>Appliances</v>
          </cell>
          <cell r="H216" t="str">
            <v>Standards Australia’s Committee CS-028 on Solar Water Heaters published its first standard on solar air conditioning, named AS 5389. It contains a methodology to calculate the cooling or heating loads of buildings under a variety of climatic conditions.</v>
          </cell>
          <cell r="I216" t="str">
            <v>Energy efficiency</v>
          </cell>
          <cell r="J216" t="str">
            <v>No</v>
          </cell>
          <cell r="K216" t="str">
            <v>Australia</v>
          </cell>
          <cell r="L216" t="str">
            <v>Implemented</v>
          </cell>
          <cell r="M216" t="str">
            <v>https://www.iea.org/policies/6571-australia-solar-cooling-standard?country=Australia&amp;qs=australia</v>
          </cell>
          <cell r="N216" t="str">
            <v>C35</v>
          </cell>
        </row>
        <row r="217">
          <cell r="B217">
            <v>209</v>
          </cell>
          <cell r="C217" t="str">
            <v>Australia and South Pacific Initiative to Reduce Emissions (ASPIRE) United States of America 2008</v>
          </cell>
          <cell r="D217" t="str">
            <v>Public Voluntary Schemes, Research &amp; Development and Deployment (RD&amp;D), Demonstration project, Voluntary Approaches</v>
          </cell>
          <cell r="E217" t="str">
            <v>Country</v>
          </cell>
          <cell r="F217">
            <v>2008</v>
          </cell>
          <cell r="G217" t="str">
            <v>Transport, Light duty vehicles, Heavy duty vehicles, Shipping</v>
          </cell>
          <cell r="H217"/>
          <cell r="I217">
            <v>0</v>
          </cell>
          <cell r="J217">
            <v>0</v>
          </cell>
          <cell r="K217" t="str">
            <v>United States of America</v>
          </cell>
          <cell r="L217" t="str">
            <v>Superseded</v>
          </cell>
          <cell r="M217" t="str">
            <v>http://www.aspire-green.com/</v>
          </cell>
          <cell r="N217" t="str">
            <v>C04</v>
          </cell>
        </row>
        <row r="218">
          <cell r="B218">
            <v>210</v>
          </cell>
          <cell r="C218" t="str">
            <v>Australian Biofuels Investment Readiness Program Australia 2012</v>
          </cell>
          <cell r="D218" t="str">
            <v>Research &amp; Development and Deployment (RD&amp;D), Demonstration project, Research programme</v>
          </cell>
          <cell r="E218" t="str">
            <v>Country</v>
          </cell>
          <cell r="F218">
            <v>2012</v>
          </cell>
          <cell r="G218" t="str">
            <v>Industry, Agriculture and forestry, Electricity and heat</v>
          </cell>
          <cell r="H218"/>
          <cell r="I218" t="str">
            <v>Renewables</v>
          </cell>
          <cell r="J218" t="str">
            <v>No</v>
          </cell>
          <cell r="K218" t="str">
            <v>Australia</v>
          </cell>
          <cell r="L218" t="str">
            <v>Ended</v>
          </cell>
          <cell r="M218" t="str">
            <v>http://arena.gov.au/about-arena/history/support-for-advanced-biofuels/</v>
          </cell>
          <cell r="N218" t="str">
            <v>C04</v>
          </cell>
        </row>
        <row r="219">
          <cell r="B219">
            <v>211</v>
          </cell>
          <cell r="C219" t="str">
            <v>Australian Building Greenhouse Rating Scheme (ABGR) for offices Australia 1998</v>
          </cell>
          <cell r="D219" t="str">
            <v>Advice or Aid in implementation, Comparison label, Endorsement label, Auditing, Monitoring</v>
          </cell>
          <cell r="E219" t="str">
            <v>Country</v>
          </cell>
          <cell r="F219">
            <v>1998</v>
          </cell>
          <cell r="G219" t="str">
            <v>Buildings</v>
          </cell>
          <cell r="H219"/>
          <cell r="I219" t="str">
            <v>Energy efficiency</v>
          </cell>
          <cell r="J219" t="str">
            <v>No</v>
          </cell>
          <cell r="K219" t="str">
            <v>Australia</v>
          </cell>
          <cell r="L219" t="str">
            <v>Superseded</v>
          </cell>
          <cell r="M219" t="str">
            <v>http://www.abgr.com.au/</v>
          </cell>
          <cell r="N219" t="str">
            <v/>
          </cell>
        </row>
        <row r="220">
          <cell r="B220">
            <v>212</v>
          </cell>
          <cell r="C220" t="str">
            <v>Australian Capital Territory Electricity Feed-In Tariff Scheme</v>
          </cell>
          <cell r="D220" t="str">
            <v>Fiscal or financial incentives, Feed-in tariffs or premiums</v>
          </cell>
          <cell r="E220" t="str">
            <v>Country</v>
          </cell>
          <cell r="F220">
            <v>2009</v>
          </cell>
          <cell r="G220" t="str">
            <v>Electricity and heat</v>
          </cell>
          <cell r="H220" t="str">
            <v>The Australian Capital Territorys (ACT) feed-in tariff scheme pays households and businesses that install renewable energy generation technology AUD 0.457/kWh for up to 30kW systems from July 1 2010 to 30 June 2011. The premium price is set in advance each year.
The scheme is available to all ACT electricity customers (except non-educational Government agencies) with generation facilities of no greater capacity than 30kW. All schools and educational institutions, both public and private, are eligible to access the scheme. All renewable energy technologies are eligible for the tariff.
The scheme will run for 20 years from connection of the generator and will be paid for gross generation.</v>
          </cell>
          <cell r="I220" t="str">
            <v>Renewables</v>
          </cell>
          <cell r="J220" t="str">
            <v>No</v>
          </cell>
          <cell r="K220" t="str">
            <v>Australia</v>
          </cell>
          <cell r="L220" t="str">
            <v>Implemented</v>
          </cell>
          <cell r="M220" t="str">
            <v>http://www.iea.org/policiesandmeasures/pams/australia/name-21749-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20" t="str">
            <v>C10</v>
          </cell>
        </row>
        <row r="221">
          <cell r="B221">
            <v>213</v>
          </cell>
          <cell r="C221" t="str">
            <v>Australian Capital Territory Electricity Feed-in Tariff Scheme Australia 2009</v>
          </cell>
          <cell r="D221" t="str">
            <v>Feed-in tariffs or premiums</v>
          </cell>
          <cell r="E221" t="str">
            <v>Subnational region or state</v>
          </cell>
          <cell r="F221">
            <v>2009</v>
          </cell>
          <cell r="G221" t="str">
            <v>Electricity and heat</v>
          </cell>
          <cell r="H221"/>
          <cell r="I221" t="str">
            <v>Renewables</v>
          </cell>
          <cell r="J221">
            <v>0</v>
          </cell>
          <cell r="K221" t="str">
            <v>Australia</v>
          </cell>
          <cell r="L221" t="str">
            <v>Implemented</v>
          </cell>
          <cell r="M221" t="str">
            <v>http://www.environment.act.gov.au/__data/assets/pdf_file/0005/144608/FiTFactSheet.pdf</v>
          </cell>
          <cell r="N221" t="str">
            <v>C10</v>
          </cell>
        </row>
        <row r="222">
          <cell r="B222">
            <v>214</v>
          </cell>
          <cell r="C222" t="str">
            <v>Australian Carbon Trust - Energy efficiency Trust Australia 2010</v>
          </cell>
          <cell r="D222" t="str">
            <v>Advice or Aid in implementation, Demonstration project</v>
          </cell>
          <cell r="E222" t="str">
            <v>Country</v>
          </cell>
          <cell r="F222">
            <v>2009</v>
          </cell>
          <cell r="G222">
            <v>0</v>
          </cell>
          <cell r="H222"/>
          <cell r="I222" t="str">
            <v>Energy efficiency</v>
          </cell>
          <cell r="J222" t="str">
            <v>No</v>
          </cell>
          <cell r="K222" t="str">
            <v>Australia</v>
          </cell>
          <cell r="L222" t="str">
            <v>Superseded</v>
          </cell>
          <cell r="M222" t="str">
            <v>http://www.climatechange.gov.au/en/government/initiatives/low-carbon-australia.aspx</v>
          </cell>
          <cell r="N222" t="str">
            <v>C04</v>
          </cell>
        </row>
        <row r="223">
          <cell r="B223">
            <v>215</v>
          </cell>
          <cell r="C223" t="str">
            <v>Australian Galaxy Energy Awards Australia 1999</v>
          </cell>
          <cell r="D223" t="str">
            <v>Information provision, Policy support, Endorsement label</v>
          </cell>
          <cell r="E223" t="str">
            <v>Country</v>
          </cell>
          <cell r="F223">
            <v>1999</v>
          </cell>
          <cell r="G223" t="str">
            <v>Buildings</v>
          </cell>
          <cell r="H223"/>
          <cell r="I223" t="str">
            <v>Energy efficiency</v>
          </cell>
          <cell r="J223">
            <v>0</v>
          </cell>
          <cell r="K223" t="str">
            <v>Australia</v>
          </cell>
          <cell r="L223" t="str">
            <v>Ended</v>
          </cell>
          <cell r="M223" t="str">
            <v>http://www.iea.org/policiesandmeasures/pams/australia/name-21067-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23" t="str">
            <v/>
          </cell>
        </row>
        <row r="224">
          <cell r="B224">
            <v>216</v>
          </cell>
          <cell r="C224" t="str">
            <v>Australian National Registry of Emissions Units Act 2011 Australia 2011</v>
          </cell>
          <cell r="D224" t="str">
            <v>Institutional creation, Monitoring</v>
          </cell>
          <cell r="E224" t="str">
            <v>Country</v>
          </cell>
          <cell r="F224">
            <v>2011</v>
          </cell>
          <cell r="G224" t="str">
            <v>General</v>
          </cell>
          <cell r="H224" t="str">
            <v>Legislative</v>
          </cell>
          <cell r="I224" t="str">
            <v>Energy service demand reduction and resource efficiency, Energy efficiency, Renewables, Other low-carbon technologies and fuel switch, Non-energy</v>
          </cell>
          <cell r="J224">
            <v>0</v>
          </cell>
          <cell r="K224" t="str">
            <v>Australia</v>
          </cell>
          <cell r="L224" t="str">
            <v>Superseded</v>
          </cell>
          <cell r="M224" t="str">
            <v>https://www.comlaw.gov.au/Series/C2011A00099</v>
          </cell>
          <cell r="N224" t="str">
            <v/>
          </cell>
        </row>
        <row r="225">
          <cell r="B225">
            <v>217</v>
          </cell>
          <cell r="C225" t="str">
            <v>Australian Renewable Energy Agency (ARENA) Australia 2012</v>
          </cell>
          <cell r="D225" t="str">
            <v>Institutional creation, Research &amp; Development and Deployment (RD&amp;D), Demonstration project, Technology deployment and diffusion</v>
          </cell>
          <cell r="E225" t="str">
            <v>Country</v>
          </cell>
          <cell r="F225">
            <v>2012</v>
          </cell>
          <cell r="G225" t="str">
            <v>Electricity and heat, Transport</v>
          </cell>
          <cell r="H225"/>
          <cell r="I225" t="str">
            <v>Renewables</v>
          </cell>
          <cell r="J225">
            <v>0</v>
          </cell>
          <cell r="K225" t="str">
            <v>Australia</v>
          </cell>
          <cell r="L225" t="str">
            <v>Implemented</v>
          </cell>
          <cell r="M225" t="str">
            <v>http://www.arena.gov.au</v>
          </cell>
          <cell r="N225" t="str">
            <v>C04</v>
          </cell>
        </row>
        <row r="226">
          <cell r="B226">
            <v>218</v>
          </cell>
          <cell r="C226" t="str">
            <v>Australian Solar Institute Australia 2009</v>
          </cell>
          <cell r="D226" t="str">
            <v>Technology deployment and diffusion, RD&amp;D funding, Technology development</v>
          </cell>
          <cell r="E226" t="str">
            <v>Country</v>
          </cell>
          <cell r="F226">
            <v>2009</v>
          </cell>
          <cell r="G226" t="str">
            <v>General</v>
          </cell>
          <cell r="H226"/>
          <cell r="I226" t="str">
            <v>Renewables</v>
          </cell>
          <cell r="J226">
            <v>0</v>
          </cell>
          <cell r="K226" t="str">
            <v>Australia</v>
          </cell>
          <cell r="L226" t="str">
            <v>Ended</v>
          </cell>
          <cell r="M226" t="str">
            <v>http://www.arena.gov.au/programs/initiatives/index.html</v>
          </cell>
          <cell r="N226" t="str">
            <v>C04</v>
          </cell>
        </row>
        <row r="227">
          <cell r="B227">
            <v>219</v>
          </cell>
          <cell r="C227" t="str">
            <v>Australian Trade Commission (Austrade) - Clean Energy Export Strategy Australia 2008</v>
          </cell>
          <cell r="D227" t="str">
            <v>Information provision</v>
          </cell>
          <cell r="E227" t="str">
            <v>Country</v>
          </cell>
          <cell r="F227">
            <v>2008</v>
          </cell>
          <cell r="G227" t="str">
            <v>Electricity and heat</v>
          </cell>
          <cell r="H227"/>
          <cell r="I227" t="str">
            <v>Renewables</v>
          </cell>
          <cell r="J227" t="str">
            <v>No</v>
          </cell>
          <cell r="K227" t="str">
            <v>Australia</v>
          </cell>
          <cell r="L227" t="str">
            <v>Ended</v>
          </cell>
          <cell r="M227" t="str">
            <v>http://www.austrade.gov.au</v>
          </cell>
          <cell r="N227" t="str">
            <v/>
          </cell>
        </row>
        <row r="228">
          <cell r="B228">
            <v>220</v>
          </cell>
          <cell r="C228" t="str">
            <v>Automotive Fuel Tax</v>
          </cell>
          <cell r="D228" t="str">
            <v>Energy and other taxes</v>
          </cell>
          <cell r="E228" t="str">
            <v>Country</v>
          </cell>
          <cell r="F228">
            <v>0</v>
          </cell>
          <cell r="G228" t="str">
            <v>Transport</v>
          </cell>
          <cell r="H228" t="str">
            <v>This tax applies to diesel and gasoline for road transport, which together account for 90% energy use in the sector.</v>
          </cell>
          <cell r="I228" t="str">
            <v>Energy efficiency, Other low-carbon technologies and fuel switch</v>
          </cell>
          <cell r="J228" t="str">
            <v>No</v>
          </cell>
          <cell r="K228" t="str">
            <v>Indonesia</v>
          </cell>
          <cell r="L228" t="str">
            <v>Implemented</v>
          </cell>
          <cell r="M228" t="str">
            <v>http://www.keepeek.com/Digital-Asset-Management/oecd/taxation/taxing-energy-use-2015/indonesia_9789264232334-8-en</v>
          </cell>
          <cell r="N228" t="str">
            <v>C46</v>
          </cell>
        </row>
        <row r="229">
          <cell r="B229">
            <v>221</v>
          </cell>
          <cell r="C229" t="str">
            <v>Automotive X Prize United States of America 2008</v>
          </cell>
          <cell r="D229" t="str">
            <v>Information provision</v>
          </cell>
          <cell r="E229" t="str">
            <v>Country</v>
          </cell>
          <cell r="F229">
            <v>2008</v>
          </cell>
          <cell r="G229">
            <v>0</v>
          </cell>
          <cell r="H229"/>
          <cell r="I229">
            <v>0</v>
          </cell>
          <cell r="J229">
            <v>0</v>
          </cell>
          <cell r="K229" t="str">
            <v>United States of America</v>
          </cell>
          <cell r="L229" t="str">
            <v>Ended</v>
          </cell>
          <cell r="M229">
            <v>0</v>
          </cell>
          <cell r="N229" t="str">
            <v/>
          </cell>
        </row>
        <row r="230">
          <cell r="B230">
            <v>222</v>
          </cell>
          <cell r="C230" t="str">
            <v>Automotive diesel fuel containing low levels of biodiesel (B1-B5) CAN/CGSB-3.520-2011 Canada, 2011</v>
          </cell>
          <cell r="D230" t="str">
            <v>Codes and standards</v>
          </cell>
          <cell r="E230" t="str">
            <v>Country</v>
          </cell>
          <cell r="F230">
            <v>2011</v>
          </cell>
          <cell r="G230" t="str">
            <v>Transport</v>
          </cell>
          <cell r="H230" t="str">
            <v>This policy concerns fuel containing between 1.0 to 5% biodiesel component. The standards are both environmental (concerning emissions) and operational (affecting energy efficiency).</v>
          </cell>
          <cell r="I230" t="str">
            <v>Renewables</v>
          </cell>
          <cell r="J230" t="str">
            <v>No</v>
          </cell>
          <cell r="K230" t="str">
            <v>Canada</v>
          </cell>
          <cell r="L230" t="str">
            <v>Implemented</v>
          </cell>
          <cell r="M230" t="str">
            <v>http://transportpolicy.net/index.php?title=Canada:_Fuels:_Biodiesel
http://www.scc.ca/en/standardsdb/standards/26268</v>
          </cell>
          <cell r="N230" t="str">
            <v/>
          </cell>
        </row>
        <row r="231">
          <cell r="B231">
            <v>223</v>
          </cell>
          <cell r="C231" t="str">
            <v>Aviation Fuel Efficiency Goal United States of America 2008</v>
          </cell>
          <cell r="D231" t="str">
            <v>Energy efficiency target</v>
          </cell>
          <cell r="E231" t="str">
            <v>Country</v>
          </cell>
          <cell r="F231">
            <v>2008</v>
          </cell>
          <cell r="G231" t="str">
            <v>Air, Transport</v>
          </cell>
          <cell r="H231" t="str">
            <v>improve aviation fuel efficiency per revenue plane-mile by 2% per year through 2015</v>
          </cell>
          <cell r="I231" t="str">
            <v>Energy efficiency</v>
          </cell>
          <cell r="J231">
            <v>0</v>
          </cell>
          <cell r="K231" t="str">
            <v>United States of America</v>
          </cell>
          <cell r="L231" t="str">
            <v>Implemented</v>
          </cell>
          <cell r="M231" t="str">
            <v>http://www.iea.org/policiesandmeasures/pams/unitedstates/name-25074-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31" t="str">
            <v/>
          </cell>
        </row>
        <row r="232">
          <cell r="B232">
            <v>224</v>
          </cell>
          <cell r="C232" t="str">
            <v>Aviation Industry Greenhouse Gas Emissions Agreement France 2008</v>
          </cell>
          <cell r="D232" t="str">
            <v>Negotiated Agreements (Public-private sector), Other mandatory requirements, Target</v>
          </cell>
          <cell r="E232" t="str">
            <v>Country</v>
          </cell>
          <cell r="F232">
            <v>2008</v>
          </cell>
          <cell r="G232" t="str">
            <v>Transport, Air</v>
          </cell>
          <cell r="H232"/>
          <cell r="I232" t="str">
            <v>Energy efficiency</v>
          </cell>
          <cell r="J232">
            <v>0</v>
          </cell>
          <cell r="K232" t="str">
            <v>France</v>
          </cell>
          <cell r="L232" t="str">
            <v>Implemented</v>
          </cell>
          <cell r="M232" t="str">
            <v>http://www.developpement-durable.gouv.fr/article.php3?id_article=2830</v>
          </cell>
          <cell r="N232" t="str">
            <v/>
          </cell>
        </row>
        <row r="233">
          <cell r="B233">
            <v>225</v>
          </cell>
          <cell r="C233" t="str">
            <v>Aviation Low Emissions, Fuel Efficiency, and Renewable Fuels Measures United States of America</v>
          </cell>
          <cell r="D233" t="str">
            <v>Information and education, Research &amp; Development and Deployment (RD&amp;D)</v>
          </cell>
          <cell r="E233" t="str">
            <v>Country</v>
          </cell>
          <cell r="F233">
            <v>0</v>
          </cell>
          <cell r="G233" t="str">
            <v>Air</v>
          </cell>
          <cell r="H233"/>
          <cell r="I233" t="str">
            <v>Renewables, Energy efficiency, Other low-carbon technologies and fuel switch</v>
          </cell>
          <cell r="J233">
            <v>0</v>
          </cell>
          <cell r="K233" t="str">
            <v>United States of America</v>
          </cell>
          <cell r="L233" t="str">
            <v>Implemented</v>
          </cell>
          <cell r="M233" t="str">
            <v>http://www.faa.gov/about/office_org/headquarters_offices/apl/environ_policy_guidance/policy/media/Aviation_Greenhouse_Gas_Emissions_Reduction_Plan.pdf</v>
          </cell>
          <cell r="N233" t="str">
            <v>C04</v>
          </cell>
        </row>
        <row r="234">
          <cell r="B234">
            <v>226</v>
          </cell>
          <cell r="C234" t="str">
            <v>BAFA On-site Consultation Germany 1998</v>
          </cell>
          <cell r="D234" t="str">
            <v>Information provision, Auditing</v>
          </cell>
          <cell r="E234" t="str">
            <v>Country</v>
          </cell>
          <cell r="F234">
            <v>1998</v>
          </cell>
          <cell r="G234" t="str">
            <v>Industry, Buildings</v>
          </cell>
          <cell r="H234"/>
          <cell r="I234" t="str">
            <v>Energy service demand reduction and resource efficiency, Energy efficiency, Renewables, Other low-carbon technologies and fuel switch</v>
          </cell>
          <cell r="J234" t="str">
            <v>No</v>
          </cell>
          <cell r="K234" t="str">
            <v>Germany</v>
          </cell>
          <cell r="L234" t="str">
            <v>Implemented</v>
          </cell>
          <cell r="M234" t="str">
            <v>http://www.bafa.de/bafa/de/energie/energiesparberatung/index.html</v>
          </cell>
          <cell r="N234" t="str">
            <v>C20</v>
          </cell>
        </row>
        <row r="235">
          <cell r="B235">
            <v>227</v>
          </cell>
          <cell r="C235" t="str">
            <v>BEE Star Rating for Buildings India</v>
          </cell>
          <cell r="D235" t="str">
            <v>Information provision, Performance label</v>
          </cell>
          <cell r="E235" t="str">
            <v>Country</v>
          </cell>
          <cell r="F235">
            <v>0</v>
          </cell>
          <cell r="G235" t="str">
            <v>Buildings</v>
          </cell>
          <cell r="H235" t="str">
            <v>http://www.mnre.gov.in/file-manager/akshay-urja/march-april-2011/EN/BEE%20Star%20rating%20for%20buildings.pdf</v>
          </cell>
          <cell r="I235" t="str">
            <v>Energy efficiency</v>
          </cell>
          <cell r="J235">
            <v>0</v>
          </cell>
          <cell r="K235" t="str">
            <v>India</v>
          </cell>
          <cell r="L235" t="str">
            <v>Implemented</v>
          </cell>
          <cell r="M235" t="str">
            <v>http://www.mnre.gov.in/file-manager/akshay-urja/march-april-2011/EN/BEE%20Star%20rating%20for%20buildings.pdf</v>
          </cell>
          <cell r="N235" t="str">
            <v/>
          </cell>
        </row>
        <row r="236">
          <cell r="B236">
            <v>228</v>
          </cell>
          <cell r="C236" t="str">
            <v>BOMA BESt (Building Environmental Standards) Canada 2012</v>
          </cell>
          <cell r="D236" t="str">
            <v>Performance label, Auditing</v>
          </cell>
          <cell r="E236" t="str">
            <v>Country</v>
          </cell>
          <cell r="F236">
            <v>2012</v>
          </cell>
          <cell r="G236" t="str">
            <v>Buildings, Heating and cooling, Hot water and cooking, Appliances</v>
          </cell>
          <cell r="H236"/>
          <cell r="I236" t="str">
            <v>Energy efficiency</v>
          </cell>
          <cell r="J236">
            <v>0</v>
          </cell>
          <cell r="K236" t="str">
            <v>Canada</v>
          </cell>
          <cell r="L236" t="str">
            <v>Implemented</v>
          </cell>
          <cell r="M236" t="str">
            <v>http://www.iea.org/beep/canada/labels/boma-best-building-environmental-standards-version-2.html</v>
          </cell>
          <cell r="N236" t="str">
            <v>C35</v>
          </cell>
        </row>
        <row r="237">
          <cell r="B237">
            <v>229</v>
          </cell>
          <cell r="C237" t="str">
            <v>Bachat Lamp Yojana (BLY) Lighting Programme India 2009</v>
          </cell>
          <cell r="D237" t="str">
            <v>Direct investment, Public Voluntary Schemes</v>
          </cell>
          <cell r="E237" t="str">
            <v>Country</v>
          </cell>
          <cell r="F237">
            <v>2009</v>
          </cell>
          <cell r="G237" t="str">
            <v>Buildings, Appliances</v>
          </cell>
          <cell r="H237"/>
          <cell r="I237" t="str">
            <v>Energy efficiency</v>
          </cell>
          <cell r="J237">
            <v>0</v>
          </cell>
          <cell r="K237" t="str">
            <v>India</v>
          </cell>
          <cell r="L237" t="str">
            <v>Implemented</v>
          </cell>
          <cell r="M237" t="str">
            <v>http://www.energymanagertraining.com/CDM/cdm_main.htm#b</v>
          </cell>
          <cell r="N237" t="str">
            <v/>
          </cell>
        </row>
        <row r="238">
          <cell r="B238">
            <v>230</v>
          </cell>
          <cell r="C238" t="str">
            <v>Ban on SF6 Germany 2004</v>
          </cell>
          <cell r="D238" t="str">
            <v>Regulatory Instruments</v>
          </cell>
          <cell r="E238" t="str">
            <v>Country</v>
          </cell>
          <cell r="F238">
            <v>2004</v>
          </cell>
          <cell r="G238" t="str">
            <v>Transport</v>
          </cell>
          <cell r="H238"/>
          <cell r="I238" t="str">
            <v>Non-energy</v>
          </cell>
          <cell r="J238">
            <v>0</v>
          </cell>
          <cell r="K238" t="str">
            <v>Germany</v>
          </cell>
          <cell r="L238" t="str">
            <v>Ended</v>
          </cell>
          <cell r="M238" t="str">
            <v>http://www.iea.org/policiesandmeasures/pams/germany/name-23401-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38" t="str">
            <v/>
          </cell>
        </row>
        <row r="239">
          <cell r="B239">
            <v>231</v>
          </cell>
          <cell r="C239" t="str">
            <v>Ban on incandescent light bulbs</v>
          </cell>
          <cell r="D239" t="str">
            <v>Regulatory Instruments, Other mandatory requirements, Product standards</v>
          </cell>
          <cell r="E239" t="str">
            <v>Country</v>
          </cell>
          <cell r="F239">
            <v>2016</v>
          </cell>
          <cell r="G239" t="str">
            <v>Buildings, Appliances</v>
          </cell>
          <cell r="H239" t="str">
            <v>Ban on incandescent light bulbs started in 2016, so incandescents are being replaced by CFLs mostly, but also slowly but increasingly by LEDs.
Target
- No energy use from incandescent light bulbs starting in 2016</v>
          </cell>
          <cell r="I239" t="str">
            <v>Energy efficiency</v>
          </cell>
          <cell r="J239" t="str">
            <v>GHG reduction</v>
          </cell>
          <cell r="K239" t="str">
            <v>Brazil</v>
          </cell>
          <cell r="L239" t="str">
            <v>Implemented</v>
          </cell>
          <cell r="M239" t="str">
            <v>http://www.mme.gov.br/documents/10584/904396/Portaria_interminestral+1007+de+31-12-2010+Publicado+no+DOU+de+06-01-2011/d94edaad-5e85-45de-b002-f3ebe91d51d1?version=1.1
http://agenciabrasil.ebc.com.br/economia/noticia/2016-06/lampadas-incandescentes-nao-serao-mais-vendidas-no-pais-partir-do-fim-do
http://agenciabrasil.ebc.com.br/en/geral/noticia/2016-06/brazil-bans-sale-incandescent-light-bulbs</v>
          </cell>
          <cell r="N239" t="str">
            <v>C34C35</v>
          </cell>
        </row>
        <row r="240">
          <cell r="B240">
            <v>232</v>
          </cell>
          <cell r="C240" t="str">
            <v>Basic Environmental Law Japan 1993</v>
          </cell>
          <cell r="D240" t="str">
            <v>Strategic planning</v>
          </cell>
          <cell r="E240" t="str">
            <v>Country</v>
          </cell>
          <cell r="F240">
            <v>1993</v>
          </cell>
          <cell r="G240" t="str">
            <v>General</v>
          </cell>
          <cell r="H240"/>
          <cell r="I240" t="str">
            <v>Energy service demand reduction and resource efficiency, Energy efficiency, Renewables, Other low-carbon technologies and fuel switch, Non-energy</v>
          </cell>
          <cell r="J240" t="str">
            <v>No</v>
          </cell>
          <cell r="K240" t="str">
            <v>Japan</v>
          </cell>
          <cell r="L240" t="str">
            <v>Implemented</v>
          </cell>
          <cell r="M240" t="str">
            <v>http://www.iea-coal.org.uk/documents/82549/9446/Japan</v>
          </cell>
          <cell r="N240" t="str">
            <v/>
          </cell>
        </row>
        <row r="241">
          <cell r="B241">
            <v>233</v>
          </cell>
          <cell r="C241" t="str">
            <v>Basic Plan for Forest and Forestry Japan 2011</v>
          </cell>
          <cell r="D241" t="str">
            <v>Target</v>
          </cell>
          <cell r="E241" t="str">
            <v>Country</v>
          </cell>
          <cell r="F241">
            <v>2011</v>
          </cell>
          <cell r="G241" t="str">
            <v>Forestry</v>
          </cell>
          <cell r="H241" t="str">
            <v>Through implementation of measures designed to achieve the objectives regarding the multiple roles of forests as well as the supply and usage of forest products outlined in the “Basic Plan for Forest and Forestry endorsed by the Cabinet in July 2011 in accordance with the Forest and Forestry Basic Act (Law No. 161, 1964)”, the Government will aim to attain the forest sink target that the amount of removals by forest management for the period between FY2013 and FY2020 will be, on average, 3.5% of the total GHG emissions in FY1990 (approximately 44 million t-CO2), which is the agreed upper limit of removals by forest management for the second commitment period of the Kyoto Protocol. The level of removals will correspond with approximately 2.8% or more of the total GHG emissions in FY2005 (approximately 38 million t-CO2).</v>
          </cell>
          <cell r="I241" t="str">
            <v>Energy service demand reduction and resource efficiency, Non-energy, Energy efficiency, Renewables, Other low-carbon technologies and fuel switch</v>
          </cell>
          <cell r="J241" t="str">
            <v>GHG reduction</v>
          </cell>
          <cell r="K241" t="str">
            <v>Japan</v>
          </cell>
          <cell r="L241" t="str">
            <v>Implemented</v>
          </cell>
          <cell r="M241" t="str">
            <v>http://unfccc.int/files/national_reports/annex_i_natcom/submitted_natcom/application/pdf/nc6_jpn_resubmission.pdf</v>
          </cell>
          <cell r="N241" t="str">
            <v>C52</v>
          </cell>
        </row>
        <row r="242">
          <cell r="B242">
            <v>234</v>
          </cell>
          <cell r="C242" t="str">
            <v>Basic Plan for the Rationalization of Energy Use Korea (South) 1993</v>
          </cell>
          <cell r="D242" t="str">
            <v>Strategic planning, Regulatory Instruments, Codes and standards</v>
          </cell>
          <cell r="E242" t="str">
            <v>Country</v>
          </cell>
          <cell r="F242">
            <v>1993</v>
          </cell>
          <cell r="G242" t="str">
            <v>General, Buildings, Electricity and heat, Industry, Transport</v>
          </cell>
          <cell r="H242"/>
          <cell r="I242" t="str">
            <v>Energy efficiency</v>
          </cell>
          <cell r="J242">
            <v>0</v>
          </cell>
          <cell r="K242" t="str">
            <v>Korea (South)</v>
          </cell>
          <cell r="L242" t="str">
            <v>Superseded</v>
          </cell>
          <cell r="M242" t="str">
            <v>http://www.motie.go.kr/www/wwwMain/main.do</v>
          </cell>
          <cell r="N242" t="str">
            <v>C07C21C34</v>
          </cell>
        </row>
        <row r="243">
          <cell r="B243">
            <v>235</v>
          </cell>
          <cell r="C243" t="str">
            <v>Bep-TR Regulations and rating of energy performance in buildings Turkey 2010</v>
          </cell>
          <cell r="D243" t="str">
            <v>Codes and standards, Performance label</v>
          </cell>
          <cell r="E243" t="str">
            <v>Country</v>
          </cell>
          <cell r="F243">
            <v>2010</v>
          </cell>
          <cell r="G243" t="str">
            <v>Buildings, Hot water and cooking, Appliances, Heating and cooling</v>
          </cell>
          <cell r="H243"/>
          <cell r="I243" t="str">
            <v>Energy efficiency</v>
          </cell>
          <cell r="J243">
            <v>0</v>
          </cell>
          <cell r="K243" t="str">
            <v>Turkey</v>
          </cell>
          <cell r="L243" t="str">
            <v>Implemented</v>
          </cell>
          <cell r="M243" t="str">
            <v>http://www.iea.org/beep/turkey/labels/bep-tr-2011.html</v>
          </cell>
          <cell r="N243" t="str">
            <v>C34C35</v>
          </cell>
        </row>
        <row r="244">
          <cell r="B244">
            <v>236</v>
          </cell>
          <cell r="C244" t="str">
            <v>Best Available Techniques Reference Documents (BREFs) - IPCC Directive European Union 1996</v>
          </cell>
          <cell r="D244" t="str">
            <v>Negotiated Agreements (Public-private sector), Information provision, Sectoral standards</v>
          </cell>
          <cell r="E244" t="str">
            <v>Country</v>
          </cell>
          <cell r="F244">
            <v>1996</v>
          </cell>
          <cell r="G244" t="str">
            <v>Industry</v>
          </cell>
          <cell r="H244"/>
          <cell r="I244" t="str">
            <v>Energy service demand reduction and resource efficiency, Energy efficiency</v>
          </cell>
          <cell r="J244" t="str">
            <v>No</v>
          </cell>
          <cell r="K244" t="str">
            <v>European Union (28)</v>
          </cell>
          <cell r="L244" t="str">
            <v>Implemented</v>
          </cell>
          <cell r="M244" t="str">
            <v>http://www.iea.org/policiesandmeasures/pams/europeancommission/name-24205-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44" t="str">
            <v>C18C19C21</v>
          </cell>
        </row>
        <row r="245">
          <cell r="B245">
            <v>237</v>
          </cell>
          <cell r="C245" t="str">
            <v>Best Practices Program United States of America</v>
          </cell>
          <cell r="D245" t="str">
            <v>Information and education, Advice or Aid in implementation, Information provision</v>
          </cell>
          <cell r="E245" t="str">
            <v>Country</v>
          </cell>
          <cell r="F245">
            <v>0</v>
          </cell>
          <cell r="G245" t="str">
            <v>Industry, Industrial process CO2</v>
          </cell>
          <cell r="H245"/>
          <cell r="I245" t="str">
            <v>Energy efficiency</v>
          </cell>
          <cell r="J245">
            <v>0</v>
          </cell>
          <cell r="K245" t="str">
            <v>United States of America</v>
          </cell>
          <cell r="L245" t="str">
            <v>Implemented</v>
          </cell>
          <cell r="M245" t="str">
            <v>http://www1.eere.energy.gov/industry/bestpractices/</v>
          </cell>
          <cell r="N245" t="str">
            <v/>
          </cell>
        </row>
        <row r="246">
          <cell r="B246">
            <v>238</v>
          </cell>
          <cell r="C246" t="str">
            <v>Best Workplaces for Commuters Program United States of America 2001</v>
          </cell>
          <cell r="D246" t="str">
            <v>Information and education, Information provision</v>
          </cell>
          <cell r="E246" t="str">
            <v>Country</v>
          </cell>
          <cell r="F246">
            <v>2001</v>
          </cell>
          <cell r="G246" t="str">
            <v>Transport</v>
          </cell>
          <cell r="H246"/>
          <cell r="I246" t="str">
            <v>Energy service demand reduction and resource efficiency</v>
          </cell>
          <cell r="J246">
            <v>0</v>
          </cell>
          <cell r="K246" t="str">
            <v>United States of America</v>
          </cell>
          <cell r="L246" t="str">
            <v>Ended</v>
          </cell>
          <cell r="M246" t="str">
            <v>http://www.bestworkplaces.org/about1/</v>
          </cell>
          <cell r="N246" t="str">
            <v/>
          </cell>
        </row>
        <row r="247">
          <cell r="B247">
            <v>239</v>
          </cell>
          <cell r="C247" t="str">
            <v>Better Buildings Accelerators</v>
          </cell>
          <cell r="D247" t="str">
            <v>Technology deployment and diffusion</v>
          </cell>
          <cell r="E247" t="str">
            <v>Country</v>
          </cell>
          <cell r="F247">
            <v>2013</v>
          </cell>
          <cell r="G247" t="str">
            <v>Buildings</v>
          </cell>
          <cell r="H247" t="str">
            <v>Better Buildings Accelerators are designed to demonstrate specific innovative policies and approaches, which will accelerate investment in energy efficiency upon successful demonstration. Initiated under President Obama's Climate Action Plan in 2013, each Accelerator is a targeted, short term, partner-focused activity designed to address persistent barriers that stand in the way of greater efficiency.</v>
          </cell>
          <cell r="I247" t="str">
            <v>Energy efficiency</v>
          </cell>
          <cell r="J247" t="str">
            <v>No</v>
          </cell>
          <cell r="K247" t="str">
            <v>United States of America</v>
          </cell>
          <cell r="L247" t="str">
            <v>Implemented</v>
          </cell>
          <cell r="M247" t="str">
            <v>https://www.iea.org/policies/479-better-buildings-accelerators?country=United%20States&amp;page=3</v>
          </cell>
          <cell r="N247" t="str">
            <v>C04</v>
          </cell>
        </row>
        <row r="248">
          <cell r="B248">
            <v>240</v>
          </cell>
          <cell r="C248" t="str">
            <v>Better Plants, Better Buildings</v>
          </cell>
          <cell r="D248" t="str">
            <v>Negotiated Agreements (Public-private sector), Voluntary Approaches</v>
          </cell>
          <cell r="E248" t="str">
            <v>Country</v>
          </cell>
          <cell r="F248">
            <v>2011</v>
          </cell>
          <cell r="G248" t="str">
            <v>Buildings, Appliances, Heating and cooling, Hot water and cooking</v>
          </cell>
          <cell r="H248" t="str">
            <v>The Better Buildings, Better Plants Program (Better Plants Program) is a national partnership initiative to drive a 25% reduction in industrial energy intensity in 10 years while decreasing carbon emissions and enhancing U.S. competitiveness. The initiative is led by the Advanced Manufacturing Office (AMO) within the U.S. Department of Energy's (DOE's) Office of Energy Efficiency and Renewable Energy (EERE). 
Leaders of industrial companies are invited to take a corporate-wide voluntary Pledge to reduce the energy intensity of their industrial operations by 25% or more in 10 years. By taking the Pledge, companies are recognized as Better Plants Program Partners and, in partnership with DOE, will work to improve energy management and identify the most cost-effective options for energy and carbon savings. 
The U.S. Department of Energy’s Better Buildings, Better Plants Program is an important partnership which consists of close to 160 industrial companies, representing about 2,400 facilities and 11.4% of the total U.S. manufacturing energy footprint as well as several water and wastewater treatment organizations.
In 2011, the Administration launched the Better Buildings initiative to improve the energy use for commercial, industrial, residential, and public buildings by 20% by 2020. The initiative calls on CEOs, university presidents, building owners, state and local government leaders, and residential housing developers to publicly pledge to reduce the energy use of their entire building portfolios.
Target
- 20% reduction of energy efficiency (MJ/m2) between 2011 and 2020 for commercial and residential buildings</v>
          </cell>
          <cell r="I248" t="str">
            <v>Energy efficiency, Unknown</v>
          </cell>
          <cell r="J248" t="str">
            <v>GHG reduction</v>
          </cell>
          <cell r="K248" t="str">
            <v>United States of America</v>
          </cell>
          <cell r="L248" t="str">
            <v>Implemented</v>
          </cell>
          <cell r="M248" t="str">
            <v>https://ecenter.ee.doe.gov/EM/Pages/BetterPlants.aspx
http://energy.gov/eere/amo/better-plants
Industry:
http://betterbuildingssolutioncenter.energy.gov/better-plants
Buildings:
http://betterbuildingssolutioncenter.energy.gov/about-better-buildings-initiative
http://betterbuildingssolutioncenter.energy.gov/sites/default/files/attachments/Better%20Buildings%20Challenge%20Overview.pdf</v>
          </cell>
          <cell r="N248" t="str">
            <v/>
          </cell>
        </row>
        <row r="249">
          <cell r="B249">
            <v>241</v>
          </cell>
          <cell r="C249" t="str">
            <v>Bilateral Climate Action Partnerships (CAP) Australia 2002</v>
          </cell>
          <cell r="D249" t="str">
            <v>Public Voluntary Schemes, Policy support</v>
          </cell>
          <cell r="E249" t="str">
            <v>Supranational region</v>
          </cell>
          <cell r="F249">
            <v>2002</v>
          </cell>
          <cell r="G249" t="str">
            <v>General</v>
          </cell>
          <cell r="H249"/>
          <cell r="I249" t="str">
            <v>Energy service demand reduction and resource efficiency, Energy efficiency, Renewables, Other low-carbon technologies and fuel switch, Non-energy</v>
          </cell>
          <cell r="J249">
            <v>0</v>
          </cell>
          <cell r="K249" t="str">
            <v>Australia</v>
          </cell>
          <cell r="L249" t="str">
            <v>Implemented</v>
          </cell>
          <cell r="M249" t="str">
            <v>http://aid.dfat.gov.au/aidissues/climatechange/Pages/initiative-bilateral-climate-change-partnerships.aspx</v>
          </cell>
          <cell r="N249" t="str">
            <v/>
          </cell>
        </row>
        <row r="250">
          <cell r="B250">
            <v>242</v>
          </cell>
          <cell r="C250" t="str">
            <v>Bilateral Climate and Energy Partnerships United States of America 2001</v>
          </cell>
          <cell r="D250" t="str">
            <v>Information and education, Information provision, Policy support, Strategic planning, Regulatory Instruments, Monitoring, Voluntary Approaches, Public Voluntary Schemes</v>
          </cell>
          <cell r="E250" t="str">
            <v>Country</v>
          </cell>
          <cell r="F250">
            <v>2001</v>
          </cell>
          <cell r="G250" t="str">
            <v>Electricity and heat, CCS, Industrial energy related</v>
          </cell>
          <cell r="H250"/>
          <cell r="I250" t="str">
            <v>Energy efficiency, Other low-carbon technologies and fuel switch</v>
          </cell>
          <cell r="J250">
            <v>0</v>
          </cell>
          <cell r="K250" t="str">
            <v>United States of America</v>
          </cell>
          <cell r="L250" t="str">
            <v>Implemented</v>
          </cell>
          <cell r="M250" t="str">
            <v>http://www.state.gov/g/oes/climate/c22820.htm</v>
          </cell>
          <cell r="N250" t="str">
            <v/>
          </cell>
        </row>
        <row r="251">
          <cell r="B251">
            <v>243</v>
          </cell>
          <cell r="C251" t="str">
            <v>Bio-Energy Ordinance under the Renewable Energy Act Germany 2001</v>
          </cell>
          <cell r="D251" t="str">
            <v>Regulatory Instruments, Product standards</v>
          </cell>
          <cell r="E251" t="str">
            <v>Country</v>
          </cell>
          <cell r="F251">
            <v>2001</v>
          </cell>
          <cell r="G251" t="str">
            <v>Electricity and heat, Industry</v>
          </cell>
          <cell r="H251"/>
          <cell r="I251" t="str">
            <v>Renewables</v>
          </cell>
          <cell r="J251">
            <v>0</v>
          </cell>
          <cell r="K251" t="str">
            <v>Germany</v>
          </cell>
          <cell r="L251" t="str">
            <v>Implemented</v>
          </cell>
          <cell r="M251" t="str">
            <v>http://www.bmub.bund.de/</v>
          </cell>
          <cell r="N251" t="str">
            <v>C53</v>
          </cell>
        </row>
        <row r="252">
          <cell r="B252">
            <v>244</v>
          </cell>
          <cell r="C252" t="str">
            <v>Bio-based Products and Bioenergy Coordination Council (BBCC) United States of America 2002</v>
          </cell>
          <cell r="D252" t="str">
            <v>Information and education, Information provision, Policy support, Strategic planning, Research &amp; Development and Deployment (RD&amp;D), Research programme, Technology deployment and diffusion</v>
          </cell>
          <cell r="E252" t="str">
            <v>Country</v>
          </cell>
          <cell r="F252">
            <v>2002</v>
          </cell>
          <cell r="G252" t="str">
            <v>Electricity and heat, Transport, Agriculture and forestry, Shipping</v>
          </cell>
          <cell r="H252"/>
          <cell r="I252" t="str">
            <v>Renewables, Other low-carbon technologies and fuel switch</v>
          </cell>
          <cell r="J252">
            <v>0</v>
          </cell>
          <cell r="K252" t="str">
            <v>United States of America</v>
          </cell>
          <cell r="L252" t="str">
            <v>Ended</v>
          </cell>
          <cell r="M252" t="str">
            <v>http://des.nh.gov/organization/divisions/air/tsb/tps/aetp/clean_power_act.htm</v>
          </cell>
          <cell r="N252" t="str">
            <v>C04C44C48</v>
          </cell>
        </row>
        <row r="253">
          <cell r="B253">
            <v>245</v>
          </cell>
          <cell r="C253" t="str">
            <v>Bio-energy Capital Grants Scheme United Kingdom 2002</v>
          </cell>
          <cell r="D253" t="str">
            <v>Grants and subsidies</v>
          </cell>
          <cell r="E253" t="str">
            <v>Subnational region or state</v>
          </cell>
          <cell r="F253">
            <v>2002</v>
          </cell>
          <cell r="G253" t="str">
            <v>Electricity and heat, Renewables</v>
          </cell>
          <cell r="H253" t="str">
            <v>Executive</v>
          </cell>
          <cell r="I253" t="str">
            <v>Energy efficiency, Renewables</v>
          </cell>
          <cell r="J253">
            <v>0</v>
          </cell>
          <cell r="K253" t="str">
            <v>United Kingdom</v>
          </cell>
          <cell r="L253" t="str">
            <v>Implemented</v>
          </cell>
          <cell r="M253" t="str">
            <v>http://www.lse.ac.uk/GranthamInstitute/law/bio-energy-capital-grants-scheme/</v>
          </cell>
          <cell r="N253" t="str">
            <v>C07C10</v>
          </cell>
        </row>
        <row r="254">
          <cell r="B254">
            <v>246</v>
          </cell>
          <cell r="C254" t="str">
            <v>Bio-energy Infrastructure Scheme United Kingdom 2004</v>
          </cell>
          <cell r="D254" t="str">
            <v>Fiscal or financial incentives, Infrastructure investments</v>
          </cell>
          <cell r="E254" t="str">
            <v>Country</v>
          </cell>
          <cell r="F254">
            <v>2004</v>
          </cell>
          <cell r="G254" t="str">
            <v>Electricity and heat, Renewables</v>
          </cell>
          <cell r="H254"/>
          <cell r="I254" t="str">
            <v>Renewables</v>
          </cell>
          <cell r="J254">
            <v>0</v>
          </cell>
          <cell r="K254" t="str">
            <v>United Kingdom</v>
          </cell>
          <cell r="L254" t="str">
            <v>Implemented</v>
          </cell>
          <cell r="M254" t="str">
            <v>http://www.defra.gov.uk/industrialcrops/energy/infrastructure.htm</v>
          </cell>
          <cell r="N254" t="str">
            <v>C10C11</v>
          </cell>
        </row>
        <row r="255">
          <cell r="B255">
            <v>247</v>
          </cell>
          <cell r="C255" t="str">
            <v>BioPreferred Program United States of America 2002</v>
          </cell>
          <cell r="D255" t="str">
            <v>Procurement rules, Direct investment</v>
          </cell>
          <cell r="E255" t="str">
            <v>Country</v>
          </cell>
          <cell r="F255">
            <v>2002</v>
          </cell>
          <cell r="G255" t="str">
            <v>Agriculture and forestry</v>
          </cell>
          <cell r="H255"/>
          <cell r="I255" t="str">
            <v>Non-energy</v>
          </cell>
          <cell r="J255">
            <v>0</v>
          </cell>
          <cell r="K255" t="str">
            <v>United States of America</v>
          </cell>
          <cell r="L255" t="str">
            <v>Implemented</v>
          </cell>
          <cell r="M255" t="str">
            <v>http://www.da.usda.gov/energyandenvironment/greenpurchasing/index.html</v>
          </cell>
          <cell r="N255" t="str">
            <v/>
          </cell>
        </row>
        <row r="256">
          <cell r="B256">
            <v>248</v>
          </cell>
          <cell r="C256" t="str">
            <v>Biodiesel specifications United States of America 2002</v>
          </cell>
          <cell r="D256" t="str">
            <v>Sectoral standards</v>
          </cell>
          <cell r="E256" t="str">
            <v>Country</v>
          </cell>
          <cell r="F256">
            <v>2002</v>
          </cell>
          <cell r="G256" t="str">
            <v>Transport, Renewables</v>
          </cell>
          <cell r="H256"/>
          <cell r="I256" t="str">
            <v>Other low-carbon technologies and fuel switch</v>
          </cell>
          <cell r="J256" t="str">
            <v>No</v>
          </cell>
          <cell r="K256" t="str">
            <v>United States of America</v>
          </cell>
          <cell r="L256" t="str">
            <v>Implemented</v>
          </cell>
          <cell r="M256" t="str">
            <v>http://transportpolicy.net/index.php?title=US:_Fuels:_Biodiesel_specifications</v>
          </cell>
          <cell r="N256" t="str">
            <v/>
          </cell>
        </row>
        <row r="257">
          <cell r="B257">
            <v>249</v>
          </cell>
          <cell r="C257" t="str">
            <v>Biodisel Competitiveness Plan Argentina 2001</v>
          </cell>
          <cell r="D257" t="str">
            <v>Tax relief</v>
          </cell>
          <cell r="E257" t="str">
            <v>Country</v>
          </cell>
          <cell r="F257">
            <v>2001</v>
          </cell>
          <cell r="G257" t="str">
            <v>Transport</v>
          </cell>
          <cell r="H257" t="str">
            <v>The Biodiesel Competitiveness Plan was established through  Decree PEN 1.396/2001 to support biofuels and to encourage regions to offer incentives such as tax exemptions for producers, storage and sales operaters of biofuels.
This plan was reinforced and expanded through Law 26.093 on Biofuels Promotion.</v>
          </cell>
          <cell r="I257" t="str">
            <v>Renewables</v>
          </cell>
          <cell r="J257" t="str">
            <v>No</v>
          </cell>
          <cell r="K257" t="str">
            <v>Argentina</v>
          </cell>
          <cell r="L257" t="str">
            <v>Implemented</v>
          </cell>
          <cell r="M257" t="str">
            <v>http://www.ceads.org.ar/downloads/Perspectiva%20Biocombustibles%20Argentina.pdf</v>
          </cell>
          <cell r="N257" t="str">
            <v>C43</v>
          </cell>
        </row>
        <row r="258">
          <cell r="B258">
            <v>250</v>
          </cell>
          <cell r="C258" t="str">
            <v>Biodiversity Strategy</v>
          </cell>
          <cell r="D258" t="str">
            <v>Strategic planning</v>
          </cell>
          <cell r="E258" t="str">
            <v>Country</v>
          </cell>
          <cell r="F258">
            <v>2011</v>
          </cell>
          <cell r="G258" t="str">
            <v>Forestry</v>
          </cell>
          <cell r="H258"/>
          <cell r="I258" t="str">
            <v>Non-energy</v>
          </cell>
          <cell r="J258">
            <v>0</v>
          </cell>
          <cell r="K258" t="str">
            <v>European Union (28)</v>
          </cell>
          <cell r="L258">
            <v>0</v>
          </cell>
          <cell r="M258" t="str">
            <v>http://ec.europa.eu/environment/nature/biodiversity/comm2006/2020.htm</v>
          </cell>
          <cell r="N258" t="str">
            <v>C52</v>
          </cell>
        </row>
        <row r="259">
          <cell r="B259">
            <v>251</v>
          </cell>
          <cell r="C259" t="str">
            <v>Bioenergy Research Centers (BRCs) United States of America 2007</v>
          </cell>
          <cell r="D259" t="str">
            <v>Research &amp; Development and Deployment (RD&amp;D), Research programme, Technology development</v>
          </cell>
          <cell r="E259" t="str">
            <v>Country</v>
          </cell>
          <cell r="F259">
            <v>2007</v>
          </cell>
          <cell r="G259" t="str">
            <v>Transport, Renewables</v>
          </cell>
          <cell r="H259"/>
          <cell r="I259" t="str">
            <v>Renewables, Other low-carbon technologies and fuel switch</v>
          </cell>
          <cell r="J259">
            <v>0</v>
          </cell>
          <cell r="K259" t="str">
            <v>United States of America</v>
          </cell>
          <cell r="L259" t="str">
            <v>Implemented</v>
          </cell>
          <cell r="M259" t="str">
            <v>http://genomicscience.energy.gov/centers/</v>
          </cell>
          <cell r="N259" t="str">
            <v>C04</v>
          </cell>
        </row>
        <row r="260">
          <cell r="B260">
            <v>252</v>
          </cell>
          <cell r="C260" t="str">
            <v>Biofuel (Decree no. 128/2005)</v>
          </cell>
          <cell r="D260" t="str">
            <v>Renewable energy target</v>
          </cell>
          <cell r="E260" t="str">
            <v>Country</v>
          </cell>
          <cell r="F260">
            <v>0</v>
          </cell>
          <cell r="G260" t="str">
            <v>Electricity and heat, Renewables, Transport</v>
          </cell>
          <cell r="H260" t="str">
            <v>To establish a national indicative target of 2.5% of substitution of traditional fuels with biofuels by 31 December 2010.</v>
          </cell>
          <cell r="I260" t="str">
            <v>Renewables</v>
          </cell>
          <cell r="J260">
            <v>0</v>
          </cell>
          <cell r="K260" t="str">
            <v>Italy</v>
          </cell>
          <cell r="L260" t="str">
            <v>Ended</v>
          </cell>
          <cell r="M260" t="str">
            <v>http://web.law.columbia.edu/climate-change/resources/climate-change-laws-world/italy</v>
          </cell>
          <cell r="N260" t="str">
            <v>C09C43</v>
          </cell>
        </row>
        <row r="261">
          <cell r="B261">
            <v>253</v>
          </cell>
          <cell r="C261" t="str">
            <v>Biofuel Blending (Ministry Regulation No. 25/2013)</v>
          </cell>
          <cell r="D261" t="str">
            <v>Regulatory Instruments, Codes and standards</v>
          </cell>
          <cell r="E261" t="str">
            <v>Country</v>
          </cell>
          <cell r="F261">
            <v>2013</v>
          </cell>
          <cell r="G261" t="str">
            <v>Electricity and heat, General, Industry, Transport</v>
          </cell>
          <cell r="H261" t="str">
            <v>Indonesian Ministry of Energy and Mineral Resources (MEMR) Regulation No. 25/2013 is an ambitious biofuel program that aims to diversify domestic biodiesel consumption beyond the transportation sector (Indonesia’s main biodiesel consumer).
Regulation 25 amends MEMR Regulation No. 32/2008 and sets a more ambitious target for biofuel use</v>
          </cell>
          <cell r="I261" t="str">
            <v>Renewables</v>
          </cell>
          <cell r="J261" t="str">
            <v>No</v>
          </cell>
          <cell r="K261" t="str">
            <v>Indonesia</v>
          </cell>
          <cell r="L261" t="str">
            <v>Implemented</v>
          </cell>
          <cell r="M261" t="str">
            <v>http://www.iea.org/policiesandmeasures/pams/indonesia/name-140193-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61" t="str">
            <v/>
          </cell>
        </row>
        <row r="262">
          <cell r="B262">
            <v>254</v>
          </cell>
          <cell r="C262" t="str">
            <v>Biofuel Blending (Ministry Regulation No. 25/2013) Indonesia 2013</v>
          </cell>
          <cell r="D262" t="str">
            <v>Obligation schemes</v>
          </cell>
          <cell r="E262" t="str">
            <v>Country</v>
          </cell>
          <cell r="F262">
            <v>2013</v>
          </cell>
          <cell r="G262" t="str">
            <v>Transport</v>
          </cell>
          <cell r="H262" t="str">
            <v>"Indonesian Ministry of Energy and Mineral Resources (MEMR) Regulation No. 25/2013 is an ambitious biofuel program that aims to diversify domestic biodiesel consumption beyond the transportation sector (Indonesia’s main biodiesel consumer). Regulation 25 amends MEMR Regulation No. 32/2008 and sets a more ambitious target for biofuel use" (IEA policy database)</v>
          </cell>
          <cell r="I262" t="str">
            <v>Renewables</v>
          </cell>
          <cell r="J262" t="str">
            <v>GHG reduction</v>
          </cell>
          <cell r="K262" t="str">
            <v>Indonesia</v>
          </cell>
          <cell r="L262" t="str">
            <v>Superseded</v>
          </cell>
          <cell r="M262" t="str">
            <v>http://gain.fas.usda.gov/Recent%20GAIN%20Publications/Biofuels%20Annual_Jakarta_Indonesia_6-27-2014.pdf
http://www.iea.org/policiesandmeasures/pams/indonesia/name-140193-en.php</v>
          </cell>
          <cell r="N262" t="str">
            <v>C43</v>
          </cell>
        </row>
        <row r="263">
          <cell r="B263">
            <v>255</v>
          </cell>
          <cell r="C263" t="str">
            <v>Biofuel Capital Grants Australia 2004</v>
          </cell>
          <cell r="D263" t="str">
            <v>Grants and subsidies</v>
          </cell>
          <cell r="E263" t="str">
            <v>Country</v>
          </cell>
          <cell r="F263">
            <v>2003</v>
          </cell>
          <cell r="G263" t="str">
            <v>Transport</v>
          </cell>
          <cell r="H263" t="str">
            <v>One time grants</v>
          </cell>
          <cell r="I263" t="str">
            <v>Renewables</v>
          </cell>
          <cell r="J263" t="str">
            <v>No</v>
          </cell>
          <cell r="K263" t="str">
            <v>Australia</v>
          </cell>
          <cell r="L263" t="str">
            <v>Ended</v>
          </cell>
          <cell r="M263" t="str">
            <v>http://www.ret.gov.au/resources/resources_programs/alternative_fuels_programs/biofuels_capital_grants_program/Pages/BiofuelsCapitalGrantsProgram.aspx</v>
          </cell>
          <cell r="N263" t="str">
            <v>C43</v>
          </cell>
        </row>
        <row r="264">
          <cell r="B264">
            <v>256</v>
          </cell>
          <cell r="C264" t="str">
            <v>Biofuel INDC target Brazil 2015</v>
          </cell>
          <cell r="D264" t="str">
            <v>Renewable energy target</v>
          </cell>
          <cell r="E264" t="str">
            <v>Country</v>
          </cell>
          <cell r="F264">
            <v>2015</v>
          </cell>
          <cell r="G264" t="str">
            <v>Transport</v>
          </cell>
          <cell r="H264" t="str">
            <v>Increasing  the  share  of sustainable  biofuels in the Brazilian energy  mix to approximately 18%  by  2030, by expanding  biofuel  consumption,  increasing ethanol  supply,including by  increasing  the share  of  advanced  biofuels (second generation), and increasing the share of biodiesel in the diesel mix</v>
          </cell>
          <cell r="I264" t="str">
            <v>Renewables</v>
          </cell>
          <cell r="J264">
            <v>0</v>
          </cell>
          <cell r="K264" t="str">
            <v>Brazil</v>
          </cell>
          <cell r="L264" t="str">
            <v>Implemented</v>
          </cell>
          <cell r="M264" t="str">
            <v>http://www4.unfccc.int/submissions/INDC/Published%20Documents/Brazil/1/BRAZIL%20iNDC%20english%20FINAL.pdf</v>
          </cell>
          <cell r="N264" t="str">
            <v>C43</v>
          </cell>
        </row>
        <row r="265">
          <cell r="B265">
            <v>257</v>
          </cell>
          <cell r="C265" t="str">
            <v>Biofuel Price Subsidy</v>
          </cell>
          <cell r="D265" t="str">
            <v>Grants and subsidies, Other mandatory requirements</v>
          </cell>
          <cell r="E265" t="str">
            <v>Country</v>
          </cell>
          <cell r="F265">
            <v>0</v>
          </cell>
          <cell r="G265" t="str">
            <v>Transport</v>
          </cell>
          <cell r="H265"/>
          <cell r="I265" t="str">
            <v>Renewables</v>
          </cell>
          <cell r="J265">
            <v>0</v>
          </cell>
          <cell r="K265" t="str">
            <v>Indonesia</v>
          </cell>
          <cell r="L265" t="str">
            <v>Unknown</v>
          </cell>
          <cell r="M265" t="str">
            <v>http://unfccc.int/resource/docs/natc/indonc2.pdf</v>
          </cell>
          <cell r="N265" t="str">
            <v>C43</v>
          </cell>
        </row>
        <row r="266">
          <cell r="B266">
            <v>258</v>
          </cell>
          <cell r="C266" t="str">
            <v>Biofuel Purchase Policy India 2006</v>
          </cell>
          <cell r="D266" t="str">
            <v>Obligation schemes</v>
          </cell>
          <cell r="E266" t="str">
            <v>Country</v>
          </cell>
          <cell r="F266">
            <v>0</v>
          </cell>
          <cell r="G266" t="str">
            <v>Transport</v>
          </cell>
          <cell r="H266" t="str">
            <v>This policy did not have any impressive results as the purchase price set by government was much lower than the production costs of biodiesel.</v>
          </cell>
          <cell r="I266" t="str">
            <v>Renewables</v>
          </cell>
          <cell r="J266">
            <v>0</v>
          </cell>
          <cell r="K266" t="str">
            <v>India</v>
          </cell>
          <cell r="L266" t="str">
            <v>Implemented</v>
          </cell>
          <cell r="M266" t="str">
            <v>http://unfccc.int/resource/docs/natc/indnc2.pdf
http://www.teriin.org/policybrief/docs/biofuel.pdf</v>
          </cell>
          <cell r="N266" t="str">
            <v>C43</v>
          </cell>
        </row>
        <row r="267">
          <cell r="B267">
            <v>259</v>
          </cell>
          <cell r="C267" t="str">
            <v>Biofuel R&amp;D Programme France 2003</v>
          </cell>
          <cell r="D267" t="str">
            <v>Research programme, Technology development</v>
          </cell>
          <cell r="E267" t="str">
            <v>Country</v>
          </cell>
          <cell r="F267">
            <v>2003</v>
          </cell>
          <cell r="G267" t="str">
            <v>Electricity and heat, Renewables, Transport</v>
          </cell>
          <cell r="H267"/>
          <cell r="I267" t="str">
            <v>Renewables</v>
          </cell>
          <cell r="J267">
            <v>0</v>
          </cell>
          <cell r="K267" t="str">
            <v>France</v>
          </cell>
          <cell r="L267" t="str">
            <v>Implemented</v>
          </cell>
          <cell r="M267" t="str">
            <v>http://www.iea.org/policiesandmeasures/pams/france/name-21805-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67" t="str">
            <v>C04</v>
          </cell>
        </row>
        <row r="268">
          <cell r="B268">
            <v>260</v>
          </cell>
          <cell r="C268" t="str">
            <v>Biofuel Regional Feedstock Partnerships United States of America 2009</v>
          </cell>
          <cell r="D268" t="str">
            <v>Technology development</v>
          </cell>
          <cell r="E268" t="str">
            <v>Country</v>
          </cell>
          <cell r="F268">
            <v>2009</v>
          </cell>
          <cell r="G268" t="str">
            <v>Electricity and heat, Transport, Agriculture and forestry, Renewables</v>
          </cell>
          <cell r="H268"/>
          <cell r="I268" t="str">
            <v>Renewables, Other low-carbon technologies and fuel switch</v>
          </cell>
          <cell r="J268">
            <v>0</v>
          </cell>
          <cell r="K268" t="str">
            <v>United States of America</v>
          </cell>
          <cell r="L268" t="str">
            <v>Implemented</v>
          </cell>
          <cell r="M268" t="str">
            <v>http://www.iea.org/policiesandmeasures/pams/unitedstates/name-56180-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68" t="str">
            <v>C04</v>
          </cell>
        </row>
        <row r="269">
          <cell r="B269">
            <v>261</v>
          </cell>
          <cell r="C269" t="str">
            <v>Biofuel Supply, Utilization and Trading (Ministerial Regulation No. 32/2008) Indonesia 2009</v>
          </cell>
          <cell r="D269" t="str">
            <v>Codes and standards, Sectoral standards, Renewable energy target</v>
          </cell>
          <cell r="E269" t="str">
            <v>Country</v>
          </cell>
          <cell r="F269">
            <v>2009</v>
          </cell>
          <cell r="G269" t="str">
            <v>Transport, Electricity and heat</v>
          </cell>
          <cell r="H269"/>
          <cell r="I269" t="str">
            <v>Renewables</v>
          </cell>
          <cell r="J269">
            <v>0</v>
          </cell>
          <cell r="K269" t="str">
            <v>Indonesia</v>
          </cell>
          <cell r="L269" t="str">
            <v>Superseded</v>
          </cell>
          <cell r="M269" t="str">
            <v>http://prokum.esdm.go.id/permen/2008/permen-esdm-32-2008.pdf</v>
          </cell>
          <cell r="N269" t="str">
            <v>C09C43</v>
          </cell>
        </row>
        <row r="270">
          <cell r="B270">
            <v>262</v>
          </cell>
          <cell r="C270" t="str">
            <v>Biofuel Tax Credits United States</v>
          </cell>
          <cell r="D270" t="str">
            <v>Tax relief</v>
          </cell>
          <cell r="E270" t="str">
            <v>Country</v>
          </cell>
          <cell r="F270">
            <v>2012</v>
          </cell>
          <cell r="G270" t="str">
            <v>Renewables, Transport</v>
          </cell>
          <cell r="H270"/>
          <cell r="I270" t="str">
            <v>Renewables</v>
          </cell>
          <cell r="J270" t="str">
            <v>No</v>
          </cell>
          <cell r="K270" t="str">
            <v>United States of America</v>
          </cell>
          <cell r="L270" t="str">
            <v>Implemented</v>
          </cell>
          <cell r="M270" t="str">
            <v>http://transportpolicy.net/index.php?title=US:_Fuels:_Biofuel_tax_credits</v>
          </cell>
          <cell r="N270" t="str">
            <v>C43</v>
          </cell>
        </row>
        <row r="271">
          <cell r="B271">
            <v>263</v>
          </cell>
          <cell r="C271" t="str">
            <v>Biofuel tax credits United States of America 2004</v>
          </cell>
          <cell r="D271" t="str">
            <v>Tax relief</v>
          </cell>
          <cell r="E271" t="str">
            <v>Country</v>
          </cell>
          <cell r="F271">
            <v>2004</v>
          </cell>
          <cell r="G271" t="str">
            <v>Transport, Renewables</v>
          </cell>
          <cell r="H271"/>
          <cell r="I271" t="str">
            <v>Other low-carbon technologies and fuel switch</v>
          </cell>
          <cell r="J271">
            <v>0</v>
          </cell>
          <cell r="K271" t="str">
            <v>United States of America</v>
          </cell>
          <cell r="L271" t="str">
            <v>Implemented</v>
          </cell>
          <cell r="M271" t="str">
            <v>http://transportpolicy.net/index.php?title=US:_Fuels:_Biofuel_tax_credits</v>
          </cell>
          <cell r="N271" t="str">
            <v/>
          </cell>
        </row>
        <row r="272">
          <cell r="B272">
            <v>264</v>
          </cell>
          <cell r="C272" t="str">
            <v>Biofuels Blending Regulations Germany 2004</v>
          </cell>
          <cell r="D272" t="str">
            <v>Codes and standards</v>
          </cell>
          <cell r="E272" t="str">
            <v>Country</v>
          </cell>
          <cell r="F272">
            <v>2004</v>
          </cell>
          <cell r="G272" t="str">
            <v>Transport, Electricity and heat</v>
          </cell>
          <cell r="H272"/>
          <cell r="I272" t="str">
            <v>Renewables</v>
          </cell>
          <cell r="J272">
            <v>0</v>
          </cell>
          <cell r="K272" t="str">
            <v>Germany</v>
          </cell>
          <cell r="L272" t="str">
            <v>Superseded</v>
          </cell>
          <cell r="M272" t="str">
            <v>http://www.bmub.bund.de/bmu/</v>
          </cell>
          <cell r="N272" t="str">
            <v/>
          </cell>
        </row>
        <row r="273">
          <cell r="B273">
            <v>265</v>
          </cell>
          <cell r="C273" t="str">
            <v>Biofuels Duty Incentive United Kingdom 2002</v>
          </cell>
          <cell r="D273" t="str">
            <v>Tax relief</v>
          </cell>
          <cell r="E273" t="str">
            <v>Country</v>
          </cell>
          <cell r="F273">
            <v>2002</v>
          </cell>
          <cell r="G273" t="str">
            <v>Transport</v>
          </cell>
          <cell r="H273"/>
          <cell r="I273" t="str">
            <v>Renewables</v>
          </cell>
          <cell r="J273">
            <v>0</v>
          </cell>
          <cell r="K273" t="str">
            <v>United Kingdom</v>
          </cell>
          <cell r="L273" t="str">
            <v>Implemented</v>
          </cell>
          <cell r="M273" t="str">
            <v>http://www.defra.gov.uk</v>
          </cell>
          <cell r="N273" t="str">
            <v>C43</v>
          </cell>
        </row>
        <row r="274">
          <cell r="B274">
            <v>266</v>
          </cell>
          <cell r="C274" t="str">
            <v>Biofuels Energy Technology Platform European Union 2006</v>
          </cell>
          <cell r="D274" t="str">
            <v>Institutional creation, Research &amp; Development and Deployment (RD&amp;D), Demonstration project, Technology deployment and diffusion, Technology development, Negotiated Agreements (Public-private sector)</v>
          </cell>
          <cell r="E274" t="str">
            <v>Country</v>
          </cell>
          <cell r="F274">
            <v>2006</v>
          </cell>
          <cell r="G274" t="str">
            <v>Electricity and heat, Renewables</v>
          </cell>
          <cell r="H274"/>
          <cell r="I274" t="str">
            <v>Renewables</v>
          </cell>
          <cell r="J274">
            <v>0</v>
          </cell>
          <cell r="K274" t="str">
            <v>European Union (28)</v>
          </cell>
          <cell r="L274" t="str">
            <v>Implemented</v>
          </cell>
          <cell r="M274" t="str">
            <v>http://cordis.europa.eu/technology-platforms/home_en.html</v>
          </cell>
          <cell r="N274" t="str">
            <v>C04</v>
          </cell>
        </row>
        <row r="275">
          <cell r="B275">
            <v>267</v>
          </cell>
          <cell r="C275" t="str">
            <v>Integrated National Electrification Programme South Africa 2001</v>
          </cell>
          <cell r="D275" t="str">
            <v>Infrastructure investments, Grants and subsidies</v>
          </cell>
          <cell r="E275" t="str">
            <v>Country</v>
          </cell>
          <cell r="F275">
            <v>2001</v>
          </cell>
          <cell r="G275" t="str">
            <v>Electricity and heat, Renewables</v>
          </cell>
          <cell r="H275"/>
          <cell r="I275" t="str">
            <v>Renewables</v>
          </cell>
          <cell r="J275">
            <v>0</v>
          </cell>
          <cell r="K275" t="str">
            <v>South Africa</v>
          </cell>
          <cell r="L275" t="str">
            <v>Implemented</v>
          </cell>
          <cell r="M275" t="str">
            <v>https://pmg.org.za/committee-meeting/16322/</v>
          </cell>
          <cell r="N275" t="str">
            <v>C10C11</v>
          </cell>
        </row>
        <row r="276">
          <cell r="B276">
            <v>268</v>
          </cell>
          <cell r="C276" t="str">
            <v>Biofuels Initiative France 2004</v>
          </cell>
          <cell r="D276" t="str">
            <v>Policy support, Renewable energy target</v>
          </cell>
          <cell r="E276" t="str">
            <v>Country</v>
          </cell>
          <cell r="F276">
            <v>2004</v>
          </cell>
          <cell r="G276" t="str">
            <v>Transport</v>
          </cell>
          <cell r="H276"/>
          <cell r="I276" t="str">
            <v>Renewables</v>
          </cell>
          <cell r="J276">
            <v>0</v>
          </cell>
          <cell r="K276" t="str">
            <v>France</v>
          </cell>
          <cell r="L276" t="str">
            <v>Planned</v>
          </cell>
          <cell r="M276" t="str">
            <v>http://www.finances.gouv.fr/</v>
          </cell>
          <cell r="N276" t="str">
            <v>C43</v>
          </cell>
        </row>
        <row r="277">
          <cell r="B277">
            <v>269</v>
          </cell>
          <cell r="C277" t="str">
            <v>Biofuels Mandate Indonesia 2015</v>
          </cell>
          <cell r="D277" t="str">
            <v>Obligation schemes</v>
          </cell>
          <cell r="E277" t="str">
            <v>Country</v>
          </cell>
          <cell r="F277">
            <v>2015</v>
          </cell>
          <cell r="G277" t="str">
            <v>Transport</v>
          </cell>
          <cell r="H277" t="str">
            <v>This policy amends  MEMR Regulation No. 32/2008 and Biofuel Blending (Ministry Regulation No. 25/2013), setting a more ambitious target.
"The most recent update released in 2015 mandates a 20% biodiesel blend in 2016 and 30% in 2020 for the transportation sector. The required bioethanol blend in gasoline is 5% in 2016 and 10% in 2020." (http://transportpolicy.net/index.php?title=Indonesia:_Fuels:_Diesel_and_Gasoline)</v>
          </cell>
          <cell r="I277" t="str">
            <v>Renewables</v>
          </cell>
          <cell r="J277" t="str">
            <v>No</v>
          </cell>
          <cell r="K277" t="str">
            <v>Indonesia</v>
          </cell>
          <cell r="L277" t="str">
            <v>Implemented</v>
          </cell>
          <cell r="M277" t="str">
            <v>http://transportpolicy.net/index.php?title=Indonesia:_Fuels:_Diesel_and_Gasoline
http://www.platts.com/latest-news/agriculture/jakarta/indonesias-new-biodiesel-mandate-to-cut-gasoil-27259805</v>
          </cell>
          <cell r="N277" t="str">
            <v>C43</v>
          </cell>
        </row>
        <row r="278">
          <cell r="B278">
            <v>270</v>
          </cell>
          <cell r="C278" t="str">
            <v>Biofuels Obligation (in relation to Directive 2003/30/EC) Germany</v>
          </cell>
          <cell r="D278" t="str">
            <v>Obligation schemes</v>
          </cell>
          <cell r="E278" t="str">
            <v>Country</v>
          </cell>
          <cell r="F278">
            <v>0</v>
          </cell>
          <cell r="G278" t="str">
            <v>Transport</v>
          </cell>
          <cell r="H278"/>
          <cell r="I278" t="str">
            <v>Renewables</v>
          </cell>
          <cell r="J278" t="str">
            <v>No</v>
          </cell>
          <cell r="K278" t="str">
            <v>Germany</v>
          </cell>
          <cell r="L278" t="str">
            <v>Ended</v>
          </cell>
          <cell r="M278" t="str">
            <v>http://www.iea.org/policiesandmeasures/pams/germany/name-23826-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78" t="str">
            <v>C43</v>
          </cell>
        </row>
        <row r="279">
          <cell r="B279">
            <v>271</v>
          </cell>
          <cell r="C279" t="str">
            <v>Biofuels Quota Act Germany 2010</v>
          </cell>
          <cell r="D279" t="str">
            <v>Vehicle fuel-economy and emissions standards, Renewable energy target</v>
          </cell>
          <cell r="E279" t="str">
            <v>Country</v>
          </cell>
          <cell r="F279">
            <v>2010</v>
          </cell>
          <cell r="G279" t="str">
            <v>Transport</v>
          </cell>
          <cell r="H279"/>
          <cell r="I279" t="str">
            <v>Renewables</v>
          </cell>
          <cell r="J279">
            <v>0</v>
          </cell>
          <cell r="K279" t="str">
            <v>Germany</v>
          </cell>
          <cell r="L279" t="str">
            <v>Implemented</v>
          </cell>
          <cell r="M279" t="str">
            <v>http://www.lse.ac.uk/GranthamInstitute/law/biofuel-quota-act-biokraftqug/</v>
          </cell>
          <cell r="N279" t="str">
            <v>C43</v>
          </cell>
        </row>
        <row r="280">
          <cell r="B280">
            <v>272</v>
          </cell>
          <cell r="C280" t="str">
            <v>Biofuels Tax Exemption Italy 2001</v>
          </cell>
          <cell r="D280" t="str">
            <v>Tax relief</v>
          </cell>
          <cell r="E280" t="str">
            <v>Country</v>
          </cell>
          <cell r="F280">
            <v>2001</v>
          </cell>
          <cell r="G280" t="str">
            <v>Transport</v>
          </cell>
          <cell r="H280"/>
          <cell r="I280" t="str">
            <v>Renewables</v>
          </cell>
          <cell r="J280">
            <v>0</v>
          </cell>
          <cell r="K280" t="str">
            <v>Italy</v>
          </cell>
          <cell r="L280" t="str">
            <v>Superseded</v>
          </cell>
          <cell r="M280" t="str">
            <v>http://www.camera.it/parlam/leggi/00388l.htm</v>
          </cell>
          <cell r="N280" t="str">
            <v>C43</v>
          </cell>
        </row>
        <row r="281">
          <cell r="B281">
            <v>273</v>
          </cell>
          <cell r="C281" t="str">
            <v>Biofuels aid scheme: quotas Italy 2008</v>
          </cell>
          <cell r="D281" t="str">
            <v>Obligation schemes</v>
          </cell>
          <cell r="E281" t="str">
            <v>Country</v>
          </cell>
          <cell r="F281">
            <v>2008</v>
          </cell>
          <cell r="G281" t="str">
            <v>Transport</v>
          </cell>
          <cell r="H281"/>
          <cell r="I281" t="str">
            <v>Renewables</v>
          </cell>
          <cell r="J281">
            <v>0</v>
          </cell>
          <cell r="K281" t="str">
            <v>Italy</v>
          </cell>
          <cell r="L281" t="str">
            <v>Implemented</v>
          </cell>
          <cell r="M281" t="str">
            <v>http://www.minambiente.it</v>
          </cell>
          <cell r="N281" t="str">
            <v>C43</v>
          </cell>
        </row>
        <row r="282">
          <cell r="B282">
            <v>274</v>
          </cell>
          <cell r="C282" t="str">
            <v>Biogas Agreement France 1999</v>
          </cell>
          <cell r="D282" t="str">
            <v>Feed-in tariffs or premiums, Voluntary Approaches</v>
          </cell>
          <cell r="E282" t="str">
            <v>Country</v>
          </cell>
          <cell r="F282">
            <v>1999</v>
          </cell>
          <cell r="G282" t="str">
            <v>Electricity and heat, Renewables, Waste (CH4)</v>
          </cell>
          <cell r="H282"/>
          <cell r="I282" t="str">
            <v>Renewables, Non-energy</v>
          </cell>
          <cell r="J282">
            <v>0</v>
          </cell>
          <cell r="K282" t="str">
            <v>France</v>
          </cell>
          <cell r="L282" t="str">
            <v>Implemented</v>
          </cell>
          <cell r="M282" t="str">
            <v>http://www.iea.org/policiesandmeasures/pams/france/name-21136-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82" t="str">
            <v>C10C27</v>
          </cell>
        </row>
        <row r="283">
          <cell r="B283">
            <v>275</v>
          </cell>
          <cell r="C283" t="str">
            <v>Biogas Power (off-grid) Programme India 2013</v>
          </cell>
          <cell r="D283" t="str">
            <v>Institutional creation, Strategic planning</v>
          </cell>
          <cell r="E283" t="str">
            <v>Country</v>
          </cell>
          <cell r="F283">
            <v>2013</v>
          </cell>
          <cell r="G283" t="str">
            <v>Renewables</v>
          </cell>
          <cell r="H283"/>
          <cell r="I283" t="str">
            <v>Renewables</v>
          </cell>
          <cell r="J283" t="str">
            <v>No</v>
          </cell>
          <cell r="K283" t="str">
            <v>India</v>
          </cell>
          <cell r="L283" t="str">
            <v>Implemented</v>
          </cell>
          <cell r="M283" t="str">
            <v>https://www.iea.org/policiesandmeasures/pams/india/name-159576-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83" t="str">
            <v/>
          </cell>
        </row>
        <row r="284">
          <cell r="B284">
            <v>276</v>
          </cell>
          <cell r="C284" t="str">
            <v>Biogas Program France 1999</v>
          </cell>
          <cell r="D284" t="str">
            <v>Regulatory Instruments</v>
          </cell>
          <cell r="E284" t="str">
            <v>Country</v>
          </cell>
          <cell r="F284">
            <v>1999</v>
          </cell>
          <cell r="G284" t="str">
            <v>Electricity and heat, Renewables</v>
          </cell>
          <cell r="H284"/>
          <cell r="I284" t="str">
            <v>Renewables</v>
          </cell>
          <cell r="J284">
            <v>0</v>
          </cell>
          <cell r="K284" t="str">
            <v>France</v>
          </cell>
          <cell r="L284" t="str">
            <v>Ended</v>
          </cell>
          <cell r="M284" t="str">
            <v>http://www.iea.org/policiesandmeasures/pams/france/name-21120-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84" t="str">
            <v/>
          </cell>
        </row>
        <row r="285">
          <cell r="B285">
            <v>277</v>
          </cell>
          <cell r="C285" t="str">
            <v>Biological Diversity Act 2002 India 2002</v>
          </cell>
          <cell r="D285">
            <v>0</v>
          </cell>
          <cell r="E285" t="str">
            <v>Country</v>
          </cell>
          <cell r="F285">
            <v>2002</v>
          </cell>
          <cell r="G285">
            <v>0</v>
          </cell>
          <cell r="H285" t="str">
            <v>"An act to provide for conservation of biological diversity, sustainable use of its components and fair and equitable sharing of the benefits arising out of the use of biological resources, knowledge and for matters connected therewith or incidental thereto. Whereas India is rich in biological diversity and associated traditional and contemporary knowledge system relating thereto. And whereas India is a party to the United Nations Convention on Biological Diversity signed at Rio de Janeiro on the 5th day of June, 1992"</v>
          </cell>
          <cell r="I285" t="str">
            <v>Energy service demand reduction and resource efficiency, Non-energy</v>
          </cell>
          <cell r="J285">
            <v>0</v>
          </cell>
          <cell r="K285" t="str">
            <v>India</v>
          </cell>
          <cell r="L285" t="str">
            <v>Implemented</v>
          </cell>
          <cell r="M285" t="str">
            <v>http://www.indiaenvironmentportal.org.in/reports-documents/biological-diversity-act-2002</v>
          </cell>
          <cell r="N285" t="str">
            <v/>
          </cell>
        </row>
        <row r="286">
          <cell r="B286">
            <v>278</v>
          </cell>
          <cell r="C286" t="str">
            <v>Biomass Action Plan European Union 2005</v>
          </cell>
          <cell r="D286" t="str">
            <v>Policy support</v>
          </cell>
          <cell r="E286" t="str">
            <v>Country</v>
          </cell>
          <cell r="F286">
            <v>2005</v>
          </cell>
          <cell r="G286" t="str">
            <v>Transport, Electricity and heat</v>
          </cell>
          <cell r="H286"/>
          <cell r="I286" t="str">
            <v>Renewables</v>
          </cell>
          <cell r="J286">
            <v>0</v>
          </cell>
          <cell r="K286" t="str">
            <v>European Union (28)</v>
          </cell>
          <cell r="L286" t="str">
            <v>Implemented</v>
          </cell>
          <cell r="M286" t="str">
            <v>http://eur-lex.europa.eu/legal-content/EN/ALL/?uri=CELEX:52005DC0628</v>
          </cell>
          <cell r="N286" t="str">
            <v/>
          </cell>
        </row>
        <row r="287">
          <cell r="B287">
            <v>279</v>
          </cell>
          <cell r="C287" t="str">
            <v>Biomass Energy Production Demonstration Project Australia 2000</v>
          </cell>
          <cell r="D287" t="str">
            <v>Research &amp; Development and Deployment (RD&amp;D), Demonstration project</v>
          </cell>
          <cell r="E287" t="str">
            <v>Country</v>
          </cell>
          <cell r="F287">
            <v>2000</v>
          </cell>
          <cell r="G287" t="str">
            <v>General</v>
          </cell>
          <cell r="H287" t="str">
            <v>"Under the Renewable Energy Commercialisation Programme (RECP), the Australian government announced a wide variety of demonstration projects over the year 2000."</v>
          </cell>
          <cell r="I287" t="str">
            <v>Renewables</v>
          </cell>
          <cell r="J287" t="str">
            <v>No</v>
          </cell>
          <cell r="K287" t="str">
            <v>Australia</v>
          </cell>
          <cell r="L287" t="str">
            <v>Ended</v>
          </cell>
          <cell r="M287" t="str">
            <v>http://www.environment.gov.au/settlements/renewable/recp/biomass/index.html</v>
          </cell>
          <cell r="N287" t="str">
            <v>C04</v>
          </cell>
        </row>
        <row r="288">
          <cell r="B288">
            <v>280</v>
          </cell>
          <cell r="C288" t="str">
            <v>Biomass Energy and Alcohol Fuels Act of 1980 United States of America 1980</v>
          </cell>
          <cell r="D288" t="str">
            <v>Loans</v>
          </cell>
          <cell r="E288" t="str">
            <v>Country</v>
          </cell>
          <cell r="F288">
            <v>1980</v>
          </cell>
          <cell r="G288" t="str">
            <v>Transport, Renewables</v>
          </cell>
          <cell r="H288"/>
          <cell r="I288" t="str">
            <v>Renewables, Other low-carbon technologies and fuel switch</v>
          </cell>
          <cell r="J288">
            <v>0</v>
          </cell>
          <cell r="K288" t="str">
            <v>United States of America</v>
          </cell>
          <cell r="L288" t="str">
            <v>Superseded</v>
          </cell>
          <cell r="M288" t="str">
            <v>http://www.iea.org/policiesandmeasures/pams/unitedstates/name-22137-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88" t="str">
            <v>C43</v>
          </cell>
        </row>
        <row r="289">
          <cell r="B289">
            <v>281</v>
          </cell>
          <cell r="C289" t="str">
            <v>Biomass Program United States of America 2000</v>
          </cell>
          <cell r="D289" t="str">
            <v>Research &amp; Development and Deployment (RD&amp;D), Demonstration project, Research programme, Technology development</v>
          </cell>
          <cell r="E289" t="str">
            <v>Country</v>
          </cell>
          <cell r="F289">
            <v>2000</v>
          </cell>
          <cell r="G289" t="str">
            <v>Electricity and heat, Renewables, Industry, Transport</v>
          </cell>
          <cell r="H289" t="str">
            <v>"Included in its vision was the setting of a very challenging goal: biomass will supply 5 percent of the nation’s power, 20 percent of its transportation fuels, and 25 percent of its chemicals by 2030. The goal is equivalent to 30 percent of current petroleum consumption and will require more than approximately one billion dry tons of biomass feedstock annually — a fivefold increase over the current consumption."</v>
          </cell>
          <cell r="I289" t="str">
            <v>Renewables</v>
          </cell>
          <cell r="J289">
            <v>0</v>
          </cell>
          <cell r="K289" t="str">
            <v>United States of America</v>
          </cell>
          <cell r="L289" t="str">
            <v>Implemented</v>
          </cell>
          <cell r="M289" t="str">
            <v>https://www1.eere.energy.gov/bioenergy/pdfs/final_billionton_vision_report2.pdf
http://www.iea.org/policiesandmeasures/pams/unitedstates/name-21330-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89" t="str">
            <v>C04</v>
          </cell>
        </row>
        <row r="290">
          <cell r="B290">
            <v>282</v>
          </cell>
          <cell r="C290" t="str">
            <v>Biomass Program: Integrated Biorefineries Subprogram United States of America 2007</v>
          </cell>
          <cell r="D290" t="str">
            <v>Research &amp; Development and Deployment (RD&amp;D), Technology development</v>
          </cell>
          <cell r="E290" t="str">
            <v>Country</v>
          </cell>
          <cell r="F290">
            <v>2007</v>
          </cell>
          <cell r="G290" t="str">
            <v>Transport, Renewables, Waste (CH4)</v>
          </cell>
          <cell r="H290"/>
          <cell r="I290" t="str">
            <v>Renewables, Other low-carbon technologies and fuel switch</v>
          </cell>
          <cell r="J290">
            <v>0</v>
          </cell>
          <cell r="K290" t="str">
            <v>United States of America</v>
          </cell>
          <cell r="L290" t="str">
            <v>Implemented</v>
          </cell>
          <cell r="M290" t="str">
            <v>http://www1.eere.energy.gov/biomass/integrated_biorefineries.html</v>
          </cell>
          <cell r="N290" t="str">
            <v>C04</v>
          </cell>
        </row>
        <row r="291">
          <cell r="B291">
            <v>283</v>
          </cell>
          <cell r="C291" t="str">
            <v>Biomass Research Centre Italy 2004</v>
          </cell>
          <cell r="D291" t="str">
            <v>Policy support, Research &amp; Development and Deployment (RD&amp;D)</v>
          </cell>
          <cell r="E291" t="str">
            <v>Country</v>
          </cell>
          <cell r="F291">
            <v>2004</v>
          </cell>
          <cell r="G291" t="str">
            <v>Electricity and heat, Transport, Renewables</v>
          </cell>
          <cell r="H291"/>
          <cell r="I291" t="str">
            <v>Renewables</v>
          </cell>
          <cell r="J291">
            <v>0</v>
          </cell>
          <cell r="K291" t="str">
            <v>Italy</v>
          </cell>
          <cell r="L291" t="str">
            <v>Implemented</v>
          </cell>
          <cell r="M291" t="str">
            <v>http://www.crbnet.it/</v>
          </cell>
          <cell r="N291" t="str">
            <v>C04</v>
          </cell>
        </row>
        <row r="292">
          <cell r="B292">
            <v>284</v>
          </cell>
          <cell r="C292" t="str">
            <v>Biomass Research and Development Act United States of America 2000</v>
          </cell>
          <cell r="D292" t="str">
            <v>Codes and standards, Fiscal or financial incentives, Grants and subsidies, Strategic planning, Research &amp; Development and Deployment (RD&amp;D), Regulatory Instruments</v>
          </cell>
          <cell r="E292" t="str">
            <v>Country</v>
          </cell>
          <cell r="F292">
            <v>2000</v>
          </cell>
          <cell r="G292" t="str">
            <v>Renewables</v>
          </cell>
          <cell r="H292"/>
          <cell r="I292" t="str">
            <v>Renewables</v>
          </cell>
          <cell r="J292">
            <v>0</v>
          </cell>
          <cell r="K292" t="str">
            <v>United States of America</v>
          </cell>
          <cell r="L292" t="str">
            <v>Ended</v>
          </cell>
          <cell r="M292" t="str">
            <v>http://thomas.loc.gov/cgi-bin/cpquery/?&amp;sid=cp106VDpoA&amp;refer=&amp;r_n=hr639.106&amp;db_id=106&amp;item=&amp;sel=TOC_477873&amp;</v>
          </cell>
          <cell r="N292" t="str">
            <v>C04</v>
          </cell>
        </row>
        <row r="293">
          <cell r="B293">
            <v>285</v>
          </cell>
          <cell r="C293" t="str">
            <v>Biomass Research and Development Initiative (BRDI) United States of America 2002</v>
          </cell>
          <cell r="D293" t="str">
            <v>Fiscal or financial incentives, Grants and subsidies, Demonstration project, Technology deployment and diffusion, Technology development</v>
          </cell>
          <cell r="E293" t="str">
            <v>Country</v>
          </cell>
          <cell r="F293">
            <v>2002</v>
          </cell>
          <cell r="G293" t="str">
            <v>Renewables, Agriculture and forestry</v>
          </cell>
          <cell r="H293"/>
          <cell r="I293" t="str">
            <v>Renewables</v>
          </cell>
          <cell r="J293">
            <v>0</v>
          </cell>
          <cell r="K293" t="str">
            <v>United States of America</v>
          </cell>
          <cell r="L293" t="str">
            <v>Implemented</v>
          </cell>
          <cell r="M293" t="str">
            <v>http://www.csrees.usda.gov/fo/biomassresearchanddevelopmentinitiative.cfm</v>
          </cell>
          <cell r="N293" t="str">
            <v>C04C48</v>
          </cell>
        </row>
        <row r="294">
          <cell r="B294">
            <v>286</v>
          </cell>
          <cell r="C294" t="str">
            <v>Biomass Task Force Report United Kingdom 2005</v>
          </cell>
          <cell r="D294" t="str">
            <v>Fiscal or financial incentives, Advice or Aid in implementation, Information provision, Institutional creation, Strategic planning, Research programme</v>
          </cell>
          <cell r="E294" t="str">
            <v>Country</v>
          </cell>
          <cell r="F294">
            <v>2005</v>
          </cell>
          <cell r="G294" t="str">
            <v>Electricity and heat, Renewables</v>
          </cell>
          <cell r="H294"/>
          <cell r="I294" t="str">
            <v>Renewables</v>
          </cell>
          <cell r="J294">
            <v>0</v>
          </cell>
          <cell r="K294" t="str">
            <v>United Kingdom</v>
          </cell>
          <cell r="L294" t="str">
            <v>Implemented</v>
          </cell>
          <cell r="M294" t="str">
            <v>http://archive.defra.gov.uk/foodfarm/growing/crops/industrial/energy/biomass-taskforce/</v>
          </cell>
          <cell r="N294" t="str">
            <v>C04C10</v>
          </cell>
        </row>
        <row r="295">
          <cell r="B295">
            <v>287</v>
          </cell>
          <cell r="C295" t="str">
            <v>Biomass Verification Standards France 2005</v>
          </cell>
          <cell r="D295" t="str">
            <v>Policy support</v>
          </cell>
          <cell r="E295" t="str">
            <v>Country</v>
          </cell>
          <cell r="F295">
            <v>2005</v>
          </cell>
          <cell r="G295" t="str">
            <v>Transport, Electricity and heat</v>
          </cell>
          <cell r="H295"/>
          <cell r="I295" t="str">
            <v>Renewables</v>
          </cell>
          <cell r="J295">
            <v>0</v>
          </cell>
          <cell r="K295" t="str">
            <v>France</v>
          </cell>
          <cell r="L295" t="str">
            <v>Implemented</v>
          </cell>
          <cell r="M295" t="str">
            <v>http://aidaindustrie-demo.ineris.fr/textes/mis_a_jour/text2439.htm</v>
          </cell>
          <cell r="N295" t="str">
            <v/>
          </cell>
        </row>
        <row r="296">
          <cell r="B296">
            <v>288</v>
          </cell>
          <cell r="C296" t="str">
            <v>Biomethane subsidies Italy 2014</v>
          </cell>
          <cell r="D296" t="str">
            <v>Market-based instruments, Feed-in tariffs or premiums</v>
          </cell>
          <cell r="E296" t="str">
            <v>Country</v>
          </cell>
          <cell r="F296">
            <v>2014</v>
          </cell>
          <cell r="G296" t="str">
            <v>Transport, Electricity and heat</v>
          </cell>
          <cell r="H296"/>
          <cell r="I296" t="str">
            <v>Renewables</v>
          </cell>
          <cell r="J296">
            <v>0</v>
          </cell>
          <cell r="K296" t="str">
            <v>Italy</v>
          </cell>
          <cell r="L296" t="str">
            <v>Implemented</v>
          </cell>
          <cell r="M296" t="str">
            <v>http://www.iea.org/policiesandmeasures/pams/italy/name-47597-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96" t="str">
            <v>C10C43</v>
          </cell>
        </row>
        <row r="297">
          <cell r="B297">
            <v>289</v>
          </cell>
          <cell r="C297" t="str">
            <v>Bioproducts R&amp;D Programme France 2002</v>
          </cell>
          <cell r="D297" t="str">
            <v>Research programme</v>
          </cell>
          <cell r="E297" t="str">
            <v>Country</v>
          </cell>
          <cell r="F297">
            <v>2002</v>
          </cell>
          <cell r="G297" t="str">
            <v>Electricity and heat, Renewables, Transport</v>
          </cell>
          <cell r="H297"/>
          <cell r="I297" t="str">
            <v>Renewables</v>
          </cell>
          <cell r="J297">
            <v>0</v>
          </cell>
          <cell r="K297" t="str">
            <v>France</v>
          </cell>
          <cell r="L297" t="str">
            <v>Unknown</v>
          </cell>
          <cell r="M297" t="str">
            <v>http://www.iea.org/policiesandmeasures/pams/france/name-22095-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97" t="str">
            <v>C04</v>
          </cell>
        </row>
        <row r="298">
          <cell r="B298">
            <v>290</v>
          </cell>
          <cell r="C298" t="str">
            <v>Blue Angel Ecolabel: Hot Water Tank Germany 2006</v>
          </cell>
          <cell r="D298" t="str">
            <v>Endorsement label</v>
          </cell>
          <cell r="E298" t="str">
            <v>Country</v>
          </cell>
          <cell r="F298">
            <v>2006</v>
          </cell>
          <cell r="G298" t="str">
            <v>Buildings, Hot water and cooking</v>
          </cell>
          <cell r="H298"/>
          <cell r="I298" t="str">
            <v>Energy efficiency</v>
          </cell>
          <cell r="J298">
            <v>0</v>
          </cell>
          <cell r="K298" t="str">
            <v>Germany</v>
          </cell>
          <cell r="L298" t="str">
            <v>Implemented</v>
          </cell>
          <cell r="M298" t="str">
            <v>http://www.blauer-engel.de/en/index.php</v>
          </cell>
          <cell r="N298" t="str">
            <v/>
          </cell>
        </row>
        <row r="299">
          <cell r="B299">
            <v>291</v>
          </cell>
          <cell r="C299" t="str">
            <v>Blueprint for a secure energy fugure</v>
          </cell>
          <cell r="D299" t="str">
            <v>Strategic planning</v>
          </cell>
          <cell r="E299" t="str">
            <v>Country</v>
          </cell>
          <cell r="F299">
            <v>2011</v>
          </cell>
          <cell r="G299" t="str">
            <v>General</v>
          </cell>
          <cell r="H299" t="str">
            <v>A plan to secure America's energy future. Contains multiple aspirational goals, that overlap for a large part with Obama's Climate Plan. These are (Government of USA, 2011) 
- Challenges Americans to double renewable electricity generation again by 2020
- Directs the Interior Department to make energy project permitting more robust
- Commits to safer production and cleaner electricity from natural gas.
- Supports a responsible nuclear waste strategy
- Sets a goal to cut net oil imports in half by the end of the decade
- Commits to partnering with the private sector to adopt natural gas and other alternative fuels in the Nation’s trucking fleet
- Establishes a new goal to double American energy productivity by 2030
- Challenges States to Cut Energy Waste and Support Energy Efficiency and Modernize the Grid
- Commits to build on the success of existing partnerships with the public and private sector to use energy wisely
- Calls for sustained investments in technologies that promote maximum productivity of energy use and reduce waste
- Leads efforts through the Clean Energy Ministerial and other fora to promote energy efficiency and the development and deployment of clean energy
- Works through the G20 and other fora toward the global phase out of inefficient fossil fuel subsidies
-  Promotes safe and responsible oil and natural gas development
- Updates our international capabilities to strengthen energy security
- Supports American nuclear exports
Target
- Reduce oil import by 50% between 2010 and 2020</v>
          </cell>
          <cell r="I299" t="str">
            <v>Energy service demand reduction and resource efficiency, Energy efficiency, Renewables</v>
          </cell>
          <cell r="J299" t="str">
            <v>GHG reduction</v>
          </cell>
          <cell r="K299" t="str">
            <v>United States of America</v>
          </cell>
          <cell r="L299" t="str">
            <v>Implemented</v>
          </cell>
          <cell r="M299" t="str">
            <v>(Government of USA, 2011) https://www.whitehouse.gov/sites/default/files/blueprint_secure_energy_future.pdf
https://www.whitehouse.gov/the-press-office/2013/03/15/fact-sheet-president-obama-s-blueprint-clean-and-secure-energy-future</v>
          </cell>
          <cell r="N299" t="str">
            <v/>
          </cell>
        </row>
        <row r="300">
          <cell r="B300">
            <v>292</v>
          </cell>
          <cell r="C300" t="str">
            <v>Blueprint of National Energy Management (2005-2025) Indonesia 2005</v>
          </cell>
          <cell r="D300" t="str">
            <v>Strategic planning, Renewable energy target, Political &amp; non-binding renewable energy target</v>
          </cell>
          <cell r="E300" t="str">
            <v>Country</v>
          </cell>
          <cell r="F300">
            <v>2005</v>
          </cell>
          <cell r="G300" t="str">
            <v>Electricity and heat, Renewables</v>
          </cell>
          <cell r="H300" t="str">
            <v>Renewable energy target of 15% by 2025.</v>
          </cell>
          <cell r="I300" t="str">
            <v>Renewables</v>
          </cell>
          <cell r="J300" t="str">
            <v>No</v>
          </cell>
          <cell r="K300" t="str">
            <v>Indonesia</v>
          </cell>
          <cell r="L300" t="str">
            <v>Superseded</v>
          </cell>
          <cell r="M300" t="str">
            <v>http://www.esdm.go.id/</v>
          </cell>
          <cell r="N300" t="str">
            <v>C09</v>
          </cell>
        </row>
        <row r="301">
          <cell r="B301">
            <v>293</v>
          </cell>
          <cell r="C301" t="str">
            <v>Boiler Regulation France 2009</v>
          </cell>
          <cell r="D301" t="str">
            <v>Monitoring, Other mandatory requirements</v>
          </cell>
          <cell r="E301" t="str">
            <v>Country</v>
          </cell>
          <cell r="F301">
            <v>2009</v>
          </cell>
          <cell r="G301" t="str">
            <v>Appliances, Hot water and cooking, Buildings</v>
          </cell>
          <cell r="H301"/>
          <cell r="I301" t="str">
            <v>Energy efficiency</v>
          </cell>
          <cell r="J301">
            <v>0</v>
          </cell>
          <cell r="K301" t="str">
            <v>France</v>
          </cell>
          <cell r="L301" t="str">
            <v>Implemented</v>
          </cell>
          <cell r="M301" t="str">
            <v>http://www.developpement-durable.gouv.fr/-Reglementation-applicable-aux-.html</v>
          </cell>
          <cell r="N301" t="str">
            <v/>
          </cell>
        </row>
        <row r="302">
          <cell r="B302">
            <v>294</v>
          </cell>
          <cell r="C302" t="str">
            <v>Boilers and stoves Turkey</v>
          </cell>
          <cell r="D302" t="str">
            <v>Codes and standards</v>
          </cell>
          <cell r="E302" t="str">
            <v>Country</v>
          </cell>
          <cell r="F302">
            <v>0</v>
          </cell>
          <cell r="G302" t="str">
            <v>Buildings, Hot water and cooking</v>
          </cell>
          <cell r="H302"/>
          <cell r="I302" t="str">
            <v>Energy efficiency</v>
          </cell>
          <cell r="J302">
            <v>0</v>
          </cell>
          <cell r="K302" t="str">
            <v>Turkey</v>
          </cell>
          <cell r="L302" t="str">
            <v>Implemented</v>
          </cell>
          <cell r="M302" t="str">
            <v>http://www.iea.org/policiesandmeasures/pams/turkey/name-22242-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302" t="str">
            <v>C34</v>
          </cell>
        </row>
        <row r="303">
          <cell r="B303">
            <v>295</v>
          </cell>
          <cell r="C303" t="str">
            <v>Bonus for Drivers Scrapping Old Vehicles to Join Car-Sharing Italy 2005</v>
          </cell>
          <cell r="D303" t="str">
            <v>Retirement premium</v>
          </cell>
          <cell r="E303" t="str">
            <v>Country</v>
          </cell>
          <cell r="F303">
            <v>2005</v>
          </cell>
          <cell r="G303" t="str">
            <v>Transport, Light duty vehicles, Low-emissions mobility</v>
          </cell>
          <cell r="H303"/>
          <cell r="I303" t="str">
            <v>Other low-carbon technologies and fuel switch, Energy efficiency</v>
          </cell>
          <cell r="J303">
            <v>0</v>
          </cell>
          <cell r="K303" t="str">
            <v>Italy</v>
          </cell>
          <cell r="L303" t="str">
            <v>Ended</v>
          </cell>
          <cell r="M303" t="str">
            <v>http://www.minambiente.it/st/Ministero.aspx?doc=archivio/comunicatistampa/2005/15novembre.xml</v>
          </cell>
          <cell r="N303" t="str">
            <v>C41C45</v>
          </cell>
        </row>
        <row r="304">
          <cell r="B304">
            <v>296</v>
          </cell>
          <cell r="C304" t="str">
            <v>Bonus-Malus: vehicle CO2 bonus and penalty system France 2007</v>
          </cell>
          <cell r="D304" t="str">
            <v>Energy and other taxes, Grants and subsidies</v>
          </cell>
          <cell r="E304" t="str">
            <v>Country</v>
          </cell>
          <cell r="F304">
            <v>2007</v>
          </cell>
          <cell r="G304" t="str">
            <v>Transport, Heavy duty vehicles, Light duty vehicles</v>
          </cell>
          <cell r="H304" t="str">
            <v>Executive</v>
          </cell>
          <cell r="I304" t="str">
            <v>Energy efficiency</v>
          </cell>
          <cell r="J304">
            <v>0</v>
          </cell>
          <cell r="K304" t="str">
            <v>France</v>
          </cell>
          <cell r="L304" t="str">
            <v>Implemented</v>
          </cell>
          <cell r="M304" t="str">
            <v>http://www.lse.ac.uk/GranthamInstitute/law/bonus-malus-vehicle-co2-bonus-and-penalty-system/</v>
          </cell>
          <cell r="N304" t="str">
            <v>C41C42C46</v>
          </cell>
        </row>
        <row r="305">
          <cell r="B305">
            <v>297</v>
          </cell>
          <cell r="C305" t="str">
            <v>Brazil Inova Energia Program Brazil 2013</v>
          </cell>
          <cell r="D305" t="str">
            <v>Grants and subsidies, Loans</v>
          </cell>
          <cell r="E305" t="str">
            <v>Country</v>
          </cell>
          <cell r="F305">
            <v>2013</v>
          </cell>
          <cell r="G305" t="str">
            <v>Electricity and heat, Renewables, Transport</v>
          </cell>
          <cell r="H305" t="str">
            <v>The goal of the Brazil Inova Energia Program is to boost cooperation and knowledge sharing between companies and technology institutes in fields of smart grids, renewable energy, hybrid and energy efficient vehicles. Inova provides support in form of grants and soft loans</v>
          </cell>
          <cell r="I305" t="str">
            <v>Renewables, Energy efficiency</v>
          </cell>
          <cell r="J305" t="str">
            <v>No</v>
          </cell>
          <cell r="K305" t="str">
            <v>Brazil</v>
          </cell>
          <cell r="L305" t="str">
            <v>Implemented</v>
          </cell>
          <cell r="M305" t="str">
            <v>http://www.bndes.gov.br/SiteBNDES/bndes/bndes_pt/Areas_de_Atuacao/Inovacao/inovaenergia.html
http://www.iea.org/policiesandmeasures/pams/brazil</v>
          </cell>
          <cell r="N305" t="str">
            <v>C07C10C43</v>
          </cell>
        </row>
        <row r="306">
          <cell r="B306">
            <v>298</v>
          </cell>
          <cell r="C306" t="str">
            <v>Brazil Net Metering for Distributed Generation Brazil 2012</v>
          </cell>
          <cell r="D306" t="str">
            <v>Net metering, User charges, Regulatory Instruments</v>
          </cell>
          <cell r="E306" t="str">
            <v>Country</v>
          </cell>
          <cell r="F306">
            <v>2012</v>
          </cell>
          <cell r="G306" t="str">
            <v>Electricity and heat, Renewables</v>
          </cell>
          <cell r="H306"/>
          <cell r="I306" t="str">
            <v>Renewables</v>
          </cell>
          <cell r="J306">
            <v>0</v>
          </cell>
          <cell r="K306" t="str">
            <v>Brazil</v>
          </cell>
          <cell r="L306" t="str">
            <v>Implemented</v>
          </cell>
          <cell r="M306" t="str">
            <v>http://www.aneel.gov.br/cedoc/ren2012482.pdf</v>
          </cell>
          <cell r="N306" t="str">
            <v>C10</v>
          </cell>
        </row>
        <row r="307">
          <cell r="B307">
            <v>299</v>
          </cell>
          <cell r="C307" t="str">
            <v>Brazil Renewable Energy Auctions Brazil 2007</v>
          </cell>
          <cell r="D307" t="str">
            <v>Regulatory Instruments, Tendering schemes</v>
          </cell>
          <cell r="E307" t="str">
            <v>Country</v>
          </cell>
          <cell r="F307">
            <v>2007</v>
          </cell>
          <cell r="G307" t="str">
            <v>Electricity and heat, Renewables</v>
          </cell>
          <cell r="H307" t="str">
            <v>Existing and new generators can participate in auctions for electricity production and is based on load forecast. There are two types of auctions: new energy auctions and reserve energy auctions</v>
          </cell>
          <cell r="I307" t="str">
            <v>Renewables, Unknown</v>
          </cell>
          <cell r="J307" t="str">
            <v>GHG reduction</v>
          </cell>
          <cell r="K307" t="str">
            <v>Brazil</v>
          </cell>
          <cell r="L307" t="str">
            <v>Implemented</v>
          </cell>
          <cell r="M307" t="str">
            <v>http://www.planalto.gov.br/ccivil_03/_Ato2007-2010/2007/Decreto/D6048.htm
http://www.iea.org/policiesandmeasures/pams/brazil/name-146121-en.php</v>
          </cell>
          <cell r="N307" t="str">
            <v>C10</v>
          </cell>
        </row>
        <row r="308">
          <cell r="B308">
            <v>300</v>
          </cell>
          <cell r="C308" t="str">
            <v>Brazilian Climate Change Forum Brazil 2000</v>
          </cell>
          <cell r="D308" t="str">
            <v>Information and education, Institutional creation</v>
          </cell>
          <cell r="E308" t="str">
            <v>Subnational region or state</v>
          </cell>
          <cell r="F308">
            <v>2000</v>
          </cell>
          <cell r="G308" t="str">
            <v>General</v>
          </cell>
          <cell r="H308"/>
          <cell r="I308" t="str">
            <v>Energy service demand reduction and resource efficiency, Energy efficiency, Renewables, Other low-carbon technologies and fuel switch, Non-energy</v>
          </cell>
          <cell r="J308">
            <v>0</v>
          </cell>
          <cell r="K308" t="str">
            <v>Brazil</v>
          </cell>
          <cell r="L308" t="str">
            <v>Implemented</v>
          </cell>
          <cell r="M308" t="str">
            <v>http://www.iea.org/policiesandmeasures/pams/brazil/name-23899-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308" t="str">
            <v/>
          </cell>
        </row>
        <row r="309">
          <cell r="B309">
            <v>301</v>
          </cell>
          <cell r="C309" t="str">
            <v>Brazilian Research Network on Global Climate Change – Climate Network</v>
          </cell>
          <cell r="D309" t="str">
            <v>Information provision, Research &amp; Development and Deployment (RD&amp;D)</v>
          </cell>
          <cell r="E309" t="str">
            <v>Country</v>
          </cell>
          <cell r="F309">
            <v>2007</v>
          </cell>
          <cell r="G309" t="str">
            <v>General</v>
          </cell>
          <cell r="H309"/>
          <cell r="I309" t="str">
            <v>Energy service demand reduction and resource efficiency, Energy efficiency, Renewables, Other low-carbon technologies and fuel switch, Non-energy</v>
          </cell>
          <cell r="J309" t="str">
            <v>No</v>
          </cell>
          <cell r="K309" t="str">
            <v>Brazil</v>
          </cell>
          <cell r="L309" t="str">
            <v>Implemented</v>
          </cell>
          <cell r="M309" t="str">
            <v>http://www.mct.gov.br/upd_blob/0215/215089.pdf</v>
          </cell>
          <cell r="N309" t="str">
            <v>C04</v>
          </cell>
        </row>
        <row r="310">
          <cell r="B310">
            <v>302</v>
          </cell>
          <cell r="C310" t="str">
            <v>Bright Tomorrow Lighting Prizes (L-Prizes) United States of America 2008</v>
          </cell>
          <cell r="D310" t="str">
            <v>Negotiated Agreements (Public-private sector), Direct investment, Voluntary Approaches, RD&amp;D funding, Research &amp; Development and Deployment (RD&amp;D)</v>
          </cell>
          <cell r="E310" t="str">
            <v>Country</v>
          </cell>
          <cell r="F310">
            <v>2008</v>
          </cell>
          <cell r="G310" t="str">
            <v>Appliances</v>
          </cell>
          <cell r="H310"/>
          <cell r="I310" t="str">
            <v>Energy efficiency</v>
          </cell>
          <cell r="J310">
            <v>0</v>
          </cell>
          <cell r="K310" t="str">
            <v>United States of America</v>
          </cell>
          <cell r="L310" t="str">
            <v>Implemented</v>
          </cell>
          <cell r="M310" t="str">
            <v>http://www.lightingprize.org/index.stm</v>
          </cell>
          <cell r="N310" t="str">
            <v>C04</v>
          </cell>
        </row>
        <row r="311">
          <cell r="B311">
            <v>303</v>
          </cell>
          <cell r="C311" t="str">
            <v>Brightness Programme China 1996</v>
          </cell>
          <cell r="D311" t="str">
            <v>Strategic planning</v>
          </cell>
          <cell r="E311" t="str">
            <v>Country</v>
          </cell>
          <cell r="F311">
            <v>1996</v>
          </cell>
          <cell r="G311" t="str">
            <v>Electricity and heat, Renewables</v>
          </cell>
          <cell r="H311"/>
          <cell r="I311" t="str">
            <v>Renewables</v>
          </cell>
          <cell r="J311">
            <v>0</v>
          </cell>
          <cell r="K311" t="str">
            <v>China</v>
          </cell>
          <cell r="L311" t="str">
            <v>Ended</v>
          </cell>
          <cell r="M311" t="str">
            <v>http://www.iea.org/policiesandmeasures/pams/china/name-22668-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311" t="str">
            <v/>
          </cell>
        </row>
        <row r="312">
          <cell r="B312">
            <v>304</v>
          </cell>
          <cell r="C312" t="str">
            <v>British Columbia Climate Change Plan Canada 2004</v>
          </cell>
          <cell r="D312" t="str">
            <v>Policy support, Strategic planning</v>
          </cell>
          <cell r="E312" t="str">
            <v>Subnational region or state</v>
          </cell>
          <cell r="F312">
            <v>2004</v>
          </cell>
          <cell r="G312" t="str">
            <v>General</v>
          </cell>
          <cell r="H312"/>
          <cell r="I312" t="str">
            <v>Energy service demand reduction and resource efficiency, Energy efficiency, Renewables, Other low-carbon technologies and fuel switch, Non-energy</v>
          </cell>
          <cell r="J312">
            <v>0</v>
          </cell>
          <cell r="K312" t="str">
            <v>Canada</v>
          </cell>
          <cell r="L312" t="str">
            <v>Implemented</v>
          </cell>
          <cell r="M312" t="str">
            <v>http://wlapwww.gov.bc.ca/air/climate/</v>
          </cell>
          <cell r="N312" t="str">
            <v/>
          </cell>
        </row>
        <row r="313">
          <cell r="B313">
            <v>305</v>
          </cell>
          <cell r="C313" t="str">
            <v>British Columbia Fiscal Measures Canada 1999</v>
          </cell>
          <cell r="D313" t="str">
            <v>Fiscal or financial incentives</v>
          </cell>
          <cell r="E313" t="str">
            <v>Subnational region or state</v>
          </cell>
          <cell r="F313">
            <v>1999</v>
          </cell>
          <cell r="G313">
            <v>0</v>
          </cell>
          <cell r="H313"/>
          <cell r="I313" t="str">
            <v>Energy service demand reduction and resource efficiency, Energy efficiency, Renewables, Other low-carbon technologies and fuel switch, Non-energy</v>
          </cell>
          <cell r="J313">
            <v>0</v>
          </cell>
          <cell r="K313" t="str">
            <v>Canada</v>
          </cell>
          <cell r="L313" t="str">
            <v>Implemented</v>
          </cell>
          <cell r="M313" t="str">
            <v>http://www.climatechange.gc.ca</v>
          </cell>
          <cell r="N313" t="str">
            <v/>
          </cell>
        </row>
        <row r="314">
          <cell r="B314">
            <v>306</v>
          </cell>
          <cell r="C314" t="str">
            <v>British Columbia Green Economy Initiative Canada 1999</v>
          </cell>
          <cell r="D314" t="str">
            <v>Policy support</v>
          </cell>
          <cell r="E314" t="str">
            <v>Subnational region or state</v>
          </cell>
          <cell r="F314">
            <v>1999</v>
          </cell>
          <cell r="G314">
            <v>0</v>
          </cell>
          <cell r="H314"/>
          <cell r="I314" t="str">
            <v>Energy service demand reduction and resource efficiency, Energy efficiency, Renewables, Other low-carbon technologies and fuel switch, Non-energy</v>
          </cell>
          <cell r="J314">
            <v>0</v>
          </cell>
          <cell r="K314" t="str">
            <v>Canada</v>
          </cell>
          <cell r="L314" t="str">
            <v>Implemented</v>
          </cell>
          <cell r="M314" t="str">
            <v>http://www.elp.gov.bc.ca</v>
          </cell>
          <cell r="N314" t="str">
            <v/>
          </cell>
        </row>
        <row r="315">
          <cell r="B315">
            <v>307</v>
          </cell>
          <cell r="C315" t="str">
            <v>Budget Law 2007 - Energy efficiency provisions Italy 2007</v>
          </cell>
          <cell r="D315" t="str">
            <v>Grants and subsidies, Tax relief, Obligation schemes</v>
          </cell>
          <cell r="E315" t="str">
            <v>Country</v>
          </cell>
          <cell r="F315">
            <v>2007</v>
          </cell>
          <cell r="G315" t="str">
            <v>Electricity and heat</v>
          </cell>
          <cell r="H315"/>
          <cell r="I315" t="str">
            <v>Energy efficiency, Renewables</v>
          </cell>
          <cell r="J315">
            <v>0</v>
          </cell>
          <cell r="K315" t="str">
            <v>Italy</v>
          </cell>
          <cell r="L315" t="str">
            <v>Implemented</v>
          </cell>
          <cell r="M315" t="str">
            <v>http://www.normattiva.it/atto/caricaDettaglioAtto?atto.dataPubblicazioneGazzetta=2006-12-27&amp;atto.codiceRedazionale=006G0318¤tPage=1</v>
          </cell>
          <cell r="N315" t="str">
            <v>C07C08C10</v>
          </cell>
        </row>
        <row r="316">
          <cell r="B316">
            <v>308</v>
          </cell>
          <cell r="C316" t="str">
            <v>Builders Challenge United States of America 2008</v>
          </cell>
          <cell r="D316" t="str">
            <v>Fiscal or financial incentives, Information and education, Advice or Aid in implementation, Information provision, Comparison label, Endorsement label</v>
          </cell>
          <cell r="E316" t="str">
            <v>Country</v>
          </cell>
          <cell r="F316">
            <v>2008</v>
          </cell>
          <cell r="G316" t="str">
            <v>Buildings</v>
          </cell>
          <cell r="H316" t="str">
            <v>The U.S. Department of Energy (DOE) launched the Builders Challenge on February 14, 2008, calling on the U.S. homebuilding industry to build 220,000 high-performance, energy efficient homes by 2012. The voluntary programme also aims for 1.3 million of these high-performance homes to be built by 2030.</v>
          </cell>
          <cell r="I316" t="str">
            <v>Energy efficiency</v>
          </cell>
          <cell r="J316" t="str">
            <v>No</v>
          </cell>
          <cell r="K316" t="str">
            <v>United States of America</v>
          </cell>
          <cell r="L316" t="str">
            <v>Superseded</v>
          </cell>
          <cell r="M316" t="str">
            <v>http://www.iea.org/policiesandmeasures/pams/unitedstates/name-24184-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316" t="str">
            <v>C34</v>
          </cell>
        </row>
        <row r="317">
          <cell r="B317">
            <v>309</v>
          </cell>
          <cell r="C317" t="str">
            <v>Building America United States of America 2004</v>
          </cell>
          <cell r="D317" t="str">
            <v>Negotiated Agreements (Public-private sector), Advice or Aid in implementation, Information provision, Research &amp; Development and Deployment (RD&amp;D)</v>
          </cell>
          <cell r="E317" t="str">
            <v>Country</v>
          </cell>
          <cell r="F317">
            <v>2004</v>
          </cell>
          <cell r="G317" t="str">
            <v>Buildings</v>
          </cell>
          <cell r="H317"/>
          <cell r="I317" t="str">
            <v>Energy efficiency, Renewables</v>
          </cell>
          <cell r="J317">
            <v>0</v>
          </cell>
          <cell r="K317" t="str">
            <v>United States of America</v>
          </cell>
          <cell r="L317" t="str">
            <v>Implemented</v>
          </cell>
          <cell r="M317" t="str">
            <v>http://www1.eere.energy.gov/buildings/building_america/</v>
          </cell>
          <cell r="N317" t="str">
            <v>C04</v>
          </cell>
        </row>
        <row r="318">
          <cell r="B318">
            <v>310</v>
          </cell>
          <cell r="C318" t="str">
            <v>Building Blocks for Climate Smart Agriculture &amp; Forestry</v>
          </cell>
          <cell r="D318" t="str">
            <v>Fiscal or financial incentives, Voluntary Approaches</v>
          </cell>
          <cell r="E318" t="str">
            <v>Country</v>
          </cell>
          <cell r="F318">
            <v>2015</v>
          </cell>
          <cell r="G318" t="str">
            <v>Agricultural CH4, Agricultural CO2, Agricultural N2O, Forestry</v>
          </cell>
          <cell r="H318" t="str">
            <v>Emissions reduction in AFOLU sector by more than 120 Mt CO2e per year by 2025. The strategy includes ten building blocks that promote the
adoption of GHG mitigating technologies and practices in the context of working production systems. The building blocks focus on a specific set of USDA’s agricultural, forestry, and energy-related programs to encourage GHG reductions, while also providing multiple economic
and environmental co-benefits. These actions, such as cutting energy waste and promoting renewable energy in rural communities, are expected to reduce emissions by more than 120 Mt CO2e per year by 2025. (http://unfccc.int/files/national_reports/biennial_reports_and_iar/submitted_biennial_reports/application/pdf/2016_second_biennial_report_of_the_united_states_.pdf)</v>
          </cell>
          <cell r="I318" t="str">
            <v>Energy service demand reduction and resource efficiency, Non-energy, Unknown</v>
          </cell>
          <cell r="J318" t="str">
            <v>No</v>
          </cell>
          <cell r="K318" t="str">
            <v>United States of America</v>
          </cell>
          <cell r="L318" t="str">
            <v>Planned</v>
          </cell>
          <cell r="M318" t="str">
            <v>http://www.usda.gov/wps/portal/usda/usdahome?contentid=climate-smart.html</v>
          </cell>
          <cell r="N318" t="str">
            <v>C49C50C51C52</v>
          </cell>
        </row>
        <row r="319">
          <cell r="B319">
            <v>311</v>
          </cell>
          <cell r="C319" t="str">
            <v>Building Canada Plan Canada 2007</v>
          </cell>
          <cell r="D319" t="str">
            <v>Strategic planning</v>
          </cell>
          <cell r="E319" t="str">
            <v>Country</v>
          </cell>
          <cell r="F319">
            <v>2007</v>
          </cell>
          <cell r="G319" t="str">
            <v>Buildings</v>
          </cell>
          <cell r="H319"/>
          <cell r="I319" t="str">
            <v>Unknown</v>
          </cell>
          <cell r="J319">
            <v>0</v>
          </cell>
          <cell r="K319" t="str">
            <v>Canada</v>
          </cell>
          <cell r="L319" t="str">
            <v>Ended</v>
          </cell>
          <cell r="M319" t="str">
            <v>http://www.iea.org/policiesandmeasures/pams/canada/name-146226-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319" t="str">
            <v/>
          </cell>
        </row>
        <row r="320">
          <cell r="B320">
            <v>312</v>
          </cell>
          <cell r="C320" t="str">
            <v>Building Code of Australia (Class 2 to Class 9 Buildings)</v>
          </cell>
          <cell r="D320" t="str">
            <v>Building codes and standards</v>
          </cell>
          <cell r="E320" t="str">
            <v>Country</v>
          </cell>
          <cell r="F320">
            <v>2017</v>
          </cell>
          <cell r="G320" t="str">
            <v>Buildings</v>
          </cell>
          <cell r="H320" t="str">
            <v>The goal of the National Construction Code (NCC) is to enable the achievement of nationally consistent, minimum necessary standards of relevant safety (including structural safety and safety from fire), health, amenity and sustainability objectives efficiently.</v>
          </cell>
          <cell r="I320" t="str">
            <v>Energy efficiency</v>
          </cell>
          <cell r="J320" t="str">
            <v>No</v>
          </cell>
          <cell r="K320" t="str">
            <v>Australia</v>
          </cell>
          <cell r="L320" t="str">
            <v>Implemented</v>
          </cell>
          <cell r="M320" t="str">
            <v>https://www.iea.org/policies/7398-building-code-of-australia-class-2-to-class-9-buildings?country=Australia&amp;page=2&amp;qs=australia</v>
          </cell>
          <cell r="N320" t="str">
            <v>C34</v>
          </cell>
        </row>
        <row r="321">
          <cell r="B321">
            <v>313</v>
          </cell>
          <cell r="C321" t="str">
            <v>Building Code of Australia (Queensland) 2011</v>
          </cell>
          <cell r="D321" t="str">
            <v>Building codes and standards</v>
          </cell>
          <cell r="E321" t="str">
            <v>Subnational region or state</v>
          </cell>
          <cell r="F321">
            <v>2011</v>
          </cell>
          <cell r="G321" t="str">
            <v>Buildings</v>
          </cell>
          <cell r="H321"/>
          <cell r="I321" t="str">
            <v>Energy service demand reduction and resource efficiency, Energy efficiency, Renewables</v>
          </cell>
          <cell r="J321" t="str">
            <v>No</v>
          </cell>
          <cell r="K321" t="str">
            <v>Australia</v>
          </cell>
          <cell r="L321" t="str">
            <v>Implemented</v>
          </cell>
          <cell r="M321" t="str">
            <v>http://www.iea.org/beep/australia/codes/building-code-of-australia-multi-occupancy-buildings-2011.html</v>
          </cell>
          <cell r="N321" t="str">
            <v>C34</v>
          </cell>
        </row>
        <row r="322">
          <cell r="B322">
            <v>314</v>
          </cell>
          <cell r="C322" t="str">
            <v>Building Code of Australia (Residential Building)</v>
          </cell>
          <cell r="D322" t="str">
            <v>Building codes and standards</v>
          </cell>
          <cell r="E322" t="str">
            <v>Country</v>
          </cell>
          <cell r="F322">
            <v>2016</v>
          </cell>
          <cell r="G322" t="str">
            <v>Buildings</v>
          </cell>
          <cell r="H322" t="str">
            <v>NCC 2016 Complete Series contains NCC 2016 Volumes One, Two, Three and The Guide. The series is a uniform set of technical provisions for the design and construction of buildings and other structures throughout Australia, which allows for variations in climate and geological or geographic conditions.</v>
          </cell>
          <cell r="I322" t="str">
            <v>Energy efficiency</v>
          </cell>
          <cell r="J322" t="str">
            <v>No</v>
          </cell>
          <cell r="K322" t="str">
            <v>Australia</v>
          </cell>
          <cell r="L322" t="str">
            <v>Ended</v>
          </cell>
          <cell r="M322" t="str">
            <v>https://www.iea.org/policies/7378-building-code-of-australia-residential-building?country=Australia&amp;page=2&amp;qs=australia</v>
          </cell>
          <cell r="N322" t="str">
            <v>C34</v>
          </cell>
        </row>
        <row r="323">
          <cell r="B323">
            <v>315</v>
          </cell>
          <cell r="C323" t="str">
            <v>Building Code of Australia (Tasmania) 2009</v>
          </cell>
          <cell r="D323" t="str">
            <v>Building codes and standards</v>
          </cell>
          <cell r="E323" t="str">
            <v>Subnational region or state</v>
          </cell>
          <cell r="F323">
            <v>2009</v>
          </cell>
          <cell r="G323" t="str">
            <v>Buildings</v>
          </cell>
          <cell r="H323"/>
          <cell r="I323" t="str">
            <v>Energy efficiency</v>
          </cell>
          <cell r="J323" t="str">
            <v>No</v>
          </cell>
          <cell r="K323" t="str">
            <v>Australia</v>
          </cell>
          <cell r="L323" t="str">
            <v>Implemented</v>
          </cell>
          <cell r="M323" t="str">
            <v>http://www.iea.org/beep/australia/codes/building-code-of-australia-tasmania-2009.html</v>
          </cell>
          <cell r="N323" t="str">
            <v>C34</v>
          </cell>
        </row>
        <row r="324">
          <cell r="B324">
            <v>316</v>
          </cell>
          <cell r="C324" t="str">
            <v>Building Code of Australia - Energy efficiency Measures Australia 2004</v>
          </cell>
          <cell r="D324" t="str">
            <v>Negotiated Agreements (Public-private sector), Regulatory Instruments, Other mandatory requirements, Codes and standards</v>
          </cell>
          <cell r="E324" t="str">
            <v>Country</v>
          </cell>
          <cell r="F324">
            <v>2004</v>
          </cell>
          <cell r="G324" t="str">
            <v>Buildings</v>
          </cell>
          <cell r="H324"/>
          <cell r="I324" t="str">
            <v>Energy efficiency</v>
          </cell>
          <cell r="J324" t="str">
            <v>No</v>
          </cell>
          <cell r="K324" t="str">
            <v>Australia</v>
          </cell>
          <cell r="L324" t="str">
            <v>Superseded</v>
          </cell>
          <cell r="M324" t="str">
            <v>http://www.abcb.gov.au/</v>
          </cell>
          <cell r="N324" t="str">
            <v>C34</v>
          </cell>
        </row>
        <row r="325">
          <cell r="B325">
            <v>317</v>
          </cell>
          <cell r="C325" t="str">
            <v>Building Energy Code(Building Standards - New Building) Korea (South)</v>
          </cell>
          <cell r="D325" t="str">
            <v>Building codes and standards</v>
          </cell>
          <cell r="E325" t="str">
            <v>Country</v>
          </cell>
          <cell r="F325">
            <v>0</v>
          </cell>
          <cell r="G325" t="str">
            <v>Buildings, Heating and cooling, Hot water and cooking</v>
          </cell>
          <cell r="H325" t="str">
            <v>Requiring thermal insulation performance improvement by 25.8% for buildings with floorarea larger than 500 square meters. The property owner should submit Building Energy Code Compliance when applying for building permits of new buildings with gross area greater than 500 m2 pursuant to the Building Design Standards for Energy Saving (the Notification of the Ministry of Land, Infrastructure and Transportation) and Green Building Promotion Act.</v>
          </cell>
          <cell r="I325" t="str">
            <v>Energy efficiency, Renewables, Unknown, Non-energy</v>
          </cell>
          <cell r="J325" t="str">
            <v>GHG reduction</v>
          </cell>
          <cell r="K325" t="str">
            <v>Korea (South)</v>
          </cell>
          <cell r="L325" t="str">
            <v>Implemented</v>
          </cell>
          <cell r="M325" t="str">
            <v>http://www.energy.or.kr/renew_eng/energy/buildings/worksheet.aspx</v>
          </cell>
          <cell r="N325" t="str">
            <v>C34</v>
          </cell>
        </row>
        <row r="326">
          <cell r="B326">
            <v>318</v>
          </cell>
          <cell r="C326" t="str">
            <v>Building Energy Codes United States of America 1992</v>
          </cell>
          <cell r="D326" t="str">
            <v>Advice or Aid in implementation, Information provision, Regulatory Instruments, Codes and standards, Building codes and standards</v>
          </cell>
          <cell r="E326" t="str">
            <v>Country</v>
          </cell>
          <cell r="F326">
            <v>1992</v>
          </cell>
          <cell r="G326" t="str">
            <v>Buildings, Heating and cooling</v>
          </cell>
          <cell r="H326" t="str">
            <v>The Building Energy Codes Program (BECP) mission is to support building energy code development, adoption, implementation and enforcement processes to achieve the maximum practicable, cost-effective improvements in energy efficiency while providing safe, healthy buildings for occupants.</v>
          </cell>
          <cell r="I326" t="str">
            <v>Energy efficiency</v>
          </cell>
          <cell r="J326" t="str">
            <v>GHG reduction</v>
          </cell>
          <cell r="K326" t="str">
            <v>United States of America</v>
          </cell>
          <cell r="L326" t="str">
            <v>Implemented</v>
          </cell>
          <cell r="M326" t="str">
            <v>http://www.energycodes.gov/</v>
          </cell>
          <cell r="N326" t="str">
            <v>C34</v>
          </cell>
        </row>
        <row r="327">
          <cell r="B327">
            <v>319</v>
          </cell>
          <cell r="C327" t="str">
            <v>Building Energy Efficiency Act</v>
          </cell>
          <cell r="D327" t="str">
            <v>Information and education, Performance label, Endorsement label, Regulatory Instruments, Codes and standards, Building codes and standards</v>
          </cell>
          <cell r="E327" t="str">
            <v>Country</v>
          </cell>
          <cell r="F327">
            <v>2015</v>
          </cell>
          <cell r="G327" t="str">
            <v>Buildings</v>
          </cell>
          <cell r="H327" t="str">
            <v>The Act on the Improvement of Energy Consumption Performance of Buildings (Building Energy Efficiency Act) provides for
1) regulatory measures for mandatory compliance with energy efficiency standards for large-scale non-residential buildings, 
and 2) incentive measures such as a labeling system displaying compliance with energy efficiency standards and exception of floor-area ratio regulation for certified building.
The incentive measures are implemented from April 1, 2016, and the regulatory measures shall be implemented within two years (scheduled for April 2017) of the promulgation of the Act.</v>
          </cell>
          <cell r="I327" t="str">
            <v>Non-energy</v>
          </cell>
          <cell r="J327" t="str">
            <v>No</v>
          </cell>
          <cell r="K327" t="str">
            <v>Japan</v>
          </cell>
          <cell r="L327" t="str">
            <v>Implemented</v>
          </cell>
          <cell r="M327" t="str">
            <v>http://www.mlit.go.jp/common/001134876.pdf
https://www.iea.org/beep/japan/codes/building-energy-efficiency-act-2015.html</v>
          </cell>
          <cell r="N327" t="str">
            <v/>
          </cell>
        </row>
        <row r="328">
          <cell r="B328">
            <v>320</v>
          </cell>
          <cell r="C328" t="str">
            <v>Building Energy Software Tools Directory United States of America 1996</v>
          </cell>
          <cell r="D328" t="str">
            <v>Information provision, Advice or Aid in implementation</v>
          </cell>
          <cell r="E328" t="str">
            <v>Country</v>
          </cell>
          <cell r="F328">
            <v>1996</v>
          </cell>
          <cell r="G328" t="str">
            <v>Buildings</v>
          </cell>
          <cell r="H328"/>
          <cell r="I328" t="str">
            <v>Renewables, Energy efficiency</v>
          </cell>
          <cell r="J328">
            <v>0</v>
          </cell>
          <cell r="K328" t="str">
            <v>United States of America</v>
          </cell>
          <cell r="L328" t="str">
            <v>Ended</v>
          </cell>
          <cell r="M328" t="str">
            <v>http://apps1.eere.energy.gov/buildings/tools_directory/</v>
          </cell>
          <cell r="N328" t="str">
            <v/>
          </cell>
        </row>
        <row r="329">
          <cell r="B329">
            <v>321</v>
          </cell>
          <cell r="C329" t="str">
            <v>Building Integrate Solar PV Programme China 2010</v>
          </cell>
          <cell r="D329" t="str">
            <v>Feed-in tariffs or premiums, Grants and subsidies</v>
          </cell>
          <cell r="E329" t="str">
            <v>Country</v>
          </cell>
          <cell r="F329">
            <v>2010</v>
          </cell>
          <cell r="G329" t="str">
            <v>Electricity and heat, Renewables</v>
          </cell>
          <cell r="H329"/>
          <cell r="I329" t="str">
            <v>Renewables</v>
          </cell>
          <cell r="J329">
            <v>0</v>
          </cell>
          <cell r="K329" t="str">
            <v>China</v>
          </cell>
          <cell r="L329" t="str">
            <v>Implemented</v>
          </cell>
          <cell r="M329" t="str">
            <v>https://sites.google.com/site/chinapolicyinfocus/china-s-solar-subsidy-programs/china-s-solar-industry/china-s-national-solar-subsidy-programs</v>
          </cell>
          <cell r="N329" t="str">
            <v>C10</v>
          </cell>
        </row>
        <row r="330">
          <cell r="B330">
            <v>322</v>
          </cell>
          <cell r="C330" t="str">
            <v>Building Regulations (England and Wales) 2010</v>
          </cell>
          <cell r="D330" t="str">
            <v>Building codes and standards</v>
          </cell>
          <cell r="E330" t="str">
            <v>Subnational region or state</v>
          </cell>
          <cell r="F330">
            <v>2010</v>
          </cell>
          <cell r="G330" t="str">
            <v>Buildings</v>
          </cell>
          <cell r="H330"/>
          <cell r="I330" t="str">
            <v>Energy efficiency</v>
          </cell>
          <cell r="J330" t="str">
            <v>No</v>
          </cell>
          <cell r="K330" t="str">
            <v>United Kingdom</v>
          </cell>
          <cell r="L330" t="str">
            <v>Implemented</v>
          </cell>
          <cell r="M330" t="str">
            <v>https://www.iea.org/policies/2035-building-regulations-england-and-wales-2010?country=United%20Kingdom&amp;page=2&amp;qs=united</v>
          </cell>
          <cell r="N330" t="str">
            <v>C34</v>
          </cell>
        </row>
        <row r="331">
          <cell r="B331">
            <v>323</v>
          </cell>
          <cell r="C331" t="str">
            <v>Building Regulations (Northern Ireland) 2010</v>
          </cell>
          <cell r="D331" t="str">
            <v>Building codes and standards</v>
          </cell>
          <cell r="E331" t="str">
            <v>Subnational region or state</v>
          </cell>
          <cell r="F331">
            <v>2010</v>
          </cell>
          <cell r="G331" t="str">
            <v>Buildings</v>
          </cell>
          <cell r="H331"/>
          <cell r="I331" t="str">
            <v>Energy efficiency</v>
          </cell>
          <cell r="J331" t="str">
            <v>No</v>
          </cell>
          <cell r="K331" t="str">
            <v>United Kingdom</v>
          </cell>
          <cell r="L331" t="str">
            <v>Implemented</v>
          </cell>
          <cell r="M331" t="str">
            <v>https://www.iea.org/policies/2037-building-regulations-northern-ireland-2010?country=United%20Kingdom&amp;page=2&amp;qs=united</v>
          </cell>
          <cell r="N331" t="str">
            <v>C34</v>
          </cell>
        </row>
        <row r="332">
          <cell r="B332">
            <v>324</v>
          </cell>
          <cell r="C332" t="str">
            <v>Building Standards - Existing Buildings Korea (South)</v>
          </cell>
          <cell r="D332" t="str">
            <v>Building codes and standards</v>
          </cell>
          <cell r="E332" t="str">
            <v>Country</v>
          </cell>
          <cell r="F332">
            <v>0</v>
          </cell>
          <cell r="G332">
            <v>0</v>
          </cell>
          <cell r="H332"/>
          <cell r="I332" t="str">
            <v>Energy efficiency, Renewables</v>
          </cell>
          <cell r="J332">
            <v>0</v>
          </cell>
          <cell r="K332" t="str">
            <v>Korea (South)</v>
          </cell>
          <cell r="L332" t="str">
            <v>Ended</v>
          </cell>
          <cell r="M332">
            <v>0</v>
          </cell>
          <cell r="N332" t="str">
            <v/>
          </cell>
        </row>
        <row r="333">
          <cell r="B333">
            <v>325</v>
          </cell>
          <cell r="C333" t="str">
            <v>Building Standards - Existing Buildings South Korea</v>
          </cell>
          <cell r="D333" t="str">
            <v>Building codes and standards</v>
          </cell>
          <cell r="E333" t="str">
            <v>Country</v>
          </cell>
          <cell r="F333">
            <v>0</v>
          </cell>
          <cell r="G333">
            <v>0</v>
          </cell>
          <cell r="H333"/>
          <cell r="I333" t="str">
            <v>Energy efficiency, Renewables</v>
          </cell>
          <cell r="J333">
            <v>0</v>
          </cell>
          <cell r="K333" t="str">
            <v>Korea (South)</v>
          </cell>
          <cell r="L333" t="str">
            <v>Ended</v>
          </cell>
          <cell r="M333">
            <v>0</v>
          </cell>
          <cell r="N333" t="str">
            <v/>
          </cell>
        </row>
        <row r="334">
          <cell r="B334">
            <v>326</v>
          </cell>
          <cell r="C334" t="str">
            <v>Building Sustainability Index (BASIX)</v>
          </cell>
          <cell r="D334" t="str">
            <v>Building codes and standards</v>
          </cell>
          <cell r="E334" t="str">
            <v>Subnational region or state</v>
          </cell>
          <cell r="F334">
            <v>2017</v>
          </cell>
          <cell r="G334" t="str">
            <v>Buildings</v>
          </cell>
          <cell r="H334" t="str">
            <v>BASIX or Building Sustainability Index is a scheme introduced by the government of New South Wales (NSW), Australia in 2004 to regulate the energy efficiency of residential buildings. It offers an online assessment tool for rating the expected performance of any residential development.</v>
          </cell>
          <cell r="I334" t="str">
            <v>Energy efficiency</v>
          </cell>
          <cell r="J334" t="str">
            <v>No</v>
          </cell>
          <cell r="K334" t="str">
            <v>Australia</v>
          </cell>
          <cell r="L334" t="str">
            <v>Implemented</v>
          </cell>
          <cell r="M334" t="str">
            <v>https://www.iea.org/policies/7380-building-sustainability-index-basix?country=Australia&amp;qs=australia</v>
          </cell>
          <cell r="N334" t="str">
            <v>C34</v>
          </cell>
        </row>
        <row r="335">
          <cell r="B335">
            <v>327</v>
          </cell>
          <cell r="C335" t="str">
            <v>Building Technologies Program United States of America</v>
          </cell>
          <cell r="D335" t="str">
            <v>Regulatory Instruments, Advice or Aid in implementation, Information provision, Research &amp; Development and Deployment (RD&amp;D)</v>
          </cell>
          <cell r="E335" t="str">
            <v>Country</v>
          </cell>
          <cell r="F335">
            <v>0</v>
          </cell>
          <cell r="G335" t="str">
            <v>Buildings</v>
          </cell>
          <cell r="H335"/>
          <cell r="I335" t="str">
            <v>Energy efficiency</v>
          </cell>
          <cell r="J335">
            <v>0</v>
          </cell>
          <cell r="K335" t="str">
            <v>United States of America</v>
          </cell>
          <cell r="L335" t="str">
            <v>Implemented</v>
          </cell>
          <cell r="M335" t="str">
            <v>http://www.eere.energy.gov/buildings/</v>
          </cell>
          <cell r="N335" t="str">
            <v>C04</v>
          </cell>
        </row>
        <row r="336">
          <cell r="B336">
            <v>328</v>
          </cell>
          <cell r="C336" t="str">
            <v>Buildings (Law No. 28/2002) Indonesia 2002</v>
          </cell>
          <cell r="D336" t="str">
            <v>Codes and standards</v>
          </cell>
          <cell r="E336" t="str">
            <v>Country</v>
          </cell>
          <cell r="F336">
            <v>2002</v>
          </cell>
          <cell r="G336" t="str">
            <v>Buildings, Heating and cooling</v>
          </cell>
          <cell r="H336"/>
          <cell r="I336" t="str">
            <v>Energy efficiency</v>
          </cell>
          <cell r="J336">
            <v>0</v>
          </cell>
          <cell r="K336" t="str">
            <v>Indonesia</v>
          </cell>
          <cell r="L336" t="str">
            <v>Implemented</v>
          </cell>
          <cell r="M336" t="str">
            <v>http://www.uncrd.or.jp/hyogo/hesi/pdf/expmeeting/budiono.pdf</v>
          </cell>
          <cell r="N336" t="str">
            <v>C34</v>
          </cell>
        </row>
        <row r="337">
          <cell r="B337">
            <v>329</v>
          </cell>
          <cell r="C337" t="str">
            <v>Burden Sharing Agreement EU 1998</v>
          </cell>
          <cell r="D337" t="str">
            <v>Formal &amp; legally binding climate strategy</v>
          </cell>
          <cell r="E337" t="str">
            <v>Country</v>
          </cell>
          <cell r="F337">
            <v>1998</v>
          </cell>
          <cell r="G337" t="str">
            <v>General</v>
          </cell>
          <cell r="H337" t="str">
            <v>Kyoto Protocol burden sharing agreement</v>
          </cell>
          <cell r="I337" t="str">
            <v>Energy service demand reduction and resource efficiency, Energy efficiency, Renewables, Other low-carbon technologies and fuel switch</v>
          </cell>
          <cell r="J337" t="str">
            <v>No</v>
          </cell>
          <cell r="K337" t="str">
            <v>European Union (28)</v>
          </cell>
          <cell r="L337" t="str">
            <v>Superseded</v>
          </cell>
          <cell r="M337">
            <v>0</v>
          </cell>
          <cell r="N337" t="str">
            <v>C01</v>
          </cell>
        </row>
        <row r="338">
          <cell r="B338">
            <v>330</v>
          </cell>
          <cell r="C338" t="str">
            <v>Bureau of Land Management Renewable Energy Resources</v>
          </cell>
          <cell r="D338" t="str">
            <v>Grants and subsidies, Strategic planning</v>
          </cell>
          <cell r="E338" t="str">
            <v>Country</v>
          </cell>
          <cell r="F338">
            <v>2009</v>
          </cell>
          <cell r="G338" t="str">
            <v>Electricity and heat</v>
          </cell>
          <cell r="H338" t="str">
            <v>The Department of Interior Bureau of Land Management (BLM) works with local communities, state regulators, industry, and other Federal agencies in building a clean energy future by providing sites for environmentally sound development of renewable energy on public lands. Renewable energy projects on BLM-managed lands include wind, solar, geothermal, and biomass projects and the siting of transmission facilities needed to deliver this power to the consumer.
Recent program activities have included updated guidance documents for developing renewables on public lands, new proposed rules for establishing a competitive leasing process, and proposed rules that will ease right-of-way applications for lands for solar and wind development.</v>
          </cell>
          <cell r="I338" t="str">
            <v>Renewables</v>
          </cell>
          <cell r="J338" t="str">
            <v>No</v>
          </cell>
          <cell r="K338" t="str">
            <v>United States of America</v>
          </cell>
          <cell r="L338" t="str">
            <v>Implemented</v>
          </cell>
          <cell r="M338" t="str">
            <v>http://www.iea.org/policiesandmeasures/pams/unitedstates/name-56188-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338" t="str">
            <v>C10</v>
          </cell>
        </row>
        <row r="339">
          <cell r="B339">
            <v>331</v>
          </cell>
          <cell r="C339" t="str">
            <v>Burn Wise United States of America 2007</v>
          </cell>
          <cell r="D339" t="str">
            <v>Information and education, Advice or Aid in implementation, Information provision, Research &amp; Development and Deployment (RD&amp;D), Research programme, Voluntary Approaches, Negotiated Agreements (Public-private sector)</v>
          </cell>
          <cell r="E339" t="str">
            <v>Country</v>
          </cell>
          <cell r="F339">
            <v>2007</v>
          </cell>
          <cell r="G339" t="str">
            <v>Appliances, Heating and cooling</v>
          </cell>
          <cell r="H339"/>
          <cell r="I339" t="str">
            <v>Energy efficiency, Renewables</v>
          </cell>
          <cell r="J339">
            <v>0</v>
          </cell>
          <cell r="K339" t="str">
            <v>United States of America</v>
          </cell>
          <cell r="L339" t="str">
            <v>Implemented</v>
          </cell>
          <cell r="M339" t="str">
            <v>http://www.epa.gov/burnwise/</v>
          </cell>
          <cell r="N339" t="str">
            <v>C04</v>
          </cell>
        </row>
        <row r="340">
          <cell r="B340">
            <v>332</v>
          </cell>
          <cell r="C340" t="str">
            <v>National Cleaner Production Centre South Africa (NPCP-SA)</v>
          </cell>
          <cell r="D340" t="str">
            <v>Advice or Aid in implementation, Information provision</v>
          </cell>
          <cell r="E340" t="str">
            <v>Country</v>
          </cell>
          <cell r="F340">
            <v>2002</v>
          </cell>
          <cell r="G340" t="str">
            <v>Industry</v>
          </cell>
          <cell r="H340"/>
          <cell r="I340" t="str">
            <v>Energy efficiency</v>
          </cell>
          <cell r="J340" t="str">
            <v>No</v>
          </cell>
          <cell r="K340" t="str">
            <v>South Africa</v>
          </cell>
          <cell r="L340" t="str">
            <v>Implemented</v>
          </cell>
          <cell r="M340" t="str">
            <v>https://climateactiontracker.org/documents/398/CAT_2018-11-27_ScalingUp_SouthAfrica_FullReport.pdf
http://ncpc.co.za/</v>
          </cell>
          <cell r="N340" t="str">
            <v/>
          </cell>
        </row>
        <row r="341">
          <cell r="B341">
            <v>333</v>
          </cell>
          <cell r="C341" t="str">
            <v>Business Energy Advice Program</v>
          </cell>
          <cell r="D341" t="str">
            <v>Information and education, Information provision</v>
          </cell>
          <cell r="E341" t="str">
            <v>Country</v>
          </cell>
          <cell r="F341">
            <v>2019</v>
          </cell>
          <cell r="G341" t="str">
            <v>Buildings, Industry</v>
          </cell>
          <cell r="H341" t="str">
            <v>The $11.7 million Business Energy Advice Program (BEAP) will deliver trusted advice to help small businesses get better energy deals and increase their energy efficiency.</v>
          </cell>
          <cell r="I341" t="str">
            <v>Energy efficiency</v>
          </cell>
          <cell r="J341" t="str">
            <v>No</v>
          </cell>
          <cell r="K341" t="str">
            <v>Australia</v>
          </cell>
          <cell r="L341" t="str">
            <v>Implemented</v>
          </cell>
          <cell r="M341" t="str">
            <v>https://www.iea.org/policies/7883-business-energy-advice-program?country=Australia&amp;qs=australia</v>
          </cell>
          <cell r="N341" t="str">
            <v/>
          </cell>
        </row>
        <row r="342">
          <cell r="B342">
            <v>334</v>
          </cell>
          <cell r="C342" t="str">
            <v>Buy Smart project Germany 2009</v>
          </cell>
          <cell r="D342" t="str">
            <v>Information provision</v>
          </cell>
          <cell r="E342" t="str">
            <v>Country</v>
          </cell>
          <cell r="F342">
            <v>2009</v>
          </cell>
          <cell r="G342" t="str">
            <v>Buildings, Appliances, Transport, Electricity and heat</v>
          </cell>
          <cell r="H342"/>
          <cell r="I342" t="str">
            <v>Energy service demand reduction and resource efficiency, Energy efficiency, Renewables, Other low-carbon technologies and fuel switch, Non-energy</v>
          </cell>
          <cell r="J342">
            <v>0</v>
          </cell>
          <cell r="K342" t="str">
            <v>Germany</v>
          </cell>
          <cell r="L342" t="str">
            <v>Implemented</v>
          </cell>
          <cell r="M342" t="str">
            <v>http://www.buy-smart.info</v>
          </cell>
          <cell r="N342" t="str">
            <v/>
          </cell>
        </row>
        <row r="343">
          <cell r="B343">
            <v>335</v>
          </cell>
          <cell r="C343" t="str">
            <v>CCS Demonstration and Large-Scale Geologic Storage Cooperative Agreements United States of America 1997</v>
          </cell>
          <cell r="D343" t="str">
            <v>Infrastructure investments, Research &amp; Development and Deployment (RD&amp;D), Demonstration project, Research programme, Technology deployment and diffusion, Technology development</v>
          </cell>
          <cell r="E343" t="str">
            <v>Country</v>
          </cell>
          <cell r="F343">
            <v>1997</v>
          </cell>
          <cell r="G343" t="str">
            <v>CCS, Industry, Industrial process CO2</v>
          </cell>
          <cell r="H343"/>
          <cell r="I343" t="str">
            <v>Other low-carbon technologies and fuel switch</v>
          </cell>
          <cell r="J343">
            <v>0</v>
          </cell>
          <cell r="K343" t="str">
            <v>United States of America</v>
          </cell>
          <cell r="L343" t="str">
            <v>Implemented</v>
          </cell>
          <cell r="M343" t="str">
            <v>http://www.fossil.energy.gov/programs/sequestration/index.html</v>
          </cell>
          <cell r="N343" t="str">
            <v>C04C13C23</v>
          </cell>
        </row>
        <row r="344">
          <cell r="B344">
            <v>336</v>
          </cell>
          <cell r="C344" t="str">
            <v>CCS Flagships Programme Australia 2009</v>
          </cell>
          <cell r="D344" t="str">
            <v>Infrastructure investments</v>
          </cell>
          <cell r="E344" t="str">
            <v>Country</v>
          </cell>
          <cell r="F344">
            <v>2009</v>
          </cell>
          <cell r="G344" t="str">
            <v>Electricity and heat, Industry, CCS, Industrial process CO2</v>
          </cell>
          <cell r="H344" t="str">
            <v>"The Carbon Capture and Storage Flagships (CCS Flagships) Program was established in May 2009 and supports the construction and demonstration of large-scale integrated CCS projects in Australia."
"The Australian Government has confirmed funding of over $125 million in its May 2014 Budget to allow the South West hub and CarbonNet projects to complete their stage gated commitments."
"The Education Investment Fund (EIF) provides $100 million to fund the research infrastructure component for short-listed projects. This requires partnering with an eligible research institution, such as universities, for collaborative research into CCS." (Source: http://industry.gov.au/resource/LowEmissionsFossilFuelTech/Pages/Carbon-Capture-Storage-Flagships.aspx)</v>
          </cell>
          <cell r="I344" t="str">
            <v>Other low-carbon technologies and fuel switch</v>
          </cell>
          <cell r="J344" t="str">
            <v>GHG reduction</v>
          </cell>
          <cell r="K344" t="str">
            <v>Australia</v>
          </cell>
          <cell r="L344" t="str">
            <v>Implemented</v>
          </cell>
          <cell r="M344" t="str">
            <v>http://industry.gov.au/resource/LowEmissionsFossilFuelTech/Pages/Carbon-Capture-Storage-Flagships.aspx</v>
          </cell>
          <cell r="N344" t="str">
            <v>C13C23</v>
          </cell>
        </row>
        <row r="345">
          <cell r="B345">
            <v>337</v>
          </cell>
          <cell r="C345" t="str">
            <v>CCS support schemes: Brazil</v>
          </cell>
          <cell r="D345" t="str">
            <v>Infrastructure investments, RD&amp;D funding</v>
          </cell>
          <cell r="E345" t="str">
            <v>Country</v>
          </cell>
          <cell r="F345">
            <v>2006</v>
          </cell>
          <cell r="G345" t="str">
            <v>Industrial process CO2</v>
          </cell>
          <cell r="H345" t="str">
            <v>"In relation to CO2 capture and storage technologies, although still in initial R&amp;D stages,
the country is interested in the area. In 2006, Petrobras created a Thematic Network for
Sequestering Carbon and Climate Change and set up the Carbon Storage Research Center – CEPAC."
(Source: http://www.mct.gov.br/index.php/content/view/326984.html)
Brazil also supports the Petrobras Lula Oil Field CCS Project, which is an enhanced oil recovery (EOR) project. The project is in operation since 2013.
(Source: http://www.globalccsinstitute.com/projects/large-scale-ccs-projects)</v>
          </cell>
          <cell r="I345" t="str">
            <v>Other low-carbon technologies and fuel switch</v>
          </cell>
          <cell r="J345">
            <v>0</v>
          </cell>
          <cell r="K345" t="str">
            <v>Brazil</v>
          </cell>
          <cell r="L345" t="str">
            <v>Implemented</v>
          </cell>
          <cell r="M345" t="str">
            <v>http://www.mct.gov.br/index.php/content/view/326984.html
http://www.globalccsinstitute.com/projects/large-scale-ccs-projects</v>
          </cell>
          <cell r="N345" t="str">
            <v>C04C23</v>
          </cell>
        </row>
        <row r="346">
          <cell r="B346">
            <v>338</v>
          </cell>
          <cell r="C346" t="str">
            <v>CHP Agreements with Industry (Vereinbarung zwischen der Regierung der Bundesrepublik Deutschland und der deutschen Wirtschaft zur Steigerung der Energieeffizienz) Germany 2012</v>
          </cell>
          <cell r="D346" t="str">
            <v>Voluntary Approaches, Negotiated Agreements (Public-private sector)</v>
          </cell>
          <cell r="E346" t="str">
            <v>Country</v>
          </cell>
          <cell r="F346">
            <v>2012</v>
          </cell>
          <cell r="G346" t="str">
            <v>Electricity and heat</v>
          </cell>
          <cell r="H346"/>
          <cell r="I346" t="str">
            <v>Other low-carbon technologies and fuel switch</v>
          </cell>
          <cell r="J346">
            <v>0</v>
          </cell>
          <cell r="K346" t="str">
            <v>Germany</v>
          </cell>
          <cell r="L346" t="str">
            <v>Implemented</v>
          </cell>
          <cell r="M346" t="str">
            <v>http://www.iea.org/policiesandmeasures/pams/germany/name-21502-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346" t="str">
            <v/>
          </cell>
        </row>
        <row r="347">
          <cell r="B347">
            <v>339</v>
          </cell>
          <cell r="C347" t="str">
            <v>CHP Technical Assistance Partnerships (CHP TAPs) United States of America 2008</v>
          </cell>
          <cell r="D347" t="str">
            <v>Grants and subsidies, Advice or Aid in implementation, Information provision</v>
          </cell>
          <cell r="E347" t="str">
            <v>Country</v>
          </cell>
          <cell r="F347">
            <v>2008</v>
          </cell>
          <cell r="G347" t="str">
            <v>Electricity and heat, Waste (CH4)</v>
          </cell>
          <cell r="H347"/>
          <cell r="I347" t="str">
            <v>Energy efficiency</v>
          </cell>
          <cell r="J347">
            <v>0</v>
          </cell>
          <cell r="K347" t="str">
            <v>United States of America</v>
          </cell>
          <cell r="L347" t="str">
            <v>Implemented</v>
          </cell>
          <cell r="M347" t="str">
            <v>http://www1.eere.energy.gov/manufacturing/distributedenergy/chptaps.html</v>
          </cell>
          <cell r="N347" t="str">
            <v>C07</v>
          </cell>
        </row>
        <row r="348">
          <cell r="B348">
            <v>340</v>
          </cell>
          <cell r="C348" t="str">
            <v>CIDE fuel tax</v>
          </cell>
          <cell r="D348" t="str">
            <v>Energy and other taxes</v>
          </cell>
          <cell r="E348" t="str">
            <v>Country</v>
          </cell>
          <cell r="F348">
            <v>2002</v>
          </cell>
          <cell r="G348" t="str">
            <v>Electricity and heat, Gas, Oil, Transport, Industry</v>
          </cell>
          <cell r="H348" t="str">
            <v>"The Contribuição sobre Intervenção do Domínio Econônomico (best known as CIDE) is an important and complex tax levied on some specific products in Brazil." 
(Source: http://thebrazilbusiness.com/article/introduction-to-cide)
" CIDE was originally introduced in 2002 and is levied on the import and retail sale of gasoline, diesel fuel, fuel oil, aviation kerosene, LPG, other petroleum products, and ethanol fuel. The bulk of the revenues raised through the CIDE (71%) are collected by the Federal Government,
with the rest allocated to states in shares proportional to the length of their roads, their consumption of fuel, and their population." 
(Source: ftp://ftp.oecd.org/FFS2015/BRA_country%20overview.pdf)</v>
          </cell>
          <cell r="I348" t="str">
            <v>Energy service demand reduction and resource efficiency, Energy efficiency, Renewables, Other low-carbon technologies and fuel switch, Non-energy</v>
          </cell>
          <cell r="J348" t="str">
            <v>No</v>
          </cell>
          <cell r="K348" t="str">
            <v>Brazil</v>
          </cell>
          <cell r="L348" t="str">
            <v>Implemented</v>
          </cell>
          <cell r="M348" t="str">
            <v>http://www.brazil-for-foreigners.com/brazilian-cide/
 ftp://ftp.oecd.org/FFS2015/BRA_country%20overview.pdf</v>
          </cell>
          <cell r="N348" t="str">
            <v>C07C10C14C16C19C22C31C43C46</v>
          </cell>
        </row>
        <row r="349">
          <cell r="B349">
            <v>341</v>
          </cell>
          <cell r="C349" t="str">
            <v>CO2 Capture and Sequestration Tax Credit United States of America 2008</v>
          </cell>
          <cell r="D349" t="str">
            <v>Tax relief</v>
          </cell>
          <cell r="E349" t="str">
            <v>Country</v>
          </cell>
          <cell r="F349">
            <v>2008</v>
          </cell>
          <cell r="G349" t="str">
            <v>CCS, Industry, Industrial process CO2</v>
          </cell>
          <cell r="H349"/>
          <cell r="I349" t="str">
            <v>Other low-carbon technologies and fuel switch</v>
          </cell>
          <cell r="J349">
            <v>0</v>
          </cell>
          <cell r="K349" t="str">
            <v>United States of America</v>
          </cell>
          <cell r="L349" t="str">
            <v>Implemented</v>
          </cell>
          <cell r="M349" t="str">
            <v>http://www.irs.gov/irb/2009-44_IRB/ar11.html</v>
          </cell>
          <cell r="N349" t="str">
            <v>C13C23</v>
          </cell>
        </row>
        <row r="350">
          <cell r="B350">
            <v>342</v>
          </cell>
          <cell r="C350" t="str">
            <v>CO2 Emission Reductions in the Cement Industry (Industrial Minister Regulation No. 12/2012) Indonesia 2012</v>
          </cell>
          <cell r="D350" t="str">
            <v>Sectoral standards, Codes and standards</v>
          </cell>
          <cell r="E350" t="str">
            <v>Country</v>
          </cell>
          <cell r="F350">
            <v>2012</v>
          </cell>
          <cell r="G350" t="str">
            <v>Industry, Industrial process CO2, Industrial energy related</v>
          </cell>
          <cell r="H350"/>
          <cell r="I350" t="str">
            <v>Energy efficiency, Energy service demand reduction and resource efficiency</v>
          </cell>
          <cell r="J350" t="str">
            <v>No</v>
          </cell>
          <cell r="K350" t="str">
            <v>Indonesia</v>
          </cell>
          <cell r="L350" t="str">
            <v>Implemented</v>
          </cell>
          <cell r="M350" t="str">
            <v>http://www.thepmr.org/system/files/documents/Indonesia%20MRP%20Final-September29.pdf</v>
          </cell>
          <cell r="N350" t="str">
            <v>C18C21</v>
          </cell>
        </row>
        <row r="351">
          <cell r="B351">
            <v>343</v>
          </cell>
          <cell r="C351" t="str">
            <v>CO2 Emission-Based Vehicle Tax Fates from 1 April 2017</v>
          </cell>
          <cell r="D351" t="str">
            <v>Energy and other taxes</v>
          </cell>
          <cell r="E351" t="str">
            <v>Country</v>
          </cell>
          <cell r="F351">
            <v>2017</v>
          </cell>
          <cell r="G351" t="str">
            <v>Light duty vehicles</v>
          </cell>
          <cell r="H351" t="str">
            <v>The change doesn’t affect any vehicle registered before 1 April 2017, but drivers can check the vehicle tax rates to make sure they know what they need to pay. Vehicle tax for the first year is based on CO2 emissions. After the first year, the amount of tax that needs to be paid depends on the type of vehicle. The rates are: £140 a year for petrol or diesel vehicles; £130 a year for alternative fuel vehicles (hybrids, bioethanol and LPG); £0 a year for vehicles with zero CO2 emissions.</v>
          </cell>
          <cell r="I351" t="str">
            <v>Other low-carbon technologies and fuel switch</v>
          </cell>
          <cell r="J351" t="str">
            <v>No</v>
          </cell>
          <cell r="K351" t="str">
            <v>United Kingdom</v>
          </cell>
          <cell r="L351" t="str">
            <v>Implemented</v>
          </cell>
          <cell r="M351" t="str">
            <v>https://www.iea.org/policies/6703-co2-emission-based-vehicle-tax-rates-from-1-april-2017?country=United%20Kingdom&amp;qs=united</v>
          </cell>
          <cell r="N351" t="str">
            <v/>
          </cell>
        </row>
        <row r="352">
          <cell r="B352">
            <v>344</v>
          </cell>
          <cell r="C352" t="str">
            <v>COAL 21 Australia 2004</v>
          </cell>
          <cell r="D352" t="str">
            <v>Information provision, Strategic planning, Technology deployment and diffusion, Technology development, Negotiated Agreements (Public-private sector)</v>
          </cell>
          <cell r="E352" t="str">
            <v>Country</v>
          </cell>
          <cell r="F352">
            <v>2004</v>
          </cell>
          <cell r="G352" t="str">
            <v>Industry, Coal</v>
          </cell>
          <cell r="H352"/>
          <cell r="I352" t="str">
            <v>Energy efficiency, Other low-carbon technologies and fuel switch</v>
          </cell>
          <cell r="J352">
            <v>0</v>
          </cell>
          <cell r="K352" t="str">
            <v>Australia</v>
          </cell>
          <cell r="L352" t="str">
            <v>Implemented</v>
          </cell>
          <cell r="M352" t="str">
            <v>http://www.minerals.org.au/resources/coal/climate_change_technology/coal21</v>
          </cell>
          <cell r="N352" t="str">
            <v>C04C12C19</v>
          </cell>
        </row>
        <row r="353">
          <cell r="B353">
            <v>345</v>
          </cell>
          <cell r="C353" t="str">
            <v>California Climate Action Registry United States of America 2001</v>
          </cell>
          <cell r="D353" t="str">
            <v>Negotiated Agreements (Public-private sector)</v>
          </cell>
          <cell r="E353" t="str">
            <v>Subnational region or state</v>
          </cell>
          <cell r="F353">
            <v>2001</v>
          </cell>
          <cell r="G353" t="str">
            <v>General</v>
          </cell>
          <cell r="H353"/>
          <cell r="I353" t="str">
            <v>Energy service demand reduction and resource efficiency, Renewables, Energy efficiency, Other low-carbon technologies and fuel switch, Non-energy</v>
          </cell>
          <cell r="J353">
            <v>0</v>
          </cell>
          <cell r="K353" t="str">
            <v>United States of America</v>
          </cell>
          <cell r="L353" t="str">
            <v>Implemented</v>
          </cell>
          <cell r="M353" t="str">
            <v>http://www.climateregistry.org/</v>
          </cell>
          <cell r="N353" t="str">
            <v/>
          </cell>
        </row>
        <row r="354">
          <cell r="B354">
            <v>346</v>
          </cell>
          <cell r="C354" t="str">
            <v>California Solar Initiative United States of America 2007</v>
          </cell>
          <cell r="D354" t="str">
            <v>Grants and subsidies</v>
          </cell>
          <cell r="E354" t="str">
            <v>Subnational region or state</v>
          </cell>
          <cell r="F354">
            <v>2007</v>
          </cell>
          <cell r="G354">
            <v>0</v>
          </cell>
          <cell r="H354"/>
          <cell r="I354" t="str">
            <v>Renewables</v>
          </cell>
          <cell r="J354">
            <v>0</v>
          </cell>
          <cell r="K354" t="str">
            <v>United States of America</v>
          </cell>
          <cell r="L354" t="str">
            <v>Implemented</v>
          </cell>
          <cell r="M354" t="str">
            <v>http://www.gosolarcalifornia.org/csi/index.html</v>
          </cell>
          <cell r="N354" t="str">
            <v/>
          </cell>
        </row>
        <row r="355">
          <cell r="B355">
            <v>347</v>
          </cell>
          <cell r="C355" t="str">
            <v>California Vehicle Greenhouse Gas Emissions Standards United States of America 2004</v>
          </cell>
          <cell r="D355" t="str">
            <v>Codes and standards, Vehicle fuel-economy and emissions standards</v>
          </cell>
          <cell r="E355" t="str">
            <v>Subnational region or state</v>
          </cell>
          <cell r="F355">
            <v>2004</v>
          </cell>
          <cell r="G355" t="str">
            <v>Transport</v>
          </cell>
          <cell r="H355"/>
          <cell r="I355" t="str">
            <v>Energy efficiency</v>
          </cell>
          <cell r="J355">
            <v>0</v>
          </cell>
          <cell r="K355" t="str">
            <v>United States of America</v>
          </cell>
          <cell r="L355" t="str">
            <v>Implemented</v>
          </cell>
          <cell r="M355" t="str">
            <v>http://www.arb.ca.gov/cc/ccms/ccms.htm</v>
          </cell>
          <cell r="N355" t="str">
            <v/>
          </cell>
        </row>
        <row r="356">
          <cell r="B356">
            <v>348</v>
          </cell>
          <cell r="C356" t="str">
            <v>Call for Tender - Renewable Production Investment Italy 2007</v>
          </cell>
          <cell r="D356" t="str">
            <v>Grants and subsidies</v>
          </cell>
          <cell r="E356" t="str">
            <v>Country</v>
          </cell>
          <cell r="F356">
            <v>2007</v>
          </cell>
          <cell r="G356" t="str">
            <v>Electricity and heat, Renewables</v>
          </cell>
          <cell r="H356"/>
          <cell r="I356" t="str">
            <v>Renewables</v>
          </cell>
          <cell r="J356">
            <v>0</v>
          </cell>
          <cell r="K356" t="str">
            <v>Italy</v>
          </cell>
          <cell r="L356" t="str">
            <v>Ended</v>
          </cell>
          <cell r="M356" t="str">
            <v>http://www.minambiente.it/</v>
          </cell>
          <cell r="N356" t="str">
            <v>C10</v>
          </cell>
        </row>
        <row r="357">
          <cell r="B357">
            <v>349</v>
          </cell>
          <cell r="C357" t="str">
            <v>Campaign SOS Climat France 2001</v>
          </cell>
          <cell r="D357" t="str">
            <v>Information provision</v>
          </cell>
          <cell r="E357" t="str">
            <v>Country</v>
          </cell>
          <cell r="F357">
            <v>2001</v>
          </cell>
          <cell r="G357" t="str">
            <v>General</v>
          </cell>
          <cell r="H357"/>
          <cell r="I357" t="str">
            <v>Energy service demand reduction and resource efficiency, Energy efficiency, Renewables, Other low-carbon technologies and fuel switch, Non-energy</v>
          </cell>
          <cell r="J357">
            <v>0</v>
          </cell>
          <cell r="K357" t="str">
            <v>France</v>
          </cell>
          <cell r="L357" t="str">
            <v>Ended</v>
          </cell>
          <cell r="M357" t="str">
            <v>http://www.iea.org/policiesandmeasures/pams/france/name-21826-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357" t="str">
            <v/>
          </cell>
        </row>
        <row r="358">
          <cell r="B358">
            <v>350</v>
          </cell>
          <cell r="C358" t="str">
            <v>Campaign for a New American Fuel United States of America 2006</v>
          </cell>
          <cell r="D358">
            <v>0</v>
          </cell>
          <cell r="E358" t="str">
            <v>Country</v>
          </cell>
          <cell r="F358">
            <v>2006</v>
          </cell>
          <cell r="G358" t="str">
            <v>Transport, Light duty vehicles, Heavy duty vehicles, Shipping</v>
          </cell>
          <cell r="H358"/>
          <cell r="I358" t="str">
            <v>Other low-carbon technologies and fuel switch</v>
          </cell>
          <cell r="J358">
            <v>0</v>
          </cell>
          <cell r="K358" t="str">
            <v>United States of America</v>
          </cell>
          <cell r="L358" t="str">
            <v>Ended</v>
          </cell>
          <cell r="M358" t="str">
            <v>http://www1.eere.energy.gov/cleancities/toolbox/campaign.html</v>
          </cell>
          <cell r="N358" t="str">
            <v/>
          </cell>
        </row>
        <row r="359">
          <cell r="B359">
            <v>351</v>
          </cell>
          <cell r="C359" t="str">
            <v>Canada - Methane to Markets Partnership Canada 2005</v>
          </cell>
          <cell r="D359" t="str">
            <v>Policy support</v>
          </cell>
          <cell r="E359" t="str">
            <v>Supranational region</v>
          </cell>
          <cell r="F359">
            <v>2005</v>
          </cell>
          <cell r="G359" t="str">
            <v>Industry, Electricity and heat</v>
          </cell>
          <cell r="H359"/>
          <cell r="I359" t="str">
            <v>Energy efficiency, Other low-carbon technologies and fuel switch</v>
          </cell>
          <cell r="J359">
            <v>0</v>
          </cell>
          <cell r="K359" t="str">
            <v>Canada</v>
          </cell>
          <cell r="L359" t="str">
            <v>Implemented</v>
          </cell>
          <cell r="M359" t="str">
            <v>http://www.methanetomarkets.org</v>
          </cell>
          <cell r="N359" t="str">
            <v/>
          </cell>
        </row>
        <row r="360">
          <cell r="B360">
            <v>352</v>
          </cell>
          <cell r="C360" t="str">
            <v>Canada Adaptation Platform Canada 2012</v>
          </cell>
          <cell r="D360">
            <v>0</v>
          </cell>
          <cell r="E360" t="str">
            <v>Country</v>
          </cell>
          <cell r="F360">
            <v>2012</v>
          </cell>
          <cell r="G360" t="str">
            <v>General</v>
          </cell>
          <cell r="H360"/>
          <cell r="I360" t="str">
            <v>Energy service demand reduction and resource efficiency, Non-energy</v>
          </cell>
          <cell r="J360" t="str">
            <v>No</v>
          </cell>
          <cell r="K360" t="str">
            <v>Canada</v>
          </cell>
          <cell r="L360" t="str">
            <v>Implemented</v>
          </cell>
          <cell r="M360" t="str">
            <v>http://www.nrcan.gc.ca/environment/impacts-adaptation/adaptation-platform/10027</v>
          </cell>
          <cell r="N360" t="str">
            <v/>
          </cell>
        </row>
        <row r="361">
          <cell r="B361">
            <v>353</v>
          </cell>
          <cell r="C361" t="str">
            <v>Canada Foundation for Sustainable Development Technology Act (S.C. 2001, c. 23) Canada 2001</v>
          </cell>
          <cell r="D361" t="str">
            <v>RD&amp;D funding, Demonstration project, Technology development</v>
          </cell>
          <cell r="E361" t="str">
            <v>Country</v>
          </cell>
          <cell r="F361">
            <v>2001</v>
          </cell>
          <cell r="G361" t="str">
            <v>General</v>
          </cell>
          <cell r="H361" t="str">
            <v>Legislative</v>
          </cell>
          <cell r="I361" t="str">
            <v>Energy service demand reduction and resource efficiency, Energy efficiency, Renewables, Other low-carbon technologies and fuel switch, Non-energy</v>
          </cell>
          <cell r="J361">
            <v>0</v>
          </cell>
          <cell r="K361" t="str">
            <v>Canada</v>
          </cell>
          <cell r="L361" t="str">
            <v>Implemented</v>
          </cell>
          <cell r="M361" t="str">
            <v>http://laws-lois.justice.gc.ca/eng/acts/c-5.5/</v>
          </cell>
          <cell r="N361" t="str">
            <v>C04</v>
          </cell>
        </row>
        <row r="362">
          <cell r="B362">
            <v>354</v>
          </cell>
          <cell r="C362" t="str">
            <v>Canada-wide standards for mercury emissions Canada 2006</v>
          </cell>
          <cell r="D362">
            <v>0</v>
          </cell>
          <cell r="E362" t="str">
            <v>Country</v>
          </cell>
          <cell r="F362">
            <v>2006</v>
          </cell>
          <cell r="G362" t="str">
            <v>Electricity and heat, Industry</v>
          </cell>
          <cell r="H362"/>
          <cell r="I362" t="str">
            <v>Non-energy</v>
          </cell>
          <cell r="J362" t="str">
            <v>No</v>
          </cell>
          <cell r="K362" t="str">
            <v>Canada</v>
          </cell>
          <cell r="L362" t="str">
            <v>Implemented</v>
          </cell>
          <cell r="M362" t="str">
            <v>http://www.ccme.ca/files/Resources/air/mercury/hg_epg_cws_w_annex.pdf
http://www.iea-coal.org.uk/documents/82538/9417/Canada</v>
          </cell>
          <cell r="N362" t="str">
            <v/>
          </cell>
        </row>
        <row r="363">
          <cell r="B363">
            <v>355</v>
          </cell>
          <cell r="C363" t="str">
            <v>Canada’s Action Plan to Reduce Greenhouse Gas Emissions from Aviation</v>
          </cell>
          <cell r="D363" t="str">
            <v>Voluntary Approaches</v>
          </cell>
          <cell r="E363" t="str">
            <v>Country</v>
          </cell>
          <cell r="F363">
            <v>2012</v>
          </cell>
          <cell r="G363" t="str">
            <v>Transport, Air</v>
          </cell>
          <cell r="H363" t="str">
            <v>The Action Plan sets an aspirational goal to improve fuel efficiency from a 2005 baseline by an average annual rate of at least 2% per year until 2020.</v>
          </cell>
          <cell r="I363" t="str">
            <v>Energy efficiency, Other low-carbon technologies and fuel switch</v>
          </cell>
          <cell r="J363" t="str">
            <v>No</v>
          </cell>
          <cell r="K363" t="str">
            <v>Canada</v>
          </cell>
          <cell r="L363" t="str">
            <v>Implemented</v>
          </cell>
          <cell r="M363" t="str">
            <v>http://unfccc.int/files/national_reports/annex_i_natcom/submitted_natcom/application/pdf/nc6_can_resubmission_english.pdf</v>
          </cell>
          <cell r="N363" t="str">
            <v/>
          </cell>
        </row>
        <row r="364">
          <cell r="B364">
            <v>356</v>
          </cell>
          <cell r="C364" t="str">
            <v>Canadian Agricultural Adaptation Program Canada 2014</v>
          </cell>
          <cell r="D364" t="str">
            <v>Grants and subsidies</v>
          </cell>
          <cell r="E364" t="str">
            <v>Country</v>
          </cell>
          <cell r="F364">
            <v>2014</v>
          </cell>
          <cell r="G364" t="str">
            <v>Agriculture and forestry</v>
          </cell>
          <cell r="H364" t="str">
            <v>"The Canadian Agricultural Adaptation Program (CAAP) (2014-2019) is a five-year, $50.3 million program providing non-repayable contributions for industry-led projects that help the agriculture, agri-food, and agri-based products sector to adapt and remain competitive."</v>
          </cell>
          <cell r="I364" t="str">
            <v>Energy service demand reduction and resource efficiency, Non-energy</v>
          </cell>
          <cell r="J364">
            <v>0</v>
          </cell>
          <cell r="K364" t="str">
            <v>Canada</v>
          </cell>
          <cell r="L364">
            <v>0</v>
          </cell>
          <cell r="M364" t="str">
            <v>http://www.agr.gc.ca/eng/?id=1396016168338</v>
          </cell>
          <cell r="N364" t="str">
            <v>C48</v>
          </cell>
        </row>
        <row r="365">
          <cell r="B365">
            <v>357</v>
          </cell>
          <cell r="C365" t="str">
            <v>Canadian Climate Action Fund</v>
          </cell>
          <cell r="D365" t="str">
            <v>Fiscal or financial incentives</v>
          </cell>
          <cell r="E365" t="str">
            <v>Country</v>
          </cell>
          <cell r="F365">
            <v>1999</v>
          </cell>
          <cell r="G365" t="str">
            <v>General</v>
          </cell>
          <cell r="H365"/>
          <cell r="I365" t="str">
            <v>Energy service demand reduction and resource efficiency, Energy efficiency, Renewables, Other low-carbon technologies and fuel switch, Non-energy</v>
          </cell>
          <cell r="J365" t="str">
            <v>No</v>
          </cell>
          <cell r="K365" t="str">
            <v>Canada</v>
          </cell>
          <cell r="L365" t="str">
            <v>Ended</v>
          </cell>
          <cell r="M365">
            <v>0</v>
          </cell>
          <cell r="N365" t="str">
            <v/>
          </cell>
        </row>
        <row r="366">
          <cell r="B366">
            <v>358</v>
          </cell>
          <cell r="C366" t="str">
            <v>Canadian Climate Fund Canada 2005</v>
          </cell>
          <cell r="D366" t="str">
            <v>Fiscal or financial incentives, Policy support, Regulatory Instruments, GHG emission reduction crediting and offsetting mechanism</v>
          </cell>
          <cell r="E366" t="str">
            <v>Country</v>
          </cell>
          <cell r="F366">
            <v>2005</v>
          </cell>
          <cell r="G366" t="str">
            <v>General</v>
          </cell>
          <cell r="H366"/>
          <cell r="I366" t="str">
            <v>Energy service demand reduction and resource efficiency, Energy efficiency, Renewables, Other low-carbon technologies and fuel switch</v>
          </cell>
          <cell r="J366">
            <v>0</v>
          </cell>
          <cell r="K366" t="str">
            <v>Canada</v>
          </cell>
          <cell r="L366" t="str">
            <v>Superseded</v>
          </cell>
          <cell r="M366" t="str">
            <v>http://www.parl.gc.ca/38/1/parlbus/chambus/house/bills/government/C-43/C-43_4/C-43-8E.html</v>
          </cell>
          <cell r="N366" t="str">
            <v/>
          </cell>
        </row>
        <row r="367">
          <cell r="B367">
            <v>359</v>
          </cell>
          <cell r="C367" t="str">
            <v>Canadian Industry Program for Energy Conservation (CIPEC) Canada 2011</v>
          </cell>
          <cell r="D367" t="str">
            <v>Advice or Aid in implementation, Information provision, Performance label, Institutional creation, Voluntary Approaches</v>
          </cell>
          <cell r="E367" t="str">
            <v>Country</v>
          </cell>
          <cell r="F367">
            <v>2011</v>
          </cell>
          <cell r="G367" t="str">
            <v>Industry</v>
          </cell>
          <cell r="H367"/>
          <cell r="I367" t="str">
            <v>Energy efficiency</v>
          </cell>
          <cell r="J367" t="str">
            <v>No</v>
          </cell>
          <cell r="K367" t="str">
            <v>Canada</v>
          </cell>
          <cell r="L367" t="str">
            <v>Implemented</v>
          </cell>
          <cell r="M367" t="str">
            <v>https://www.iea.org/policiesandmeasures/pams/canada/name-152578-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367" t="str">
            <v>C19</v>
          </cell>
        </row>
        <row r="368">
          <cell r="B368">
            <v>360</v>
          </cell>
          <cell r="C368" t="str">
            <v>Canadian International Technology Initiative Canada 2001</v>
          </cell>
          <cell r="D368" t="str">
            <v>Policy support, Research &amp; Development and Deployment (RD&amp;D)</v>
          </cell>
          <cell r="E368" t="str">
            <v>Supranational region</v>
          </cell>
          <cell r="F368">
            <v>2001</v>
          </cell>
          <cell r="G368" t="str">
            <v>General</v>
          </cell>
          <cell r="H368"/>
          <cell r="I368" t="str">
            <v>Energy service demand reduction and resource efficiency, Energy efficiency, Renewables, Other low-carbon technologies and fuel switch, Non-energy</v>
          </cell>
          <cell r="J368">
            <v>0</v>
          </cell>
          <cell r="K368" t="str">
            <v>Canada</v>
          </cell>
          <cell r="L368" t="str">
            <v>Superseded</v>
          </cell>
          <cell r="M368" t="str">
            <v>http://www.climatechange.gc.ca</v>
          </cell>
          <cell r="N368" t="str">
            <v>C04</v>
          </cell>
        </row>
        <row r="369">
          <cell r="B369">
            <v>361</v>
          </cell>
          <cell r="C369" t="str">
            <v>Canadian Participation in the Midwestern Greenhouse Gas Accord Canada 2007</v>
          </cell>
          <cell r="D369" t="str">
            <v>GHG emissions allowances</v>
          </cell>
          <cell r="E369" t="str">
            <v>Supranational region</v>
          </cell>
          <cell r="F369">
            <v>2007</v>
          </cell>
          <cell r="G369" t="str">
            <v>General</v>
          </cell>
          <cell r="H369"/>
          <cell r="I369" t="str">
            <v>Energy efficiency</v>
          </cell>
          <cell r="J369">
            <v>0</v>
          </cell>
          <cell r="K369" t="str">
            <v>Canada</v>
          </cell>
          <cell r="L369" t="str">
            <v>Implemented</v>
          </cell>
          <cell r="M369" t="str">
            <v>http://www.iea.org/policiesandmeasures/pams/canada/name-24645-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369" t="str">
            <v/>
          </cell>
        </row>
        <row r="370">
          <cell r="B370">
            <v>362</v>
          </cell>
          <cell r="C370" t="str">
            <v>Canadian Participation in the Western Climate Change Initiative Canada 2007</v>
          </cell>
          <cell r="D370" t="str">
            <v>GHG emissions allowances</v>
          </cell>
          <cell r="E370" t="str">
            <v>Supranational region</v>
          </cell>
          <cell r="F370">
            <v>2007</v>
          </cell>
          <cell r="G370" t="str">
            <v>General</v>
          </cell>
          <cell r="H370"/>
          <cell r="I370" t="str">
            <v>Energy efficiency</v>
          </cell>
          <cell r="J370">
            <v>0</v>
          </cell>
          <cell r="K370" t="str">
            <v>Canada</v>
          </cell>
          <cell r="L370" t="str">
            <v>Implemented</v>
          </cell>
          <cell r="M370" t="str">
            <v>http://www.iea.org/policiesandmeasures/pams/canada/name-24644-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370" t="str">
            <v/>
          </cell>
        </row>
        <row r="371">
          <cell r="B371">
            <v>363</v>
          </cell>
          <cell r="C371" t="str">
            <v>Canadian Renewable Conservation Expenses (CRCE) Canada 1996</v>
          </cell>
          <cell r="D371" t="str">
            <v>Tax relief, Grants and subsidies</v>
          </cell>
          <cell r="E371" t="str">
            <v>Country</v>
          </cell>
          <cell r="F371">
            <v>1996</v>
          </cell>
          <cell r="G371" t="str">
            <v>Electricity and heat, Renewables</v>
          </cell>
          <cell r="H371"/>
          <cell r="I371" t="str">
            <v>Renewables</v>
          </cell>
          <cell r="J371">
            <v>0</v>
          </cell>
          <cell r="K371" t="str">
            <v>Canada</v>
          </cell>
          <cell r="L371" t="str">
            <v>Implemented</v>
          </cell>
          <cell r="M371" t="str">
            <v>http://oee.nrcan.gc.ca/industrial/financial-assistance/tax-incentives.cfm?attr=24</v>
          </cell>
          <cell r="N371" t="str">
            <v>C10</v>
          </cell>
        </row>
        <row r="372">
          <cell r="B372">
            <v>364</v>
          </cell>
          <cell r="C372" t="str">
            <v>Canadian Transportation Fuel Cell Alliance Canada 2001</v>
          </cell>
          <cell r="D372" t="str">
            <v>Policy support, Research &amp; Development and Deployment (RD&amp;D), Strategic planning</v>
          </cell>
          <cell r="E372" t="str">
            <v>Country</v>
          </cell>
          <cell r="F372">
            <v>2001</v>
          </cell>
          <cell r="G372" t="str">
            <v>Transport</v>
          </cell>
          <cell r="H372"/>
          <cell r="I372" t="str">
            <v>Renewables, Other low-carbon technologies and fuel switch</v>
          </cell>
          <cell r="J372">
            <v>0</v>
          </cell>
          <cell r="K372" t="str">
            <v>Canada</v>
          </cell>
          <cell r="L372" t="str">
            <v>Ended</v>
          </cell>
          <cell r="M372" t="str">
            <v>http://www.iea.org/policiesandmeasures/pams/canada/name-21398-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372" t="str">
            <v>C04C44</v>
          </cell>
        </row>
        <row r="373">
          <cell r="B373">
            <v>365</v>
          </cell>
          <cell r="C373" t="str">
            <v>Canadian emissions trading scheme Canada 2006</v>
          </cell>
          <cell r="D373" t="str">
            <v>Policy support, GHG emissions allowances</v>
          </cell>
          <cell r="E373" t="str">
            <v>Country</v>
          </cell>
          <cell r="F373">
            <v>2006</v>
          </cell>
          <cell r="G373" t="str">
            <v>Industry, Electricity and heat</v>
          </cell>
          <cell r="H373"/>
          <cell r="I373" t="str">
            <v>Energy service demand reduction and resource efficiency, Energy efficiency, Renewables, Other low-carbon technologies and fuel switch</v>
          </cell>
          <cell r="J373">
            <v>0</v>
          </cell>
          <cell r="K373" t="str">
            <v>Canada</v>
          </cell>
          <cell r="L373" t="str">
            <v>Planned</v>
          </cell>
          <cell r="M373" t="str">
            <v>http://www.aph.gov.au/library/pubs/climatechange/governance/foreign/canadian.htm</v>
          </cell>
          <cell r="N373" t="str">
            <v>C15C30</v>
          </cell>
        </row>
        <row r="374">
          <cell r="B374">
            <v>366</v>
          </cell>
          <cell r="C374" t="str">
            <v>Capture and Storage of CO2 in Oil Field - Saskatchewan Canada 2000</v>
          </cell>
          <cell r="D374" t="str">
            <v>Fiscal or financial incentives, Research &amp; Development and Deployment (RD&amp;D)</v>
          </cell>
          <cell r="E374" t="str">
            <v>Subnational region or state</v>
          </cell>
          <cell r="F374">
            <v>2000</v>
          </cell>
          <cell r="G374" t="str">
            <v>Industry</v>
          </cell>
          <cell r="H374"/>
          <cell r="I374" t="str">
            <v>Other low-carbon technologies and fuel switch</v>
          </cell>
          <cell r="J374">
            <v>0</v>
          </cell>
          <cell r="K374" t="str">
            <v>Canada</v>
          </cell>
          <cell r="L374" t="str">
            <v>Implemented</v>
          </cell>
          <cell r="M374" t="str">
            <v>http://www2.nrcan.gc.ca/es/oerd/english/View.asp?x=649&amp;oid=25</v>
          </cell>
          <cell r="N374" t="str">
            <v>C04</v>
          </cell>
        </row>
        <row r="375">
          <cell r="B375">
            <v>367</v>
          </cell>
          <cell r="C375" t="str">
            <v>Car Free Day for Cities &amp; European Mobility Week European Union 2000</v>
          </cell>
          <cell r="D375" t="str">
            <v>Information provision, Policy support</v>
          </cell>
          <cell r="E375" t="str">
            <v>Country</v>
          </cell>
          <cell r="F375">
            <v>2000</v>
          </cell>
          <cell r="G375" t="str">
            <v>Transport, Light duty vehicles</v>
          </cell>
          <cell r="H375"/>
          <cell r="I375" t="str">
            <v>Energy service demand reduction and resource efficiency, Other low-carbon technologies and fuel switch</v>
          </cell>
          <cell r="J375">
            <v>0</v>
          </cell>
          <cell r="K375" t="str">
            <v>European Union (28)</v>
          </cell>
          <cell r="L375" t="str">
            <v>Implemented</v>
          </cell>
          <cell r="M375" t="str">
            <v>http://www.mobilityweek.eu/</v>
          </cell>
          <cell r="N375" t="str">
            <v/>
          </cell>
        </row>
        <row r="376">
          <cell r="B376">
            <v>368</v>
          </cell>
          <cell r="C376" t="str">
            <v>Car Pooling Korea (South)</v>
          </cell>
          <cell r="D376" t="str">
            <v>Information provision</v>
          </cell>
          <cell r="E376" t="str">
            <v>Country</v>
          </cell>
          <cell r="F376">
            <v>0</v>
          </cell>
          <cell r="G376">
            <v>0</v>
          </cell>
          <cell r="H376"/>
          <cell r="I376" t="str">
            <v>Energy efficiency, Renewables</v>
          </cell>
          <cell r="J376">
            <v>0</v>
          </cell>
          <cell r="K376" t="str">
            <v>Korea (South)</v>
          </cell>
          <cell r="L376" t="str">
            <v>Ended</v>
          </cell>
          <cell r="M376">
            <v>0</v>
          </cell>
          <cell r="N376" t="str">
            <v/>
          </cell>
        </row>
        <row r="377">
          <cell r="B377">
            <v>369</v>
          </cell>
          <cell r="C377" t="str">
            <v>Car Pooling South Korea</v>
          </cell>
          <cell r="D377" t="str">
            <v>Information provision</v>
          </cell>
          <cell r="E377" t="str">
            <v>Country</v>
          </cell>
          <cell r="F377">
            <v>0</v>
          </cell>
          <cell r="G377">
            <v>0</v>
          </cell>
          <cell r="H377"/>
          <cell r="I377" t="str">
            <v>Energy efficiency, Renewables</v>
          </cell>
          <cell r="J377">
            <v>0</v>
          </cell>
          <cell r="K377" t="str">
            <v>Korea (South)</v>
          </cell>
          <cell r="L377" t="str">
            <v>Ended</v>
          </cell>
          <cell r="M377">
            <v>0</v>
          </cell>
          <cell r="N377" t="str">
            <v/>
          </cell>
        </row>
        <row r="378">
          <cell r="B378">
            <v>370</v>
          </cell>
          <cell r="C378" t="str">
            <v>Car Sharing Italy 2001</v>
          </cell>
          <cell r="D378" t="str">
            <v>Funds to sub-national governments, Grants and subsidies, Advice or Aid in implementation, Institutional creation</v>
          </cell>
          <cell r="E378" t="str">
            <v>Country</v>
          </cell>
          <cell r="F378">
            <v>2001</v>
          </cell>
          <cell r="G378" t="str">
            <v>Transport, Light duty vehicles</v>
          </cell>
          <cell r="H378"/>
          <cell r="I378" t="str">
            <v>Energy service demand reduction and resource efficiency, Energy efficiency</v>
          </cell>
          <cell r="J378">
            <v>0</v>
          </cell>
          <cell r="K378" t="str">
            <v>Italy</v>
          </cell>
          <cell r="L378" t="str">
            <v>Ended</v>
          </cell>
          <cell r="M378" t="str">
            <v>http://www.gazzettaufficiale.it/eli/id/2001/04/05/001A3449/sg</v>
          </cell>
          <cell r="N378" t="str">
            <v>C41</v>
          </cell>
        </row>
        <row r="379">
          <cell r="B379">
            <v>371</v>
          </cell>
          <cell r="C379" t="str">
            <v>Carbon Abatement Technology Strategy United Kingdom 2005</v>
          </cell>
          <cell r="D379" t="str">
            <v>Demonstration project, Research &amp; Development and Deployment (RD&amp;D), Policy support, Infrastructure investments, RD&amp;D funding</v>
          </cell>
          <cell r="E379" t="str">
            <v>Country</v>
          </cell>
          <cell r="F379">
            <v>2005</v>
          </cell>
          <cell r="G379" t="str">
            <v>Electricity and heat, CCS</v>
          </cell>
          <cell r="H379"/>
          <cell r="I379" t="str">
            <v>Other low-carbon technologies and fuel switch</v>
          </cell>
          <cell r="J379">
            <v>0</v>
          </cell>
          <cell r="K379" t="str">
            <v>United Kingdom</v>
          </cell>
          <cell r="L379" t="str">
            <v>Ended</v>
          </cell>
          <cell r="M379" t="str">
            <v>http://www.dti.gov.uk/energy/environment/index.shtml</v>
          </cell>
          <cell r="N379" t="str">
            <v>C04C13</v>
          </cell>
        </row>
        <row r="380">
          <cell r="B380">
            <v>372</v>
          </cell>
          <cell r="C380" t="str">
            <v>Carbon Budget Order 2016</v>
          </cell>
          <cell r="D380" t="str">
            <v>Strategic planning, Formal &amp; legally binding energy efficiency target</v>
          </cell>
          <cell r="E380" t="str">
            <v>Country</v>
          </cell>
          <cell r="F380">
            <v>2016</v>
          </cell>
          <cell r="G380" t="str">
            <v>General</v>
          </cell>
          <cell r="H380" t="str">
            <v>The Carbon Budget Order 2016 sets the carbon budget for the 2028-2032 budgetary period as 1,725,000,000 tonnes of carbon dioxide equivalent (including emissions from international shipping). The budget limits annual emissions to an average 57 per cent below 1990 levels.
Carbon budgets set a cap on the maximum level of the net UK carbon account for each five-year budgetary period. The net UK carbon account is defined in section 27 of the Climate Change Act 2008.</v>
          </cell>
          <cell r="I380">
            <v>0</v>
          </cell>
          <cell r="J380" t="str">
            <v>No</v>
          </cell>
          <cell r="K380" t="str">
            <v>United Kingdom</v>
          </cell>
          <cell r="L380" t="str">
            <v>Implemented</v>
          </cell>
          <cell r="M380" t="str">
            <v>https://climate-laws.org/cclow/geographies/191/laws/2066
http://www.legislation.gov.uk/uksi/2016/785/made</v>
          </cell>
          <cell r="N380" t="str">
            <v/>
          </cell>
        </row>
        <row r="381">
          <cell r="B381">
            <v>373</v>
          </cell>
          <cell r="C381" t="str">
            <v>Integrated Energy Plan for the Republic of South Africa South Africa 2003</v>
          </cell>
          <cell r="D381" t="str">
            <v>Strategic planning, Policy support</v>
          </cell>
          <cell r="E381" t="str">
            <v>Country</v>
          </cell>
          <cell r="F381">
            <v>2003</v>
          </cell>
          <cell r="G381" t="str">
            <v>Electricity and heat, Renewables, Nuclear, Coal, Gas</v>
          </cell>
          <cell r="H381"/>
          <cell r="I381" t="str">
            <v>Renewables</v>
          </cell>
          <cell r="J381">
            <v>0</v>
          </cell>
          <cell r="K381" t="str">
            <v>South Africa</v>
          </cell>
          <cell r="L381" t="str">
            <v>Implemented</v>
          </cell>
          <cell r="M381" t="str">
            <v>http://www.iea.org/policiesandmeasures/pams/southafrica/name-23930-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381" t="str">
            <v/>
          </cell>
        </row>
        <row r="382">
          <cell r="B382">
            <v>374</v>
          </cell>
          <cell r="C382" t="str">
            <v>Carbon Capture and Storage Act (KSpG) Germany 2012</v>
          </cell>
          <cell r="D382" t="str">
            <v>Regulatory Instruments</v>
          </cell>
          <cell r="E382" t="str">
            <v>Country</v>
          </cell>
          <cell r="F382">
            <v>2012</v>
          </cell>
          <cell r="G382" t="str">
            <v>Electricity and heat, CCS</v>
          </cell>
          <cell r="H382" t="str">
            <v>Legislative</v>
          </cell>
          <cell r="I382" t="str">
            <v>Other low-carbon technologies and fuel switch</v>
          </cell>
          <cell r="J382">
            <v>0</v>
          </cell>
          <cell r="K382" t="str">
            <v>Germany</v>
          </cell>
          <cell r="L382" t="str">
            <v>Implemented</v>
          </cell>
          <cell r="M382" t="str">
            <v>http://www.lse.ac.uk/GranthamInstitute/law/carbon-capture-and-storage-act-kspg/</v>
          </cell>
          <cell r="N382" t="str">
            <v/>
          </cell>
        </row>
        <row r="383">
          <cell r="B383">
            <v>375</v>
          </cell>
          <cell r="C383" t="str">
            <v>Carbon Capture and Storage Canada 2014</v>
          </cell>
          <cell r="D383" t="str">
            <v>RD&amp;D funding, Infrastructure investments</v>
          </cell>
          <cell r="E383" t="str">
            <v>Country</v>
          </cell>
          <cell r="F383">
            <v>2014</v>
          </cell>
          <cell r="G383" t="str">
            <v>CCS, Industry, Industrial process CO2</v>
          </cell>
          <cell r="H383"/>
          <cell r="I383" t="str">
            <v>Other low-carbon technologies and fuel switch</v>
          </cell>
          <cell r="J383" t="str">
            <v>No</v>
          </cell>
          <cell r="K383" t="str">
            <v>Canada</v>
          </cell>
          <cell r="L383" t="str">
            <v>Implemented</v>
          </cell>
          <cell r="M383" t="str">
            <v>http://www.budget.gc.ca/2008/plan/chap4a-eng.html</v>
          </cell>
          <cell r="N383" t="str">
            <v>C04C13C23</v>
          </cell>
        </row>
        <row r="384">
          <cell r="B384">
            <v>376</v>
          </cell>
          <cell r="C384" t="str">
            <v>Carbon Cashbag Programme Korea (South) 2009</v>
          </cell>
          <cell r="D384" t="str">
            <v>Negotiated Agreements (Public-private sector), Information provision, Grants and subsidies</v>
          </cell>
          <cell r="E384" t="str">
            <v>Country</v>
          </cell>
          <cell r="F384">
            <v>2009</v>
          </cell>
          <cell r="G384" t="str">
            <v>Appliances</v>
          </cell>
          <cell r="H384" t="str">
            <v>Focus on consumer choices.</v>
          </cell>
          <cell r="I384" t="str">
            <v>Energy service demand reduction and resource efficiency, Energy efficiency</v>
          </cell>
          <cell r="J384" t="str">
            <v>No</v>
          </cell>
          <cell r="K384" t="str">
            <v>Korea (South)</v>
          </cell>
          <cell r="L384" t="str">
            <v>Ended</v>
          </cell>
          <cell r="M384" t="str">
            <v>http://www.mke.go.kr/language/eng/main.jsp;
http://www.iea.org/policiesandmeasures/pams/korea/name-24393-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384" t="str">
            <v>C35</v>
          </cell>
        </row>
        <row r="385">
          <cell r="B385">
            <v>377</v>
          </cell>
          <cell r="C385" t="str">
            <v>Carbon Claims Guide for Businesses Australia 2011</v>
          </cell>
          <cell r="D385" t="str">
            <v>Advice or Aid in implementation, Information provision</v>
          </cell>
          <cell r="E385" t="str">
            <v>Country</v>
          </cell>
          <cell r="F385">
            <v>2011</v>
          </cell>
          <cell r="G385" t="str">
            <v>General</v>
          </cell>
          <cell r="H385"/>
          <cell r="I385" t="str">
            <v>Energy service demand reduction and resource efficiency, Energy efficiency, Renewables, Other low-carbon technologies and fuel switch, Non-energy</v>
          </cell>
          <cell r="J385" t="str">
            <v>No</v>
          </cell>
          <cell r="K385" t="str">
            <v>Australia</v>
          </cell>
          <cell r="L385" t="str">
            <v>Ended</v>
          </cell>
          <cell r="M385" t="str">
            <v>http://www.accc.gov.au/content/index.phtml/itemId/1017091</v>
          </cell>
          <cell r="N385" t="str">
            <v/>
          </cell>
        </row>
        <row r="386">
          <cell r="B386">
            <v>378</v>
          </cell>
          <cell r="C386" t="str">
            <v>Carbon Credit Procurement Program Japan 2005</v>
          </cell>
          <cell r="D386" t="str">
            <v>Policy support, GHG emission reduction crediting and offsetting mechanism, Institutional creation</v>
          </cell>
          <cell r="E386" t="str">
            <v>Country</v>
          </cell>
          <cell r="F386">
            <v>2005</v>
          </cell>
          <cell r="G386" t="str">
            <v>General</v>
          </cell>
          <cell r="H386"/>
          <cell r="I386" t="str">
            <v>Energy service demand reduction and resource efficiency, Energy efficiency, Renewables, Other low-carbon technologies and fuel switch, Non-energy</v>
          </cell>
          <cell r="J386">
            <v>0</v>
          </cell>
          <cell r="K386" t="str">
            <v>Japan</v>
          </cell>
          <cell r="L386" t="str">
            <v>Implemented</v>
          </cell>
          <cell r="M386" t="str">
            <v>http://www.iea.org/policiesandmeasures/pams/japan/name-22774-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386" t="str">
            <v/>
          </cell>
        </row>
        <row r="387">
          <cell r="B387">
            <v>379</v>
          </cell>
          <cell r="C387" t="str">
            <v>Carbon Dioxide Capture and Storage Initiative Canada 2001</v>
          </cell>
          <cell r="D387" t="str">
            <v>Demonstration project, Research &amp; Development and Deployment (RD&amp;D), Grants and subsidies, Information provision</v>
          </cell>
          <cell r="E387" t="str">
            <v>Country</v>
          </cell>
          <cell r="F387">
            <v>2001</v>
          </cell>
          <cell r="G387" t="str">
            <v>Industry, Electricity and heat</v>
          </cell>
          <cell r="H387"/>
          <cell r="I387" t="str">
            <v>Other low-carbon technologies and fuel switch</v>
          </cell>
          <cell r="J387">
            <v>0</v>
          </cell>
          <cell r="K387" t="str">
            <v>Canada</v>
          </cell>
          <cell r="L387" t="str">
            <v>Ended</v>
          </cell>
          <cell r="M387" t="str">
            <v>http://www.climatechange.gc.ca</v>
          </cell>
          <cell r="N387" t="str">
            <v>C04C14</v>
          </cell>
        </row>
        <row r="388">
          <cell r="B388">
            <v>380</v>
          </cell>
          <cell r="C388" t="str">
            <v>Carbon Dioxide Information Analysis Center (CDIAC) United States of America 1982</v>
          </cell>
          <cell r="D388" t="str">
            <v>Information and education, Information provision</v>
          </cell>
          <cell r="E388" t="str">
            <v>Country</v>
          </cell>
          <cell r="F388">
            <v>1982</v>
          </cell>
          <cell r="G388" t="str">
            <v>Electricity and heat, Buildings, Transport, Industry, General</v>
          </cell>
          <cell r="H388"/>
          <cell r="I388" t="str">
            <v>Non-energy</v>
          </cell>
          <cell r="J388">
            <v>0</v>
          </cell>
          <cell r="K388" t="str">
            <v>United States of America</v>
          </cell>
          <cell r="L388" t="str">
            <v>Implemented</v>
          </cell>
          <cell r="M388" t="str">
            <v>http://cdiac.ornl.gov/</v>
          </cell>
          <cell r="N388" t="str">
            <v/>
          </cell>
        </row>
        <row r="389">
          <cell r="B389">
            <v>381</v>
          </cell>
          <cell r="C389" t="str">
            <v>National Environmental Management Protected Areas Act South Africa 2003</v>
          </cell>
          <cell r="D389" t="str">
            <v>Sectoral standards, Other mandatory requirements</v>
          </cell>
          <cell r="E389" t="str">
            <v>Country</v>
          </cell>
          <cell r="F389">
            <v>2003</v>
          </cell>
          <cell r="G389">
            <v>0</v>
          </cell>
          <cell r="H389" t="str">
            <v>"An Act provide for the protection and conservation of ecologically viable areas representative of South Africa's biological diversity and its natural landscapes and seascapes; for the establishment of a national register of all national, provincial and local protected areas; for the management of those areas in accordance with national norms and standards; for intergovernmental co-operation and public consultation in matters concerning protected areas; for the continued existence, governance and functions of South Africa National Parks; and for matters in connection therewith. "</v>
          </cell>
          <cell r="I389" t="str">
            <v>Energy service demand reduction and resource efficiency, Non-energy</v>
          </cell>
          <cell r="J389">
            <v>0</v>
          </cell>
          <cell r="K389" t="str">
            <v>South Africa</v>
          </cell>
          <cell r="L389" t="str">
            <v>Implemented</v>
          </cell>
          <cell r="M389" t="str">
            <v>http://faolex.fao.org/cgi-bin/faolex.exe?rec_id=123694&amp;database=faolex&amp;search_type=link&amp;table=result&amp;lang=eng&amp;format_name=@ERALL</v>
          </cell>
          <cell r="N389" t="str">
            <v/>
          </cell>
        </row>
        <row r="390">
          <cell r="B390">
            <v>382</v>
          </cell>
          <cell r="C390" t="str">
            <v>Carbon Emissions Reduction Target (Energy Efficiency Commitment 3) United Kingdom 2008</v>
          </cell>
          <cell r="D390" t="str">
            <v>Other mandatory requirements, Obligation schemes</v>
          </cell>
          <cell r="E390" t="str">
            <v>Country</v>
          </cell>
          <cell r="F390">
            <v>2008</v>
          </cell>
          <cell r="G390" t="str">
            <v>Electricity and heat, Buildings</v>
          </cell>
          <cell r="H390"/>
          <cell r="I390" t="str">
            <v>Energy efficiency</v>
          </cell>
          <cell r="J390">
            <v>0</v>
          </cell>
          <cell r="K390" t="str">
            <v>United Kingdom</v>
          </cell>
          <cell r="L390" t="str">
            <v>Ended</v>
          </cell>
          <cell r="M390" t="str">
            <v>https://www.ofgem.gov.uk/environmental-programmes/energy-companies-obligation-eco/previous-energy-efficiency-schemes</v>
          </cell>
          <cell r="N390" t="str">
            <v>C08</v>
          </cell>
        </row>
        <row r="391">
          <cell r="B391">
            <v>383</v>
          </cell>
          <cell r="C391" t="str">
            <v>Carbon Farming Futures Australia 2011</v>
          </cell>
          <cell r="D391" t="str">
            <v>GHG emission reduction crediting and offsetting mechanism, Advice or Aid in implementation, Information provision, Strategic planning, Product standards, Research &amp; Development and Deployment (RD&amp;D), Demonstration project, Research programme</v>
          </cell>
          <cell r="E391" t="str">
            <v>Country</v>
          </cell>
          <cell r="F391">
            <v>2011</v>
          </cell>
          <cell r="G391" t="str">
            <v>Agricultural CH4, Agricultural CO2, Agricultural N2O, Forestry</v>
          </cell>
          <cell r="H391" t="str">
            <v>The Carbon Farming Futures program is ensuring that advances in land management technologies and techniques for emissions reduction and adaptation will lead to enhanced productivity and sustainable land use under a changing climate. These advances will allow farmers and land managers to benefit from the economic opportunities of the Carbon Farming Initiative (CFI) while assisting Australia in achieving its long term emission reduction targets. This program is now incorporated into the Emissions Reduction Fund.
Total project budget is $429 million until 2017.</v>
          </cell>
          <cell r="I391" t="str">
            <v>Non-energy, Energy efficiency, Renewables, Other low-carbon technologies and fuel switch</v>
          </cell>
          <cell r="J391" t="str">
            <v>No</v>
          </cell>
          <cell r="K391" t="str">
            <v>Australia</v>
          </cell>
          <cell r="L391" t="str">
            <v>Superseded</v>
          </cell>
          <cell r="M391" t="str">
            <v>http://www.agriculture.gov.au/ag-farm-food/climatechange/carbonfarmingfutures
http://www.daff.gov.au/climatechange/carbonfarmingfutures
http://www.vegetableclimate.com/carbon-farming-futures/</v>
          </cell>
          <cell r="N391" t="str">
            <v>C04C49C50C51C52C53</v>
          </cell>
        </row>
        <row r="392">
          <cell r="B392">
            <v>384</v>
          </cell>
          <cell r="C392" t="str">
            <v>Carbon Farming Initiative Amendment Bill 2014 Australia 2014</v>
          </cell>
          <cell r="D392" t="str">
            <v>Institutional creation, GHG emission reduction crediting and offsetting mechanism</v>
          </cell>
          <cell r="E392" t="str">
            <v>Country</v>
          </cell>
          <cell r="F392">
            <v>2014</v>
          </cell>
          <cell r="G392" t="str">
            <v>Agriculture and forestry, Forestry, Agricultural CO2, Agricultural N2O, Agricultural CH4</v>
          </cell>
          <cell r="H392" t="str">
            <v>"The Carbon Farming Initiative (CFI) allows farmers and land managers to earn carbon credits by storing carbon or reducing greenhouse gas emissions on the land. These credits can then be sold to people and businesses wishing to offset their emissions." 
Under the CFI, they may be able to earn carbon credits from activities such as: reducing livestock emissions; increasing efficiency of fertiliser use; enhancing carbon in agricultural soil
storing carbon through revegetation and reforestation. (Source: http://www.environment.gov.au/climate-change/emissions-reduction-fund/cfi/about)
"The Carbon Credits (Carbon Farming Initiative) Act 2011 has been amended to establish the Emissions Reduction Fund (ERF). The Emissions Reduction Fund builds on the Carbon Farming Initiative (CFI), expanding coverage to encourage emissions reductions across the economy." (Source: http://www.environment.gov.au/climate-change/emissions-reduction-fund/carbon-farming-initiative-project-transition)</v>
          </cell>
          <cell r="I392" t="str">
            <v>Energy service demand reduction and resource efficiency, Energy efficiency, Renewables, Other low-carbon technologies and fuel switch, Non-energy</v>
          </cell>
          <cell r="J392" t="str">
            <v>No</v>
          </cell>
          <cell r="K392" t="str">
            <v>Australia</v>
          </cell>
          <cell r="L392" t="str">
            <v>Superseded</v>
          </cell>
          <cell r="M392" t="str">
            <v>https://www.comlaw.gov.au/Details/C2014A00119
http://unfccc.int/files/national_reports/annex_i_natcom_/application/pdf/aus_nc6.pdf</v>
          </cell>
          <cell r="N392" t="str">
            <v>C49C50C51C52</v>
          </cell>
        </row>
        <row r="393">
          <cell r="B393">
            <v>385</v>
          </cell>
          <cell r="C393" t="str">
            <v>Carbon Farming Skills Australia 2010</v>
          </cell>
          <cell r="D393" t="str">
            <v>Information and education, Information provision, Professional training and qualification</v>
          </cell>
          <cell r="E393" t="str">
            <v>Country</v>
          </cell>
          <cell r="F393">
            <v>2010</v>
          </cell>
          <cell r="G393" t="str">
            <v>Agriculture and forestry</v>
          </cell>
          <cell r="H393"/>
          <cell r="I393" t="str">
            <v>Non-energy, Energy service demand reduction and resource efficiency</v>
          </cell>
          <cell r="J393" t="str">
            <v>No</v>
          </cell>
          <cell r="K393" t="str">
            <v>Australia</v>
          </cell>
          <cell r="L393" t="str">
            <v>Superseded</v>
          </cell>
          <cell r="M393" t="str">
            <v>http://www.climatechange.gov.au/government/initiatives/carbon-farming-skills.aspx</v>
          </cell>
          <cell r="N393" t="str">
            <v/>
          </cell>
        </row>
        <row r="394">
          <cell r="B394">
            <v>386</v>
          </cell>
          <cell r="C394" t="str">
            <v>Carbon Neutral Program Korea (South) 2008</v>
          </cell>
          <cell r="D394" t="str">
            <v>Public Voluntary Schemes</v>
          </cell>
          <cell r="E394" t="str">
            <v>Country</v>
          </cell>
          <cell r="F394">
            <v>2008</v>
          </cell>
          <cell r="G394" t="str">
            <v>Electricity and heat, Industry, Transport, Buildings, Agriculture and forestry</v>
          </cell>
          <cell r="H394"/>
          <cell r="I394" t="str">
            <v>Energy service demand reduction and resource efficiency, Renewables, Energy efficiency, Other low-carbon technologies and fuel switch, Non-energy</v>
          </cell>
          <cell r="J394">
            <v>0</v>
          </cell>
          <cell r="K394" t="str">
            <v>Korea (South)</v>
          </cell>
          <cell r="L394" t="str">
            <v>Implemented</v>
          </cell>
          <cell r="M394" t="str">
            <v>http://zeroco2.kemco.or.kr/main.aspx</v>
          </cell>
          <cell r="N394" t="str">
            <v>C19</v>
          </cell>
        </row>
        <row r="395">
          <cell r="B395">
            <v>387</v>
          </cell>
          <cell r="C395" t="str">
            <v>Carbon Plan United Kingdom 2011</v>
          </cell>
          <cell r="D395" t="str">
            <v>Climate strategy, Political &amp; non-binding climate strategy, Strategic planning</v>
          </cell>
          <cell r="E395" t="str">
            <v>Country</v>
          </cell>
          <cell r="F395">
            <v>2011</v>
          </cell>
          <cell r="G395" t="str">
            <v>General</v>
          </cell>
          <cell r="H395" t="str">
            <v>Executive</v>
          </cell>
          <cell r="I395" t="str">
            <v>Energy service demand reduction and resource efficiency, Energy efficiency, Renewables, Other low-carbon technologies and fuel switch, Non-energy</v>
          </cell>
          <cell r="J395" t="str">
            <v>No</v>
          </cell>
          <cell r="K395" t="str">
            <v>United Kingdom</v>
          </cell>
          <cell r="L395" t="str">
            <v>Implemented</v>
          </cell>
          <cell r="M395" t="str">
            <v>http://www.lse.ac.uk/GranthamInstitute/law/carbon-plan/</v>
          </cell>
          <cell r="N395" t="str">
            <v>C01</v>
          </cell>
        </row>
        <row r="396">
          <cell r="B396">
            <v>388</v>
          </cell>
          <cell r="C396" t="str">
            <v>Carbon Pollution Reduction Scheme (CPRS) - Australian Emissions Trading Scheme - Australian Emissions Trading Scheme Australia 2012</v>
          </cell>
          <cell r="D396" t="str">
            <v>GHG emissions allowances</v>
          </cell>
          <cell r="E396" t="str">
            <v>Country</v>
          </cell>
          <cell r="F396">
            <v>2012</v>
          </cell>
          <cell r="G396" t="str">
            <v>Industry, Electricity and heat, Agriculture and forestry</v>
          </cell>
          <cell r="H396" t="str">
            <v>"One of the most comprehensive cap-and-trade emissions trading
schemes in the world. This scheme will be the primary mechanism for achieving Australia’s ambitious emissions reduction targets of 5 to 15% and 25% below 2000 levels by 2020, and 60% below 2000 levels by 2050."</v>
          </cell>
          <cell r="I396" t="str">
            <v>Energy service demand reduction and resource efficiency, Energy efficiency, Renewables, Other low-carbon technologies and fuel switch, Non-energy</v>
          </cell>
          <cell r="J396" t="str">
            <v>No</v>
          </cell>
          <cell r="K396" t="str">
            <v>Australia</v>
          </cell>
          <cell r="L396" t="str">
            <v>Ended</v>
          </cell>
          <cell r="M396" t="str">
            <v>http://unfccc.int/resource/docs/natc/aus_nc5.pdf
http://www.cleanenergyfuture.gov.au/australia-and-europe-to-unite-on-emissions-trading-schemes/</v>
          </cell>
          <cell r="N396" t="str">
            <v>C15C30</v>
          </cell>
        </row>
        <row r="397">
          <cell r="B397">
            <v>389</v>
          </cell>
          <cell r="C397" t="str">
            <v>Carbon Pollution Standard (CPS) United States of America 2012</v>
          </cell>
          <cell r="D397" t="str">
            <v>Sectoral standards</v>
          </cell>
          <cell r="E397" t="str">
            <v>Country</v>
          </cell>
          <cell r="F397">
            <v>2012</v>
          </cell>
          <cell r="G397" t="str">
            <v>Coal, Industrial process CO2, Gas</v>
          </cell>
          <cell r="H397"/>
          <cell r="I397" t="str">
            <v>Energy service demand reduction and resource efficiency</v>
          </cell>
          <cell r="J397" t="str">
            <v>No</v>
          </cell>
          <cell r="K397" t="str">
            <v>United States of America</v>
          </cell>
          <cell r="L397" t="str">
            <v>Implemented</v>
          </cell>
          <cell r="M397" t="str">
            <v>https://www.federalregister.gov/articles/2014/01/08/2013-28668/standards-of-performance-for-greenhouse-gas-emissions-from-new-stationary-sources-electric-utility#h-39
http://www.iea-coal.org.uk/documents/82575/9515/United%20States%20of%20America</v>
          </cell>
          <cell r="N397" t="str">
            <v/>
          </cell>
        </row>
        <row r="398">
          <cell r="B398">
            <v>390</v>
          </cell>
          <cell r="C398" t="str">
            <v>Carbon Reduction Commitment Energy efficiency Scheme United Kingdom 2010</v>
          </cell>
          <cell r="D398" t="str">
            <v>CO2 taxes, GHG emissions allowances, Monitoring, Other mandatory requirements</v>
          </cell>
          <cell r="E398" t="str">
            <v>Country</v>
          </cell>
          <cell r="F398">
            <v>2010</v>
          </cell>
          <cell r="G398" t="str">
            <v>Industry, Industrial energy related</v>
          </cell>
          <cell r="H398" t="str">
            <v>Legislative</v>
          </cell>
          <cell r="I398" t="str">
            <v>Energy efficiency</v>
          </cell>
          <cell r="J398" t="str">
            <v>No</v>
          </cell>
          <cell r="K398" t="str">
            <v>United Kingdom</v>
          </cell>
          <cell r="L398" t="str">
            <v>Implemented</v>
          </cell>
          <cell r="M398" t="str">
            <v>http://www.lse.ac.uk/GranthamInstitute/law/carbon-reduction-commitment-energy-efficiency-scheme/
http://www.iea.org/policiesandmeasures/pams/unitedkingdom</v>
          </cell>
          <cell r="N398" t="str">
            <v>C19C20C30</v>
          </cell>
        </row>
        <row r="399">
          <cell r="B399">
            <v>391</v>
          </cell>
          <cell r="C399" t="str">
            <v>Carbon Sequestration Capacity Assessment United States of America 2007</v>
          </cell>
          <cell r="D399" t="str">
            <v>Research &amp; Development and Deployment (RD&amp;D), Technology deployment and diffusion</v>
          </cell>
          <cell r="E399" t="str">
            <v>Country</v>
          </cell>
          <cell r="F399">
            <v>2007</v>
          </cell>
          <cell r="G399" t="str">
            <v>CCS</v>
          </cell>
          <cell r="H399"/>
          <cell r="I399" t="str">
            <v>Other low-carbon technologies and fuel switch</v>
          </cell>
          <cell r="J399">
            <v>0</v>
          </cell>
          <cell r="K399" t="str">
            <v>United States of America</v>
          </cell>
          <cell r="L399" t="str">
            <v>Implemented</v>
          </cell>
          <cell r="M399" t="str">
            <v>http://energy.er.usgs.gov/health_environment/co2_sequestration/</v>
          </cell>
          <cell r="N399" t="str">
            <v>C04</v>
          </cell>
        </row>
        <row r="400">
          <cell r="B400">
            <v>392</v>
          </cell>
          <cell r="C400" t="str">
            <v>Carbon Sequestration Regional Partnerships United States of America 2003</v>
          </cell>
          <cell r="D400" t="str">
            <v>Information and education, Research &amp; Development and Deployment (RD&amp;D), Demonstration project, Voluntary Approaches, Negotiated Agreements (Public-private sector)</v>
          </cell>
          <cell r="E400" t="str">
            <v>Country</v>
          </cell>
          <cell r="F400">
            <v>2003</v>
          </cell>
          <cell r="G400" t="str">
            <v>CCS, Industry, Industrial process CO2</v>
          </cell>
          <cell r="H400"/>
          <cell r="I400" t="str">
            <v>Other low-carbon technologies and fuel switch</v>
          </cell>
          <cell r="J400">
            <v>0</v>
          </cell>
          <cell r="K400" t="str">
            <v>United States of America</v>
          </cell>
          <cell r="L400" t="str">
            <v>Implemented</v>
          </cell>
          <cell r="M400" t="str">
            <v>http://energy.gov/fe/science-innovation/carbon-capture-and-storage-research/regional-partnerships</v>
          </cell>
          <cell r="N400" t="str">
            <v>C04C13C23</v>
          </cell>
        </row>
        <row r="401">
          <cell r="B401">
            <v>393</v>
          </cell>
          <cell r="C401" t="str">
            <v>White Paper on Renewable Energy and Clean Energy Development</v>
          </cell>
          <cell r="D401" t="str">
            <v>Strategic planning</v>
          </cell>
          <cell r="E401" t="str">
            <v>Country</v>
          </cell>
          <cell r="F401">
            <v>2003</v>
          </cell>
          <cell r="G401" t="str">
            <v>Renewables</v>
          </cell>
          <cell r="H401"/>
          <cell r="I401" t="str">
            <v>Renewables</v>
          </cell>
          <cell r="J401" t="str">
            <v>No</v>
          </cell>
          <cell r="K401" t="str">
            <v>South Africa</v>
          </cell>
          <cell r="L401" t="str">
            <v>Implemented</v>
          </cell>
          <cell r="M401" t="str">
            <v>https://www.iea.org/policies/21947-white-paper-on-renewable-energy-and-clean-energy-development?country=South%20Africa&amp;page=2&amp;q=south%20africa</v>
          </cell>
          <cell r="N401" t="str">
            <v/>
          </cell>
        </row>
        <row r="402">
          <cell r="B402">
            <v>394</v>
          </cell>
          <cell r="C402" t="str">
            <v>Carbon Tax Italy 1999</v>
          </cell>
          <cell r="D402" t="str">
            <v>Energy and other taxes</v>
          </cell>
          <cell r="E402" t="str">
            <v>Country</v>
          </cell>
          <cell r="F402">
            <v>1999</v>
          </cell>
          <cell r="G402" t="str">
            <v>Electricity and heat, General</v>
          </cell>
          <cell r="H402"/>
          <cell r="I402" t="str">
            <v>Energy service demand reduction and resource efficiency, Energy efficiency, Renewables, Other low-carbon technologies and fuel switch</v>
          </cell>
          <cell r="J402">
            <v>0</v>
          </cell>
          <cell r="K402" t="str">
            <v>Italy</v>
          </cell>
          <cell r="L402" t="str">
            <v>Ended</v>
          </cell>
          <cell r="M402" t="str">
            <v>http://www.camera.it/parlam/leggi/98448l.htm</v>
          </cell>
          <cell r="N402" t="str">
            <v>C07C10C14C16</v>
          </cell>
        </row>
        <row r="403">
          <cell r="B403">
            <v>395</v>
          </cell>
          <cell r="C403" t="str">
            <v>Carbon Tax for Polluting Vehicles Italy 2004</v>
          </cell>
          <cell r="D403" t="str">
            <v>CO2 taxes</v>
          </cell>
          <cell r="E403" t="str">
            <v>Country</v>
          </cell>
          <cell r="F403">
            <v>2004</v>
          </cell>
          <cell r="G403" t="str">
            <v>Transport</v>
          </cell>
          <cell r="H403"/>
          <cell r="I403" t="str">
            <v>Energy efficiency</v>
          </cell>
          <cell r="J403">
            <v>0</v>
          </cell>
          <cell r="K403" t="str">
            <v>Italy</v>
          </cell>
          <cell r="L403" t="str">
            <v>Planned</v>
          </cell>
          <cell r="M403" t="str">
            <v>http://www.minambiente.it/Sito/home.asp</v>
          </cell>
          <cell r="N403" t="str">
            <v/>
          </cell>
        </row>
        <row r="404">
          <cell r="B404">
            <v>396</v>
          </cell>
          <cell r="C404" t="str">
            <v>Carbon Trading Scheme</v>
          </cell>
          <cell r="D404" t="str">
            <v>GHG emissions allowances</v>
          </cell>
          <cell r="E404" t="str">
            <v>Country</v>
          </cell>
          <cell r="F404">
            <v>0</v>
          </cell>
          <cell r="G404" t="str">
            <v>Electricity and heat, Industry</v>
          </cell>
          <cell r="H404" t="str">
            <v>December 2017 China announced, through the National Development and Reform Commission (NDRC) the program for the establishment of a national carbon emissions market (Energy Portal, 2017). The details of the emission trading scheme (ETS) are not made public yet. The ETS will start with the electricity sector covering around 3.5 Gt CO2 emissions (Stavins, 2017) and is expected to start in 2020 (China Carbon Forum, 2017). After that, gradually other industry sectors, such as cement, steel, petroleum refining and chemicals will be added to the program. The ETS targets is not an absolute emissions gap, but a rate based (CO2/Kwh) cap that is set per category per sector. The rate is based on historical trends and technology benchmarks (Stavins, 2017). For example, coal-fired power plants are expected to have different rates, than gas-fired power plants. In the beginning, the permits of this scheme will be grandfathered to the firms, in this case plants emitting more than 26,000 tonnes of CO2 per year (Carbon Brief, 2017).</v>
          </cell>
          <cell r="I404" t="str">
            <v>Energy service demand reduction and resource efficiency, Energy efficiency, Renewables, Other low-carbon technologies and fuel switch</v>
          </cell>
          <cell r="J404" t="str">
            <v>GHG reduction</v>
          </cell>
          <cell r="K404" t="str">
            <v>China</v>
          </cell>
          <cell r="L404" t="str">
            <v>Planned</v>
          </cell>
          <cell r="M404" t="str">
            <v>(2017) Carbon Brief, Q&amp;A: how will China’s new carbon trading scheme work? https://www.carbonbrief.org/qa-how-will-chinas-new-carbon-trading-scheme-work
(2017) China Energy Portal, https://chinaenergyportal.org/en/national-carbon-emissions-trading-market-establishment-program-power-generation-industry/
(2017) China Carbon Forum, 2017 China Carbon Pricing Survey, http://www.chinacarbon.info/wp-content/uploads/2017/11/2017-China-Carbon-Pricing-Survey.pdf
(2017) R. Stavins, What Should We Make of China’s Announcement of a National CO2 Trading System? http://www.robertstavinsblog.org/2018/01/07/make-chinas-announcement-national-co2-trading-system/</v>
          </cell>
          <cell r="N404" t="str">
            <v>C15C30</v>
          </cell>
        </row>
        <row r="405">
          <cell r="B405">
            <v>397</v>
          </cell>
          <cell r="C405" t="str">
            <v>Carbon labelling for cars and appliances Korea (South) 2008</v>
          </cell>
          <cell r="D405" t="str">
            <v>Comparison label, Other mandatory requirements</v>
          </cell>
          <cell r="E405" t="str">
            <v>Country</v>
          </cell>
          <cell r="F405">
            <v>2008</v>
          </cell>
          <cell r="G405" t="str">
            <v>Transport, Buildings, Light duty vehicles, Heavy duty vehicles, Appliances</v>
          </cell>
          <cell r="H405"/>
          <cell r="I405" t="str">
            <v>Energy service demand reduction and resource efficiency, Energy efficiency</v>
          </cell>
          <cell r="J405">
            <v>0</v>
          </cell>
          <cell r="K405" t="str">
            <v>Korea (South)</v>
          </cell>
          <cell r="L405" t="str">
            <v>Implemented</v>
          </cell>
          <cell r="M405" t="str">
            <v>http://www.mke.go.kr/language/eng/index.jsp</v>
          </cell>
          <cell r="N405" t="str">
            <v/>
          </cell>
        </row>
        <row r="406">
          <cell r="B406">
            <v>398</v>
          </cell>
          <cell r="C406" t="str">
            <v>Carbon tax</v>
          </cell>
          <cell r="D406" t="str">
            <v>CO2 taxes</v>
          </cell>
          <cell r="E406" t="str">
            <v>Country</v>
          </cell>
          <cell r="F406">
            <v>2019</v>
          </cell>
          <cell r="G406" t="str">
            <v>Coal, Oil, Buildings, Electricity and heat, Industry, Transport</v>
          </cell>
          <cell r="H406" t="str">
            <v>The initial marginal carbon tax rate will be R120 per tonne of CO2e (carbon dioxide equivalent). Taking into account various thresholds, the effective tax rate is much lower and ranges between R6 and R48 per tonne, depending on the industry.
The tax is planned to come into effect starting from June 2019.</v>
          </cell>
          <cell r="I406" t="str">
            <v>Other low-carbon technologies and fuel switch</v>
          </cell>
          <cell r="J406" t="str">
            <v>GHG reduction</v>
          </cell>
          <cell r="K406" t="str">
            <v>Mexico</v>
          </cell>
          <cell r="L406" t="str">
            <v>Implemented</v>
          </cell>
          <cell r="M406" t="str">
            <v>http://www.thecarbonreport.co.za/the-proposed-south-african-carbon-tax/
https://www.reuters.com/article/us-safrica-carbontax/south-african-parliament-approves-long-delayed-carbon-tax-bill-idUSKCN1Q81U8
https://www.climatechangenews.com/2019/02/20/south-africa-set-introduce-long-awaited-carbon-tax-june/</v>
          </cell>
          <cell r="N406" t="str">
            <v>C14C15C30</v>
          </cell>
        </row>
        <row r="407">
          <cell r="B407">
            <v>399</v>
          </cell>
          <cell r="C407" t="str">
            <v>Carbon tax on energy</v>
          </cell>
          <cell r="D407" t="str">
            <v>CO2 taxes</v>
          </cell>
          <cell r="E407" t="str">
            <v>Country</v>
          </cell>
          <cell r="F407">
            <v>2017</v>
          </cell>
          <cell r="G407" t="str">
            <v>Buildings, Electricity and heat, Industry, Transport</v>
          </cell>
          <cell r="H407" t="str">
            <v>A carbon tax was introduced in 2014 for fossil fuel production. The base rate is USD 3.5/tCO2 and offsets are allowed through CERs from CDM registered projects. It is not a tax on the full carbon content of fuels, but rather on the additional amount of emissions that would be generated if the fossil fuel were used instead of natural gas. Natural gas is entirely exempted from the tax (SEMARNAT, 2014).</v>
          </cell>
          <cell r="I407" t="str">
            <v>Energy service demand reduction and resource efficiency, Energy efficiency, Renewables, Other low-carbon technologies and fuel switch, Non-energy</v>
          </cell>
          <cell r="J407" t="str">
            <v>GHG reduction</v>
          </cell>
          <cell r="K407" t="str">
            <v>Argentina</v>
          </cell>
          <cell r="L407" t="str">
            <v>Implemented</v>
          </cell>
          <cell r="M407" t="str">
            <v>https://farn.org.ar/archives/23151
Law: https://aldiaargentina.microjuris.com/2017/12/29/fue-promulgada-la-ley-de-reforma-tributaria/</v>
          </cell>
          <cell r="N407" t="str">
            <v>C07C10C14C15C19C22C30C43</v>
          </cell>
        </row>
        <row r="408">
          <cell r="B408">
            <v>400</v>
          </cell>
          <cell r="C408" t="str">
            <v>Catalogue of High-performance Energy Efficient Appliances Japan 2000</v>
          </cell>
          <cell r="D408" t="str">
            <v>Information provision</v>
          </cell>
          <cell r="E408" t="str">
            <v>Country</v>
          </cell>
          <cell r="F408">
            <v>2000</v>
          </cell>
          <cell r="G408" t="str">
            <v>Buildings, Appliances</v>
          </cell>
          <cell r="H408" t="str">
            <v>A carbon tax was introduced through the new tax reform. This tax started at 10USD/tCO2eq, but it is to be adjusted every trimester.</v>
          </cell>
          <cell r="I408" t="str">
            <v>Energy efficiency</v>
          </cell>
          <cell r="J408">
            <v>0</v>
          </cell>
          <cell r="K408" t="str">
            <v>Japan</v>
          </cell>
          <cell r="L408" t="str">
            <v>Implemented</v>
          </cell>
          <cell r="M408" t="str">
            <v>http://www.enecho.meti.go.jp/category/saving_and_new/saving/general/more/</v>
          </cell>
          <cell r="N408" t="str">
            <v/>
          </cell>
        </row>
        <row r="409">
          <cell r="B409">
            <v>401</v>
          </cell>
          <cell r="C409" t="str">
            <v>Ceiling Price for Geothermal (Ministerial Regulation No. 17/2014) Indonesia 2014</v>
          </cell>
          <cell r="D409" t="str">
            <v>Feed-in tariffs or premiums</v>
          </cell>
          <cell r="E409" t="str">
            <v>Country</v>
          </cell>
          <cell r="F409">
            <v>2014</v>
          </cell>
          <cell r="G409" t="str">
            <v>Electricity and heat, Renewables</v>
          </cell>
          <cell r="H409"/>
          <cell r="I409" t="str">
            <v>Renewables</v>
          </cell>
          <cell r="J409" t="str">
            <v>GHG reduction</v>
          </cell>
          <cell r="K409" t="str">
            <v>Indonesia</v>
          </cell>
          <cell r="L409" t="str">
            <v>Implemented</v>
          </cell>
          <cell r="M409" t="str">
            <v>http://www.hhp.co.id/files/Uploads/Documents/Type%202/HHP/al_jakarta_geothermaltariffsrevised_jun14.pdf</v>
          </cell>
          <cell r="N409" t="str">
            <v>C10</v>
          </cell>
        </row>
        <row r="410">
          <cell r="B410">
            <v>402</v>
          </cell>
          <cell r="C410" t="str">
            <v>Cellulosic Biofuel Producer Tax Credit United States of America 2009</v>
          </cell>
          <cell r="D410" t="str">
            <v>Fiscal or financial incentives</v>
          </cell>
          <cell r="E410" t="str">
            <v>Country</v>
          </cell>
          <cell r="F410">
            <v>2009</v>
          </cell>
          <cell r="G410">
            <v>0</v>
          </cell>
          <cell r="H410" t="str">
            <v>A single tariff ceiling applicable for all geothermal projects, but differentiated by region</v>
          </cell>
          <cell r="I410" t="str">
            <v>Renewables</v>
          </cell>
          <cell r="J410">
            <v>0</v>
          </cell>
          <cell r="K410" t="str">
            <v>United States of America</v>
          </cell>
          <cell r="L410" t="str">
            <v>Ended</v>
          </cell>
          <cell r="M410" t="str">
            <v>http://frwebgate.access.gpo.gov/cgi-bin/getdoc.cgi?dbname=111_cong_public_laws&amp;docid=f:publ152.111.pdf%20(HCER%202010)</v>
          </cell>
          <cell r="N410" t="str">
            <v/>
          </cell>
        </row>
        <row r="411">
          <cell r="B411">
            <v>403</v>
          </cell>
          <cell r="C411" t="str">
            <v>Center for Corporate Climate Leadership United States of America 2002</v>
          </cell>
          <cell r="D411" t="str">
            <v>Information provision</v>
          </cell>
          <cell r="E411" t="str">
            <v>Country</v>
          </cell>
          <cell r="F411">
            <v>2002</v>
          </cell>
          <cell r="G411" t="str">
            <v>General</v>
          </cell>
          <cell r="H411"/>
          <cell r="I411" t="str">
            <v>Energy service demand reduction and resource efficiency, Energy efficiency, Renewables, Other low-carbon technologies and fuel switch, Non-energy</v>
          </cell>
          <cell r="J411">
            <v>0</v>
          </cell>
          <cell r="K411" t="str">
            <v>United States of America</v>
          </cell>
          <cell r="L411" t="str">
            <v>Implemented</v>
          </cell>
          <cell r="M411" t="str">
            <v>http://www.epa.gov/climateleadership/index.html</v>
          </cell>
          <cell r="N411" t="str">
            <v/>
          </cell>
        </row>
        <row r="412">
          <cell r="B412">
            <v>404</v>
          </cell>
          <cell r="C412" t="str">
            <v>Center for Geothermal Technology Transfer United States of America 2008</v>
          </cell>
          <cell r="D412" t="str">
            <v>Information and education, Information provision</v>
          </cell>
          <cell r="E412" t="str">
            <v>Country</v>
          </cell>
          <cell r="F412">
            <v>2008</v>
          </cell>
          <cell r="G412" t="str">
            <v>Renewables</v>
          </cell>
          <cell r="H412"/>
          <cell r="I412" t="str">
            <v>Renewables</v>
          </cell>
          <cell r="J412">
            <v>0</v>
          </cell>
          <cell r="K412" t="str">
            <v>United States of America</v>
          </cell>
          <cell r="L412" t="str">
            <v>Ended</v>
          </cell>
          <cell r="M412" t="str">
            <v>http://www.energy.gov/news2009/7427.htm</v>
          </cell>
          <cell r="N412" t="str">
            <v/>
          </cell>
        </row>
        <row r="413">
          <cell r="B413">
            <v>405</v>
          </cell>
          <cell r="C413" t="str">
            <v>Central Government Estate Targets United Kingdom 2010</v>
          </cell>
          <cell r="D413" t="str">
            <v>Target, Voluntary Approaches</v>
          </cell>
          <cell r="E413" t="str">
            <v>Country</v>
          </cell>
          <cell r="F413">
            <v>2010</v>
          </cell>
          <cell r="G413" t="str">
            <v>General</v>
          </cell>
          <cell r="H413"/>
          <cell r="I413" t="str">
            <v>Energy service demand reduction and resource efficiency, Energy efficiency, Renewables, Other low-carbon technologies and fuel switch, Non-energy</v>
          </cell>
          <cell r="J413">
            <v>0</v>
          </cell>
          <cell r="K413" t="str">
            <v>United Kingdom</v>
          </cell>
          <cell r="L413" t="str">
            <v>Implemented</v>
          </cell>
          <cell r="M413" t="str">
            <v>http://www.decc.gov.uk/en/content/cms/tackling/saving_energy/what_doing/10_percent/10_percent.aspx</v>
          </cell>
          <cell r="N413" t="str">
            <v/>
          </cell>
        </row>
        <row r="414">
          <cell r="B414">
            <v>406</v>
          </cell>
          <cell r="C414" t="str">
            <v>Centre for Research in Cleaner Manufacturing Canada 1999</v>
          </cell>
          <cell r="D414" t="str">
            <v>Policy support, Research &amp; Development and Deployment (RD&amp;D)</v>
          </cell>
          <cell r="E414" t="str">
            <v>Country</v>
          </cell>
          <cell r="F414">
            <v>1999</v>
          </cell>
          <cell r="G414" t="str">
            <v>Industry</v>
          </cell>
          <cell r="H414"/>
          <cell r="I414" t="str">
            <v>Energy service demand reduction and resource efficiency, Energy efficiency</v>
          </cell>
          <cell r="J414">
            <v>0</v>
          </cell>
          <cell r="K414" t="str">
            <v>Canada</v>
          </cell>
          <cell r="L414" t="str">
            <v>Implemented</v>
          </cell>
          <cell r="M414" t="str">
            <v>http://www.climatechange.gc.ca</v>
          </cell>
          <cell r="N414" t="str">
            <v>C04</v>
          </cell>
        </row>
        <row r="415">
          <cell r="B415">
            <v>407</v>
          </cell>
          <cell r="C415" t="str">
            <v>Certification of Energy Efficient Appliance Programme Korea (South)</v>
          </cell>
          <cell r="D415">
            <v>0</v>
          </cell>
          <cell r="E415" t="str">
            <v>Country</v>
          </cell>
          <cell r="F415">
            <v>0</v>
          </cell>
          <cell r="G415">
            <v>0</v>
          </cell>
          <cell r="H415"/>
          <cell r="I415" t="str">
            <v>Energy efficiency, Renewables</v>
          </cell>
          <cell r="J415">
            <v>0</v>
          </cell>
          <cell r="K415" t="str">
            <v>Korea (South)</v>
          </cell>
          <cell r="L415" t="str">
            <v>Ended</v>
          </cell>
          <cell r="M415">
            <v>0</v>
          </cell>
          <cell r="N415" t="str">
            <v/>
          </cell>
        </row>
        <row r="416">
          <cell r="B416">
            <v>408</v>
          </cell>
          <cell r="C416" t="str">
            <v>Certification of NRE Systems Korea (South) 2004</v>
          </cell>
          <cell r="D416" t="str">
            <v>Performance label, Codes and standards</v>
          </cell>
          <cell r="E416" t="str">
            <v>Country</v>
          </cell>
          <cell r="F416">
            <v>2004</v>
          </cell>
          <cell r="G416" t="str">
            <v>Electricity and heat, Renewables</v>
          </cell>
          <cell r="H416"/>
          <cell r="I416" t="str">
            <v>Renewables</v>
          </cell>
          <cell r="J416">
            <v>0</v>
          </cell>
          <cell r="K416" t="str">
            <v>Korea (South)</v>
          </cell>
          <cell r="L416" t="str">
            <v>Implemented</v>
          </cell>
          <cell r="M416" t="str">
            <v>http://www.kemco.or.kr/new_eng/pg02/pg02040703.asp</v>
          </cell>
          <cell r="N416" t="str">
            <v/>
          </cell>
        </row>
        <row r="417">
          <cell r="B417">
            <v>409</v>
          </cell>
          <cell r="C417" t="str">
            <v>Charging Infrastructure Support</v>
          </cell>
          <cell r="D417" t="str">
            <v>Infrastructure investments</v>
          </cell>
          <cell r="E417" t="str">
            <v>Country</v>
          </cell>
          <cell r="F417">
            <v>2015</v>
          </cell>
          <cell r="G417" t="str">
            <v>Low-emissions mobility</v>
          </cell>
          <cell r="H417"/>
          <cell r="I417" t="str">
            <v>Other low-carbon technologies and fuel switch</v>
          </cell>
          <cell r="J417" t="str">
            <v>No</v>
          </cell>
          <cell r="K417" t="str">
            <v>United Kingdom</v>
          </cell>
          <cell r="L417" t="str">
            <v>Implemented</v>
          </cell>
          <cell r="M417" t="str">
            <v>https://www.iea.org/policies/6620-charging-infrastructure-supportgbr?country=United%20Kingdom&amp;qs=united
https://www.motortradenews.com/automotive-news/government-pledges-32m-for-ev-charging-infrastructure/</v>
          </cell>
          <cell r="N417" t="str">
            <v>C45</v>
          </cell>
        </row>
        <row r="418">
          <cell r="B418">
            <v>410</v>
          </cell>
          <cell r="C418" t="str">
            <v>Charter on Corporate Responsibility for Environment Protection (CREP)</v>
          </cell>
          <cell r="D418" t="str">
            <v>Unilateral Commitments (Private sector)</v>
          </cell>
          <cell r="E418" t="str">
            <v>Country</v>
          </cell>
          <cell r="F418">
            <v>0</v>
          </cell>
          <cell r="G418" t="str">
            <v>Industry</v>
          </cell>
          <cell r="H418" t="str">
            <v>The Government has pledged £32 million of infrastructure support to create a new network of electric vehicle chargepoints.  Locations for further chargepoints include homes, hospitals, train stations and A-roads.</v>
          </cell>
          <cell r="I418" t="str">
            <v>Energy efficiency</v>
          </cell>
          <cell r="J418">
            <v>0</v>
          </cell>
          <cell r="K418" t="str">
            <v>India</v>
          </cell>
          <cell r="L418" t="str">
            <v>Implemented</v>
          </cell>
          <cell r="M418" t="str">
            <v>http://unfccc.int/resource/docs/natc/indnc2.pdf</v>
          </cell>
          <cell r="N418" t="str">
            <v>C19</v>
          </cell>
        </row>
        <row r="419">
          <cell r="B419">
            <v>411</v>
          </cell>
          <cell r="C419" t="str">
            <v>Chicago Climate Exchange (CCX) United States of America 2002</v>
          </cell>
          <cell r="D419" t="str">
            <v>Unilateral Commitments (Private sector), GHG emissions allowances, GHG emission reduction crediting and offsetting mechanism</v>
          </cell>
          <cell r="E419" t="str">
            <v>Country</v>
          </cell>
          <cell r="F419">
            <v>2002</v>
          </cell>
          <cell r="G419" t="str">
            <v>General</v>
          </cell>
          <cell r="H419"/>
          <cell r="I419" t="str">
            <v>Energy service demand reduction and resource efficiency</v>
          </cell>
          <cell r="J419">
            <v>0</v>
          </cell>
          <cell r="K419" t="str">
            <v>United States of America</v>
          </cell>
          <cell r="L419" t="str">
            <v>Ended</v>
          </cell>
          <cell r="M419" t="str">
            <v>http://www.chicagoclimatex.com/index.jsf</v>
          </cell>
          <cell r="N419" t="str">
            <v/>
          </cell>
        </row>
        <row r="420">
          <cell r="B420">
            <v>412</v>
          </cell>
          <cell r="C420" t="str">
            <v>China 13th Electricity Development Five Year Plan (2016-2020)</v>
          </cell>
          <cell r="D420" t="str">
            <v>Strategic planning, Renewable energy target</v>
          </cell>
          <cell r="E420" t="str">
            <v>Country</v>
          </cell>
          <cell r="F420">
            <v>2016</v>
          </cell>
          <cell r="G420" t="str">
            <v>Renewables</v>
          </cell>
          <cell r="H420"/>
          <cell r="I420" t="str">
            <v>Renewables</v>
          </cell>
          <cell r="J420" t="str">
            <v>No</v>
          </cell>
          <cell r="K420" t="str">
            <v>China</v>
          </cell>
          <cell r="L420" t="str">
            <v>Implemented</v>
          </cell>
          <cell r="M420" t="str">
            <v>https://www.iea.org/policiesandmeasures/pams/china/name-160313-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420" t="str">
            <v/>
          </cell>
        </row>
        <row r="421">
          <cell r="B421">
            <v>413</v>
          </cell>
          <cell r="C421" t="str">
            <v>China 13th Energy Technology Innovation Five Year Plan (2016-2020)</v>
          </cell>
          <cell r="D421" t="str">
            <v>Strategic planning</v>
          </cell>
          <cell r="E421" t="str">
            <v>Country</v>
          </cell>
          <cell r="F421">
            <v>2016</v>
          </cell>
          <cell r="G421" t="str">
            <v>Electricity and heat, Nuclear, Renewables</v>
          </cell>
          <cell r="H421" t="str">
            <v>Non-fossil fuel cumulative electricity capacity to reach around 770 GW by 2020.</v>
          </cell>
          <cell r="I421" t="str">
            <v>Renewables, Other low-carbon technologies and fuel switch</v>
          </cell>
          <cell r="J421" t="str">
            <v>No</v>
          </cell>
          <cell r="K421" t="str">
            <v>China</v>
          </cell>
          <cell r="L421" t="str">
            <v>Implemented</v>
          </cell>
          <cell r="M421" t="str">
            <v>https://www.iea.org/policiesandmeasures/pams/china/name-161186-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421" t="str">
            <v/>
          </cell>
        </row>
        <row r="422">
          <cell r="B422">
            <v>414</v>
          </cell>
          <cell r="C422" t="str">
            <v>China 13th Geothermal Energy Development Five Year Plan (2016-2020)</v>
          </cell>
          <cell r="D422" t="str">
            <v>Strategic planning, Renewable energy target</v>
          </cell>
          <cell r="E422" t="str">
            <v>Country</v>
          </cell>
          <cell r="F422">
            <v>2016</v>
          </cell>
          <cell r="G422" t="str">
            <v>Renewables</v>
          </cell>
          <cell r="H422"/>
          <cell r="I422" t="str">
            <v>Renewables</v>
          </cell>
          <cell r="J422" t="str">
            <v>No</v>
          </cell>
          <cell r="K422" t="str">
            <v>China</v>
          </cell>
          <cell r="L422" t="str">
            <v>Implemented</v>
          </cell>
          <cell r="M422" t="str">
            <v>https://www.iea.org/policiesandmeasures/pams/china/name-170544-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422" t="str">
            <v/>
          </cell>
        </row>
        <row r="423">
          <cell r="B423">
            <v>415</v>
          </cell>
          <cell r="C423" t="str">
            <v>China 13th Ocean Energy Development Five Year Plan (2016-2020)</v>
          </cell>
          <cell r="D423" t="str">
            <v>Strategic planning, Research &amp; Development and Deployment (RD&amp;D), Technology deployment and diffusion, Technology development, Renewable energy target</v>
          </cell>
          <cell r="E423" t="str">
            <v>Country</v>
          </cell>
          <cell r="F423">
            <v>2016</v>
          </cell>
          <cell r="G423" t="str">
            <v>Renewables</v>
          </cell>
          <cell r="H423"/>
          <cell r="I423" t="str">
            <v>Renewables</v>
          </cell>
          <cell r="J423" t="str">
            <v>No</v>
          </cell>
          <cell r="K423" t="str">
            <v>China</v>
          </cell>
          <cell r="L423" t="str">
            <v>Implemented</v>
          </cell>
          <cell r="M423" t="str">
            <v>https://www.iea.org/policiesandmeasures/pams/china/name-160750-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423" t="str">
            <v>C04</v>
          </cell>
        </row>
        <row r="424">
          <cell r="B424">
            <v>416</v>
          </cell>
          <cell r="C424" t="str">
            <v>China 13th Renewable Energy Development Five Year Plan (2016-2020)</v>
          </cell>
          <cell r="D424" t="str">
            <v>Strategic planning, Renewable energy target</v>
          </cell>
          <cell r="E424" t="str">
            <v>Country</v>
          </cell>
          <cell r="F424">
            <v>2016</v>
          </cell>
          <cell r="G424" t="str">
            <v>Renewables</v>
          </cell>
          <cell r="H424"/>
          <cell r="I424" t="str">
            <v>Renewables</v>
          </cell>
          <cell r="J424" t="str">
            <v>No</v>
          </cell>
          <cell r="K424" t="str">
            <v>China</v>
          </cell>
          <cell r="L424" t="str">
            <v>Implemented</v>
          </cell>
          <cell r="M424" t="str">
            <v>https://www.iea.org/policiesandmeasures/pams/china/name-161254-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424" t="str">
            <v/>
          </cell>
        </row>
        <row r="425">
          <cell r="B425">
            <v>417</v>
          </cell>
          <cell r="C425" t="str">
            <v>China 13th Solar Energy Development Five Year Plan (2016-2020)</v>
          </cell>
          <cell r="D425" t="str">
            <v>Strategic planning, Renewable energy target</v>
          </cell>
          <cell r="E425" t="str">
            <v>Country</v>
          </cell>
          <cell r="F425">
            <v>2016</v>
          </cell>
          <cell r="G425" t="str">
            <v>Renewables</v>
          </cell>
          <cell r="H425"/>
          <cell r="I425" t="str">
            <v>Renewables</v>
          </cell>
          <cell r="J425" t="str">
            <v>No</v>
          </cell>
          <cell r="K425" t="str">
            <v>China</v>
          </cell>
          <cell r="L425" t="str">
            <v>Implemented</v>
          </cell>
          <cell r="M425" t="str">
            <v>https://www.iea.org/policiesandmeasures/pams/china/name-161248-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425" t="str">
            <v/>
          </cell>
        </row>
        <row r="426">
          <cell r="B426">
            <v>418</v>
          </cell>
          <cell r="C426" t="str">
            <v>China Green Carbon Foundation China</v>
          </cell>
          <cell r="D426" t="str">
            <v>Public Voluntary Schemes</v>
          </cell>
          <cell r="E426" t="str">
            <v>Country</v>
          </cell>
          <cell r="F426">
            <v>0</v>
          </cell>
          <cell r="G426" t="str">
            <v>Forestry</v>
          </cell>
          <cell r="H426"/>
          <cell r="I426" t="str">
            <v>Energy service demand reduction and resource efficiency, Non-energy, Energy efficiency, Renewables, Other low-carbon technologies and fuel switch</v>
          </cell>
          <cell r="J426">
            <v>0</v>
          </cell>
          <cell r="K426" t="str">
            <v>China</v>
          </cell>
          <cell r="L426" t="str">
            <v>Implemented</v>
          </cell>
          <cell r="M426" t="str">
            <v>http://unfccc.int/resource/docs/natc/chnnc2e.pdf</v>
          </cell>
          <cell r="N426" t="str">
            <v>C52</v>
          </cell>
        </row>
        <row r="427">
          <cell r="B427">
            <v>419</v>
          </cell>
          <cell r="C427" t="str">
            <v>China Urban Transport Development Strategy and Partnership Demonstration Projects (CUTPP) China 2011</v>
          </cell>
          <cell r="D427" t="str">
            <v>Infrastructure investments, Strategic planning, Demonstration project</v>
          </cell>
          <cell r="E427" t="str">
            <v>Country</v>
          </cell>
          <cell r="F427">
            <v>2011</v>
          </cell>
          <cell r="G427" t="str">
            <v>Transport</v>
          </cell>
          <cell r="H427" t="str">
            <v>"domestic enterprises, organizations, individuals and social communities were mobilized to make voluntary donations to public welfare activities for “afforestation, increasing carbon sinks, participation in carbon compensation, and carbon footprint removal” among others. more than 100,000 Mu carbon-sink forests were built."</v>
          </cell>
          <cell r="I427" t="str">
            <v>Energy service demand reduction and resource efficiency</v>
          </cell>
          <cell r="J427">
            <v>0</v>
          </cell>
          <cell r="K427" t="str">
            <v>China</v>
          </cell>
          <cell r="L427" t="str">
            <v>Ended</v>
          </cell>
          <cell r="M427" t="str">
            <v>http://www.cutpp.org/english/2011/0421/920.shtml</v>
          </cell>
          <cell r="N427" t="str">
            <v>C04C40</v>
          </cell>
        </row>
        <row r="428">
          <cell r="B428">
            <v>420</v>
          </cell>
          <cell r="C428" t="str">
            <v>China's Policies and Actions on Climate Change（2014） China 2014</v>
          </cell>
          <cell r="D428" t="str">
            <v>Strategic planning</v>
          </cell>
          <cell r="E428" t="str">
            <v>Country</v>
          </cell>
          <cell r="F428">
            <v>2014</v>
          </cell>
          <cell r="G428" t="str">
            <v>General</v>
          </cell>
          <cell r="H428"/>
          <cell r="I428" t="str">
            <v>Energy service demand reduction and resource efficiency, Energy efficiency, Renewables, Other low-carbon technologies and fuel switch, Non-energy</v>
          </cell>
          <cell r="J428" t="str">
            <v>No</v>
          </cell>
          <cell r="K428" t="str">
            <v>China</v>
          </cell>
          <cell r="L428" t="str">
            <v>Implemented</v>
          </cell>
          <cell r="M428" t="str">
            <v>http://en.ccchina.gov.cn/archiver/ccchinaen/UpFile/Files/Default/20141126133727751798.pdf</v>
          </cell>
          <cell r="N428" t="str">
            <v/>
          </cell>
        </row>
        <row r="429">
          <cell r="B429">
            <v>421</v>
          </cell>
          <cell r="C429" t="str">
            <v>Circular Economy Law</v>
          </cell>
          <cell r="D429" t="str">
            <v>Strategic planning</v>
          </cell>
          <cell r="E429" t="str">
            <v>Country</v>
          </cell>
          <cell r="F429">
            <v>0</v>
          </cell>
          <cell r="G429" t="str">
            <v>General</v>
          </cell>
          <cell r="H429"/>
          <cell r="I429" t="str">
            <v>Energy service demand reduction and resource efficiency, Energy efficiency, Renewables, Other low-carbon technologies and fuel switch, Non-energy</v>
          </cell>
          <cell r="J429">
            <v>0</v>
          </cell>
          <cell r="K429" t="str">
            <v>China</v>
          </cell>
          <cell r="L429" t="str">
            <v>Planned</v>
          </cell>
          <cell r="M429">
            <v>0</v>
          </cell>
          <cell r="N429" t="str">
            <v/>
          </cell>
        </row>
        <row r="430">
          <cell r="B430">
            <v>422</v>
          </cell>
          <cell r="C430" t="str">
            <v>Circular Economy Package EU legislative proposals on waste</v>
          </cell>
          <cell r="D430">
            <v>0</v>
          </cell>
          <cell r="E430" t="str">
            <v>Country</v>
          </cell>
          <cell r="F430">
            <v>2016</v>
          </cell>
          <cell r="G430">
            <v>0</v>
          </cell>
          <cell r="H430"/>
          <cell r="I430" t="str">
            <v>Energy service demand reduction and resource efficiency, Non-energy</v>
          </cell>
          <cell r="J430" t="str">
            <v>GHG reduction</v>
          </cell>
          <cell r="K430" t="str">
            <v>European Union (28)</v>
          </cell>
          <cell r="L430" t="str">
            <v>Planned</v>
          </cell>
          <cell r="M430" t="str">
            <v>http://www.europarl.europa.eu/EPRS/EPRS-Briefing-573936-Circular-economy-package-FINAL.pdf</v>
          </cell>
          <cell r="N430" t="str">
            <v/>
          </cell>
        </row>
        <row r="431">
          <cell r="B431">
            <v>423</v>
          </cell>
          <cell r="C431" t="str">
            <v>Cities for Climate Protection (CCP) Australia</v>
          </cell>
          <cell r="D431" t="str">
            <v>Advice or Aid in implementation, Policy support, Strategic planning</v>
          </cell>
          <cell r="E431" t="str">
            <v>City or local</v>
          </cell>
          <cell r="F431">
            <v>1999</v>
          </cell>
          <cell r="G431" t="str">
            <v>General</v>
          </cell>
          <cell r="H431" t="str">
            <v>Targets:
EU recycling target for municipal waste - 65% by 2030; EU target for recycling packaging waste - 75% by 2030; food waste reduction - 50% by 2030; target to reduce landfill waste	 to maximum 10% of municipal waste		2030; Re-use materials and stimulate industrial symbiosis by 2030</v>
          </cell>
          <cell r="I431" t="str">
            <v>Energy service demand reduction and resource efficiency, Energy efficiency, Renewables, Other low-carbon technologies and fuel switch, Non-energy</v>
          </cell>
          <cell r="J431" t="str">
            <v>No</v>
          </cell>
          <cell r="K431" t="str">
            <v>Australia</v>
          </cell>
          <cell r="L431" t="str">
            <v>Ended</v>
          </cell>
          <cell r="M431" t="str">
            <v>https://www.iea.org/policiesandmeasures/pams/australia/name-21575-en.php?s=dHlwZT1jYyZzdGF0dXM9T2s,&amp;return=PG5hdiBpZD0iYnJlYWRjcnVtYiI-PGEgaHJlZj0iLyI-SG9tZTwvYT4gJnJhcXVvOyA8YSBocmVmPSIvcG9saWNpZXNhbmRtZWFzdXJlcy8iPlBvbGljaWVzIGFuZCBNZWFzdXJlczwvYT4gJnJhcXVvOyA8YSBocmVmPSIvcG9saWNpZXNhbmRtZWFzdXJlcy9jbGltYXRlY2hhbmdlLyI-Q2xpbWF0ZSBDaGFuZ2U8L2E-PC9uYXY-</v>
          </cell>
          <cell r="N431" t="str">
            <v/>
          </cell>
        </row>
        <row r="432">
          <cell r="B432">
            <v>424</v>
          </cell>
          <cell r="C432" t="str">
            <v>City Planning Act Japan 1968</v>
          </cell>
          <cell r="D432" t="str">
            <v>Strategic planning</v>
          </cell>
          <cell r="E432" t="str">
            <v>Country</v>
          </cell>
          <cell r="F432">
            <v>1968</v>
          </cell>
          <cell r="G432" t="str">
            <v>Buildings, Transport</v>
          </cell>
          <cell r="H432"/>
          <cell r="I432" t="str">
            <v>Energy service demand reduction and resource efficiency, Energy efficiency, Non-energy</v>
          </cell>
          <cell r="J432" t="str">
            <v>GHG reduction</v>
          </cell>
          <cell r="K432" t="str">
            <v>Japan</v>
          </cell>
          <cell r="L432" t="str">
            <v>Implemented</v>
          </cell>
          <cell r="M432" t="str">
            <v>https://www.google.nl/url?sa=t&amp;rct=j&amp;q=&amp;esrc=s&amp;source=web&amp;cd=1&amp;cad=rja&amp;uact=8&amp;ved=0ahUKEwjW6-bZyKXOAhWqD8AKHanNBR8QFggcMAA&amp;url=http%3A%2F%2Fwww.japaneselawtranslation.go.jp%2Flaw%2Fdetail_download%2F%3Fff%3D09%26id%3D1923&amp;usg=AFQjCNGVDA9A0OQz13XTjVWxWiG4GQ8oqA&amp;sig2=GjclBNYaCnSXJdilVFuepg&amp;bvm=bv.128617741,d.bGs</v>
          </cell>
          <cell r="N432" t="str">
            <v>C33C40</v>
          </cell>
        </row>
        <row r="433">
          <cell r="B433">
            <v>425</v>
          </cell>
          <cell r="C433" t="str">
            <v>Clean Air Act Canada 2006</v>
          </cell>
          <cell r="D433" t="str">
            <v>Regulatory Instruments, Policy support</v>
          </cell>
          <cell r="E433" t="str">
            <v>Country</v>
          </cell>
          <cell r="F433">
            <v>2006</v>
          </cell>
          <cell r="G433" t="str">
            <v>Industry, Electricity and heat</v>
          </cell>
          <cell r="H433" t="str">
            <v>The act was last amended in 2006.</v>
          </cell>
          <cell r="I433" t="str">
            <v>Energy service demand reduction and resource efficiency, Energy efficiency, Renewables, Other low-carbon technologies and fuel switch</v>
          </cell>
          <cell r="J433">
            <v>0</v>
          </cell>
          <cell r="K433" t="str">
            <v>Canada</v>
          </cell>
          <cell r="L433" t="str">
            <v>Ended</v>
          </cell>
          <cell r="M433" t="str">
            <v>http://www.ec.gc.ca/cleanair-airpur/Clean_Air_Act-WS1CA709C8-1_En.htm</v>
          </cell>
          <cell r="N433" t="str">
            <v/>
          </cell>
        </row>
        <row r="434">
          <cell r="B434">
            <v>426</v>
          </cell>
          <cell r="C434" t="str">
            <v>Clean Air Act United States of America 1963</v>
          </cell>
          <cell r="D434" t="str">
            <v>Regulatory Instruments, Sectoral standards</v>
          </cell>
          <cell r="E434" t="str">
            <v>Country</v>
          </cell>
          <cell r="F434">
            <v>1963</v>
          </cell>
          <cell r="G434" t="str">
            <v>Electricity and heat, Industrial N2O</v>
          </cell>
          <cell r="H434"/>
          <cell r="I434" t="str">
            <v>Energy efficiency, Energy service demand reduction and resource efficiency, Non-energy</v>
          </cell>
          <cell r="J434" t="str">
            <v>No</v>
          </cell>
          <cell r="K434" t="str">
            <v>United States of America</v>
          </cell>
          <cell r="L434" t="str">
            <v>Implemented</v>
          </cell>
          <cell r="M434" t="str">
            <v>http://www2.epa.gov/clean-air-act-overview
http://www2.epa.gov/laws-regulations/summary-clean-air-act</v>
          </cell>
          <cell r="N434" t="str">
            <v>C07C28</v>
          </cell>
        </row>
        <row r="435">
          <cell r="B435">
            <v>427</v>
          </cell>
          <cell r="C435" t="str">
            <v>Clean Air Conservation Act Korea (South) 1990</v>
          </cell>
          <cell r="D435" t="str">
            <v>Policy support</v>
          </cell>
          <cell r="E435" t="str">
            <v>Country</v>
          </cell>
          <cell r="F435">
            <v>1990</v>
          </cell>
          <cell r="G435" t="str">
            <v>General</v>
          </cell>
          <cell r="H435" t="str">
            <v>Legislative. Carried out by the Environmental Protection Agency (EPA) and re-interpreted various times.</v>
          </cell>
          <cell r="I435" t="str">
            <v>Energy service demand reduction and resource efficiency, Renewables, Energy efficiency, Other low-carbon technologies and fuel switch, Non-energy</v>
          </cell>
          <cell r="J435" t="str">
            <v>No</v>
          </cell>
          <cell r="K435" t="str">
            <v>Korea (South)</v>
          </cell>
          <cell r="L435" t="str">
            <v>Implemented</v>
          </cell>
          <cell r="M435" t="str">
            <v>http://www.moleg.go.kr/english/korLawEng?pstSeq=57723&amp;rctPstCnt=3&amp;searchCondition=AllButCsfCd&amp;searchKeyword=air
http://transportpolicy.net/index.php?title=South_Korea:_Air_Quality_Standards</v>
          </cell>
          <cell r="N435" t="str">
            <v/>
          </cell>
        </row>
        <row r="436">
          <cell r="B436">
            <v>428</v>
          </cell>
          <cell r="C436" t="str">
            <v>Clean Air for Europe (CAFE) Programme</v>
          </cell>
          <cell r="D436" t="str">
            <v>Policy support, Target</v>
          </cell>
          <cell r="E436" t="str">
            <v>Country</v>
          </cell>
          <cell r="F436">
            <v>2011</v>
          </cell>
          <cell r="G436" t="str">
            <v>General</v>
          </cell>
          <cell r="H436"/>
          <cell r="I436" t="str">
            <v>Non-energy</v>
          </cell>
          <cell r="J436" t="str">
            <v>No</v>
          </cell>
          <cell r="K436" t="str">
            <v>European Union (28)</v>
          </cell>
          <cell r="L436" t="str">
            <v>Implemented</v>
          </cell>
          <cell r="M436" t="str">
            <v>http://eur-lex.europa.eu/legal-content/EN/TXT/?uri=URISERV:l28026</v>
          </cell>
          <cell r="N436" t="str">
            <v/>
          </cell>
        </row>
        <row r="437">
          <cell r="B437">
            <v>429</v>
          </cell>
          <cell r="C437" t="str">
            <v>Clean Business Australia Australia 2008</v>
          </cell>
          <cell r="D437" t="str">
            <v>Grants and subsidies</v>
          </cell>
          <cell r="E437" t="str">
            <v>Country</v>
          </cell>
          <cell r="F437">
            <v>2008</v>
          </cell>
          <cell r="G437" t="str">
            <v>Industry, Buildings, Electricity and heat</v>
          </cell>
          <cell r="H437"/>
          <cell r="I437" t="str">
            <v>Energy efficiency, Renewables, Energy service demand reduction and resource efficiency</v>
          </cell>
          <cell r="J437">
            <v>0</v>
          </cell>
          <cell r="K437" t="str">
            <v>Australia</v>
          </cell>
          <cell r="L437" t="str">
            <v>Ended</v>
          </cell>
          <cell r="M437" t="str">
            <v>http://www.ausindustry.gov.au/programs/innovation-rd/gbf/Pages/default.aspx</v>
          </cell>
          <cell r="N437" t="str">
            <v>C07C10C19C22C34</v>
          </cell>
        </row>
        <row r="438">
          <cell r="B438">
            <v>430</v>
          </cell>
          <cell r="C438" t="str">
            <v>Clean Cities International (CCI) Initiative United States of America 1994</v>
          </cell>
          <cell r="D438" t="str">
            <v>Information and education, Advice or Aid in implementation, Information provision, Research &amp; Development and Deployment (RD&amp;D), Demonstration project, Research programme, Technology deployment and diffusion, Voluntary Approaches, Negotiated Agreements (Public-private sector)</v>
          </cell>
          <cell r="E438" t="str">
            <v>Country</v>
          </cell>
          <cell r="F438">
            <v>1994</v>
          </cell>
          <cell r="G438" t="str">
            <v>Light duty vehicles, Heavy duty vehicles, Shipping</v>
          </cell>
          <cell r="H438"/>
          <cell r="I438" t="str">
            <v>Other low-carbon technologies and fuel switch</v>
          </cell>
          <cell r="J438">
            <v>0</v>
          </cell>
          <cell r="K438" t="str">
            <v>United States of America</v>
          </cell>
          <cell r="L438" t="str">
            <v>Ended</v>
          </cell>
          <cell r="M438" t="str">
            <v>http://www.eere.energy.gov/cleancities/international.html</v>
          </cell>
          <cell r="N438" t="str">
            <v>C04</v>
          </cell>
        </row>
        <row r="439">
          <cell r="B439">
            <v>431</v>
          </cell>
          <cell r="C439" t="str">
            <v>Clean Cities United States of America 1993</v>
          </cell>
          <cell r="D439" t="str">
            <v>Negotiated Agreements (Public-private sector), Advice or Aid in implementation, Information provision, Grants and subsidies, Demonstration project, Technology deployment and diffusion</v>
          </cell>
          <cell r="E439" t="str">
            <v>Country</v>
          </cell>
          <cell r="F439">
            <v>1993</v>
          </cell>
          <cell r="G439" t="str">
            <v>Light duty vehicles, Heavy duty vehicles, Shipping</v>
          </cell>
          <cell r="H439"/>
          <cell r="I439" t="str">
            <v>Energy efficiency, Other low-carbon technologies and fuel switch</v>
          </cell>
          <cell r="J439">
            <v>0</v>
          </cell>
          <cell r="K439" t="str">
            <v>United States of America</v>
          </cell>
          <cell r="L439" t="str">
            <v>Implemented</v>
          </cell>
          <cell r="M439" t="str">
            <v>http://www1.eere.energy.gov/cleancities/</v>
          </cell>
          <cell r="N439" t="str">
            <v>C04C41C42</v>
          </cell>
        </row>
        <row r="440">
          <cell r="B440">
            <v>432</v>
          </cell>
          <cell r="C440" t="str">
            <v>Clean Coal Facility Tax Credit United States of America 2006</v>
          </cell>
          <cell r="D440" t="str">
            <v>Tax relief</v>
          </cell>
          <cell r="E440" t="str">
            <v>Country</v>
          </cell>
          <cell r="F440">
            <v>2006</v>
          </cell>
          <cell r="G440" t="str">
            <v>Electricity and heat, Coal, CCS</v>
          </cell>
          <cell r="H440"/>
          <cell r="I440" t="str">
            <v>Other low-carbon technologies and fuel switch</v>
          </cell>
          <cell r="J440">
            <v>0</v>
          </cell>
          <cell r="K440" t="str">
            <v>United States of America</v>
          </cell>
          <cell r="L440" t="str">
            <v>Implemented</v>
          </cell>
          <cell r="M440" t="str">
            <v>http://frwebgate.access.gpo.gov/cgi-bin/getdoc.cgi?dbname=109_cong_bills&amp;docid=f:h6enr.txt.pdf</v>
          </cell>
          <cell r="N440" t="str">
            <v>C13C14</v>
          </cell>
        </row>
        <row r="441">
          <cell r="B441">
            <v>433</v>
          </cell>
          <cell r="C441" t="str">
            <v>Clean Coal Power Initiative United States of America 2002</v>
          </cell>
          <cell r="D441" t="str">
            <v>Negotiated Agreements (Public-private sector), Grants and subsidies, Research &amp; Development and Deployment (RD&amp;D), Demonstration project, Research programme, Technology deployment and diffusion, Technology development</v>
          </cell>
          <cell r="E441" t="str">
            <v>Country</v>
          </cell>
          <cell r="F441">
            <v>2002</v>
          </cell>
          <cell r="G441" t="str">
            <v>Coal, CCS</v>
          </cell>
          <cell r="H441"/>
          <cell r="I441" t="str">
            <v>Other low-carbon technologies and fuel switch</v>
          </cell>
          <cell r="J441">
            <v>0</v>
          </cell>
          <cell r="K441" t="str">
            <v>United States of America</v>
          </cell>
          <cell r="L441" t="str">
            <v>Superseded</v>
          </cell>
          <cell r="M441" t="str">
            <v>http://www.netl.doe.gov/technologies/coalpower/cctc/ccpi/index.html</v>
          </cell>
          <cell r="N441" t="str">
            <v>C04C13</v>
          </cell>
        </row>
        <row r="442">
          <cell r="B442">
            <v>434</v>
          </cell>
          <cell r="C442" t="str">
            <v>Clean Coal and Natural Gas Power Systems Program United States of America 1997</v>
          </cell>
          <cell r="D442" t="str">
            <v>Research &amp; Development and Deployment (RD&amp;D), Demonstration project, Research programme, Technology deployment and diffusion, Technology development, Voluntary Approaches, Negotiated Agreements (Public-private sector)</v>
          </cell>
          <cell r="E442" t="str">
            <v>Country</v>
          </cell>
          <cell r="F442">
            <v>1997</v>
          </cell>
          <cell r="G442" t="str">
            <v>CCS, Gas, Coal</v>
          </cell>
          <cell r="H442"/>
          <cell r="I442" t="str">
            <v>Other low-carbon technologies and fuel switch</v>
          </cell>
          <cell r="J442">
            <v>0</v>
          </cell>
          <cell r="K442" t="str">
            <v>United States of America</v>
          </cell>
          <cell r="L442" t="str">
            <v>Superseded</v>
          </cell>
          <cell r="M442" t="str">
            <v>http://www.fossil.energy.gov/programs/powersystems/index.html</v>
          </cell>
          <cell r="N442" t="str">
            <v>C04C13</v>
          </cell>
        </row>
        <row r="443">
          <cell r="B443">
            <v>435</v>
          </cell>
          <cell r="C443" t="str">
            <v>Clean Development Mechanisms Coordination Korea (South) 2004</v>
          </cell>
          <cell r="D443" t="str">
            <v>Policy support, Institutional creation</v>
          </cell>
          <cell r="E443" t="str">
            <v>Country</v>
          </cell>
          <cell r="F443">
            <v>2004</v>
          </cell>
          <cell r="G443" t="str">
            <v>Electricity and heat, Renewables</v>
          </cell>
          <cell r="H443"/>
          <cell r="I443" t="str">
            <v>Renewables, Energy efficiency</v>
          </cell>
          <cell r="J443">
            <v>0</v>
          </cell>
          <cell r="K443" t="str">
            <v>Korea (South)</v>
          </cell>
          <cell r="L443" t="str">
            <v>Implemented</v>
          </cell>
          <cell r="M443" t="str">
            <v>http://www.kemco.or.kr/new_eng/pg02/pg02020300.asp</v>
          </cell>
          <cell r="N443" t="str">
            <v/>
          </cell>
        </row>
        <row r="444">
          <cell r="B444">
            <v>436</v>
          </cell>
          <cell r="C444" t="str">
            <v>Clean Energy Act Australia 2011</v>
          </cell>
          <cell r="D444" t="str">
            <v>Formal &amp; legally binding climate strategy, CO2 taxes</v>
          </cell>
          <cell r="E444" t="str">
            <v>Country</v>
          </cell>
          <cell r="F444">
            <v>2011</v>
          </cell>
          <cell r="G444" t="str">
            <v>General, Electricity and heat, Industry</v>
          </cell>
          <cell r="H444"/>
          <cell r="I444" t="str">
            <v>Energy service demand reduction and resource efficiency, Energy efficiency, Other low-carbon technologies and fuel switch</v>
          </cell>
          <cell r="J444" t="str">
            <v>No</v>
          </cell>
          <cell r="K444" t="str">
            <v>Australia</v>
          </cell>
          <cell r="L444" t="str">
            <v>Ended</v>
          </cell>
          <cell r="M444" t="str">
            <v>https://www.db.com/cr/en/docs/Global_Policy_Tracker_20120424.pdf
http://www.comlaw.gov.au/Details/C2011A00131"</v>
          </cell>
          <cell r="N444" t="str">
            <v>C01C07C14C15C19C30</v>
          </cell>
        </row>
        <row r="445">
          <cell r="B445">
            <v>437</v>
          </cell>
          <cell r="C445" t="str">
            <v>Clean Energy Cess Rules India 2010</v>
          </cell>
          <cell r="D445" t="str">
            <v>Fiscal or financial incentives, CO2 taxes, Institutional creation</v>
          </cell>
          <cell r="E445" t="str">
            <v>Country</v>
          </cell>
          <cell r="F445">
            <v>2010</v>
          </cell>
          <cell r="G445" t="str">
            <v>Electricity and heat, Coal, Buildings, Industry</v>
          </cell>
          <cell r="H445" t="str">
            <v>Clean energy act approved in 2012
Coordinating bodies:
- 1998: Australian Greenhouse Office
- Department of Climate Change and Energy Efficiency strategies
The Clean Energy Act was abolished in 2013 and no replacement strategy was implemented.</v>
          </cell>
          <cell r="I445" t="str">
            <v>Renewables, Energy service demand reduction and resource efficiency</v>
          </cell>
          <cell r="J445">
            <v>0</v>
          </cell>
          <cell r="K445" t="str">
            <v>India</v>
          </cell>
          <cell r="L445" t="str">
            <v>Implemented</v>
          </cell>
          <cell r="M445" t="str">
            <v>http://indiabudget.nic.in/ub2010-11/fb/bill7.pdf
http://www.aedb.org/</v>
          </cell>
          <cell r="N445" t="str">
            <v>C10C15C22C30</v>
          </cell>
        </row>
        <row r="446">
          <cell r="B446">
            <v>438</v>
          </cell>
          <cell r="C446" t="str">
            <v>Clean Energy Finance Corporation Act 2012 Australia 2012</v>
          </cell>
          <cell r="D446" t="str">
            <v>Institutional creation, Direct investment, Fiscal or financial incentives</v>
          </cell>
          <cell r="E446" t="str">
            <v>Country</v>
          </cell>
          <cell r="F446">
            <v>2012</v>
          </cell>
          <cell r="G446" t="str">
            <v>Electricity and heat</v>
          </cell>
          <cell r="H446" t="str">
            <v>This is the financing source for the National Clean Energy Fund.</v>
          </cell>
          <cell r="I446" t="str">
            <v>Renewables, Other low-carbon technologies and fuel switch</v>
          </cell>
          <cell r="J446" t="str">
            <v>GHG reduction</v>
          </cell>
          <cell r="K446" t="str">
            <v>Australia</v>
          </cell>
          <cell r="L446" t="str">
            <v>Implemented</v>
          </cell>
          <cell r="M446" t="str">
            <v>https://www.comlaw.gov.au/Series/C2012A00104
http://www.lse.ac.uk/GranthamInstitute/law/clean-energy-finance-corporation-act-2012/</v>
          </cell>
          <cell r="N446" t="str">
            <v>C10C14</v>
          </cell>
        </row>
        <row r="447">
          <cell r="B447">
            <v>439</v>
          </cell>
          <cell r="C447" t="str">
            <v>Clean Energy Fund - Renewable Energy and Clean Energy Systems Demonstration Projects Canada 2009</v>
          </cell>
          <cell r="D447" t="str">
            <v>RD&amp;D funding, Demonstration project, Technology deployment and diffusion</v>
          </cell>
          <cell r="E447" t="str">
            <v>Country</v>
          </cell>
          <cell r="F447">
            <v>2009</v>
          </cell>
          <cell r="G447" t="str">
            <v>General, CCS, Renewables, Industry, Industrial process CO2</v>
          </cell>
          <cell r="H447" t="str">
            <v>Legislative. Flow of finance into the clean energy technology sector, until 2017. Establishes through the Clean Energy Finance Corporation Act 2012, this institution was created to provide $2bn/annum for clean energy until 2017. The abolition bill of this act was put before the House of Representatives in 2014, and may be introduced again.</v>
          </cell>
          <cell r="I447" t="str">
            <v>Energy efficiency, Renewables, Other low-carbon technologies and fuel switch, Non-energy</v>
          </cell>
          <cell r="J447" t="str">
            <v>GHG reduction</v>
          </cell>
          <cell r="K447" t="str">
            <v>Canada</v>
          </cell>
          <cell r="L447" t="str">
            <v>Implemented</v>
          </cell>
          <cell r="M447" t="str">
            <v>http://www.nrcan.gc.ca/energy/funding/current-funding-programs/cef/4949
Annex to Canada's 2nd Biennial Report: http://unfccc.int/files/national_reports/biennial_reports_and_iar/submitted_biennial_reports/application/pdf/annex_to_canadas_2nd_biennial_report_pams_table_en.pdf</v>
          </cell>
          <cell r="N447" t="str">
            <v>C04C13C23</v>
          </cell>
        </row>
        <row r="448">
          <cell r="B448">
            <v>440</v>
          </cell>
          <cell r="C448" t="str">
            <v>Clean Energy Future Plan Australia 2012</v>
          </cell>
          <cell r="D448" t="str">
            <v>CO2 taxes, Institutional creation, Strategic planning, Research &amp; Development and Deployment (RD&amp;D), Technology deployment and diffusion</v>
          </cell>
          <cell r="E448" t="str">
            <v>Country</v>
          </cell>
          <cell r="F448">
            <v>2012</v>
          </cell>
          <cell r="G448" t="str">
            <v>General, Buildings, Electricity and heat, Industry, Transport</v>
          </cell>
          <cell r="H448" t="str">
            <v>"The Government of Canada has allocated $317.6 million over five years (2009/10–2013/14) for the demonstration of promising technologies, including large-scale carbon capture and storage projects, and renewable energy and clean energy systems demonstration and research and development projects. The Fund is expected to result in emissions reductions of up to 2,800 kt CO2 eq per year from 2015 to 2025, and possibly beyond." (Annex to Canada's 2nd Biennial Report, 2016)</v>
          </cell>
          <cell r="I448" t="str">
            <v>Energy service demand reduction and resource efficiency, Energy efficiency, Renewables, Other low-carbon technologies and fuel switch, Non-energy</v>
          </cell>
          <cell r="J448">
            <v>0</v>
          </cell>
          <cell r="K448" t="str">
            <v>Australia</v>
          </cell>
          <cell r="L448" t="str">
            <v>Ended</v>
          </cell>
          <cell r="M448" t="str">
            <v>http://www.cleanenergyfuture.gov.au/</v>
          </cell>
          <cell r="N448" t="str">
            <v>C04C07C10C14C15C19C22C30C33C40C43C44</v>
          </cell>
        </row>
        <row r="449">
          <cell r="B449">
            <v>441</v>
          </cell>
          <cell r="C449" t="str">
            <v>Clean Energy Initiative Australia 2009</v>
          </cell>
          <cell r="D449" t="str">
            <v>Technology deployment and diffusion, Grants and subsidies, Demonstration project, Research programme, Technology development</v>
          </cell>
          <cell r="E449" t="str">
            <v>Country</v>
          </cell>
          <cell r="F449">
            <v>2009</v>
          </cell>
          <cell r="G449" t="str">
            <v>Electricity and heat</v>
          </cell>
          <cell r="H449"/>
          <cell r="I449" t="str">
            <v>Renewables</v>
          </cell>
          <cell r="J449" t="str">
            <v>No</v>
          </cell>
          <cell r="K449" t="str">
            <v>Australia</v>
          </cell>
          <cell r="L449" t="str">
            <v>Ended</v>
          </cell>
          <cell r="M449" t="str">
            <v>http://www.ret.gov.au/energy/energy%20programs/cei/Pages/default.aspx
http://unfccc.int/resource/docs/natc/aus_nc5.pdf</v>
          </cell>
          <cell r="N449" t="str">
            <v>C04C10</v>
          </cell>
        </row>
        <row r="450">
          <cell r="B450">
            <v>442</v>
          </cell>
          <cell r="C450" t="str">
            <v>Clean Energy Initiative Indonesia 2007</v>
          </cell>
          <cell r="D450" t="str">
            <v>Strategic planning</v>
          </cell>
          <cell r="E450" t="str">
            <v>Country</v>
          </cell>
          <cell r="F450">
            <v>2007</v>
          </cell>
          <cell r="G450" t="str">
            <v>Electricity and heat</v>
          </cell>
          <cell r="H450" t="str">
            <v>The Australian Government’s $4.5 billion Clean Energy Initiative furthers innovation in clean energy generation and supports the research, development and demonstration of low-emissions technologies, including industrial-scale carbon capture and storage, solar energy, and non-solar renewable technologies.</v>
          </cell>
          <cell r="I450" t="str">
            <v>Renewables, Other low-carbon technologies and fuel switch, Energy efficiency</v>
          </cell>
          <cell r="J450">
            <v>0</v>
          </cell>
          <cell r="K450" t="str">
            <v>Indonesia</v>
          </cell>
          <cell r="L450" t="str">
            <v>Ended</v>
          </cell>
          <cell r="M450" t="str">
            <v>http://www.iea.org/policiesandmeasures/pams/indonesia/name-30360-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450" t="str">
            <v/>
          </cell>
        </row>
        <row r="451">
          <cell r="B451">
            <v>443</v>
          </cell>
          <cell r="C451" t="str">
            <v>Clean Energy Regulator Act 2011</v>
          </cell>
          <cell r="D451" t="str">
            <v>Institutional creation</v>
          </cell>
          <cell r="E451" t="str">
            <v>Country</v>
          </cell>
          <cell r="F451">
            <v>2011</v>
          </cell>
          <cell r="G451" t="str">
            <v>General</v>
          </cell>
          <cell r="H451"/>
          <cell r="I451" t="str">
            <v>Energy service demand reduction and resource efficiency, Energy efficiency, Renewables, Other low-carbon technologies and fuel switch, Non-energy</v>
          </cell>
          <cell r="J451" t="str">
            <v>No</v>
          </cell>
          <cell r="K451" t="str">
            <v>Australia</v>
          </cell>
          <cell r="L451" t="str">
            <v>Implemented</v>
          </cell>
          <cell r="M451" t="str">
            <v>https://www.comlaw.gov.au/Details/C2011A00163</v>
          </cell>
          <cell r="N451" t="str">
            <v/>
          </cell>
        </row>
        <row r="452">
          <cell r="B452">
            <v>444</v>
          </cell>
          <cell r="C452" t="str">
            <v>Clean Energy Supply Programs United States of America</v>
          </cell>
          <cell r="D452" t="str">
            <v>Negotiated Agreements (Public-private sector), Advice or Aid in implementation, Information provision, Technology development, Public Voluntary Schemes</v>
          </cell>
          <cell r="E452" t="str">
            <v>Country</v>
          </cell>
          <cell r="F452">
            <v>0</v>
          </cell>
          <cell r="G452" t="str">
            <v>Renewables</v>
          </cell>
          <cell r="H452"/>
          <cell r="I452" t="str">
            <v>Renewables</v>
          </cell>
          <cell r="J452">
            <v>0</v>
          </cell>
          <cell r="K452" t="str">
            <v>United States of America</v>
          </cell>
          <cell r="L452" t="str">
            <v>Implemented</v>
          </cell>
          <cell r="M452" t="str">
            <v>http://www.epa.gov/greenpower/,%20www.epa.gov/chp</v>
          </cell>
          <cell r="N452" t="str">
            <v>C04</v>
          </cell>
        </row>
        <row r="453">
          <cell r="B453">
            <v>445</v>
          </cell>
          <cell r="C453" t="str">
            <v>Clean Energy Transfer Initiative - Joint Energy Project between Ontario and Manitoba Canada 2004</v>
          </cell>
          <cell r="D453" t="str">
            <v>Research &amp; Development and Deployment (RD&amp;D)</v>
          </cell>
          <cell r="E453" t="str">
            <v>Subnational region or state</v>
          </cell>
          <cell r="F453">
            <v>2004</v>
          </cell>
          <cell r="G453" t="str">
            <v>Electricity and heat</v>
          </cell>
          <cell r="H453"/>
          <cell r="I453" t="str">
            <v>Renewables</v>
          </cell>
          <cell r="J453">
            <v>0</v>
          </cell>
          <cell r="K453" t="str">
            <v>Canada</v>
          </cell>
          <cell r="L453" t="str">
            <v>Implemented</v>
          </cell>
          <cell r="M453" t="str">
            <v>http://www.energy.gov.on.ca</v>
          </cell>
          <cell r="N453" t="str">
            <v>C04</v>
          </cell>
        </row>
        <row r="454">
          <cell r="B454">
            <v>446</v>
          </cell>
          <cell r="C454" t="str">
            <v>Clean Energy Vehicle Subsidy Japan 1999</v>
          </cell>
          <cell r="D454" t="str">
            <v>Grants and subsidies</v>
          </cell>
          <cell r="E454" t="str">
            <v>Country</v>
          </cell>
          <cell r="F454">
            <v>1999</v>
          </cell>
          <cell r="G454" t="str">
            <v>Transport</v>
          </cell>
          <cell r="H454"/>
          <cell r="I454" t="str">
            <v>Other low-carbon technologies and fuel switch, Energy efficiency</v>
          </cell>
          <cell r="J454">
            <v>0</v>
          </cell>
          <cell r="K454" t="str">
            <v>Japan</v>
          </cell>
          <cell r="L454" t="str">
            <v>Superseded</v>
          </cell>
          <cell r="M454" t="str">
            <v>http://www.env.go.jp</v>
          </cell>
          <cell r="N454" t="str">
            <v/>
          </cell>
        </row>
        <row r="455">
          <cell r="B455">
            <v>447</v>
          </cell>
          <cell r="C455" t="str">
            <v>Clean Energy Vehicle for British Columbia (CEVforBC) Program</v>
          </cell>
          <cell r="D455" t="str">
            <v>Infrastructure investments, Fiscal or financial incentives</v>
          </cell>
          <cell r="E455" t="str">
            <v>Subnational region or state</v>
          </cell>
          <cell r="F455">
            <v>2015</v>
          </cell>
          <cell r="G455" t="str">
            <v>Transport, Low-emissions mobility, Light duty vehicles</v>
          </cell>
          <cell r="H455"/>
          <cell r="I455" t="str">
            <v>Energy service demand reduction and resource efficiency, Energy efficiency, Other low-carbon technologies and fuel switch</v>
          </cell>
          <cell r="J455" t="str">
            <v>No</v>
          </cell>
          <cell r="K455" t="str">
            <v>Canada</v>
          </cell>
          <cell r="L455" t="str">
            <v>Implemented</v>
          </cell>
          <cell r="M455" t="str">
            <v>http://www.iea.org/policiesandmeasures/pams/canada/
https://www.cevforbc.ca/clean-energy-vehicle-program</v>
          </cell>
          <cell r="N455" t="str">
            <v>C40C41C44C45</v>
          </cell>
        </row>
        <row r="456">
          <cell r="B456">
            <v>448</v>
          </cell>
          <cell r="C456" t="str">
            <v>Clean Energy and Other Skills Package Australia 2011</v>
          </cell>
          <cell r="D456" t="str">
            <v>Information provision, Professional training and qualification, Advice or Aid in implementation</v>
          </cell>
          <cell r="E456" t="str">
            <v>Country</v>
          </cell>
          <cell r="F456">
            <v>2011</v>
          </cell>
          <cell r="G456" t="str">
            <v>General</v>
          </cell>
          <cell r="H456" t="str">
            <v>CEVforBC™ encourages the adoption of new, clean energy vehicles.  It also aims to provide incentives for charging infrastructure and Hydrogen Fuelling station.</v>
          </cell>
          <cell r="I456" t="str">
            <v>Renewables, Other low-carbon technologies and fuel switch, Energy efficiency</v>
          </cell>
          <cell r="J456" t="str">
            <v>No</v>
          </cell>
          <cell r="K456" t="str">
            <v>Australia</v>
          </cell>
          <cell r="L456" t="str">
            <v>Ended</v>
          </cell>
          <cell r="M456" t="str">
            <v>http://www.industry.gov.au/skills/AssistanceForIndividuals/ClimateChangeAndSkillsForSustainability/Pages/CleanEnergySkills.aspx</v>
          </cell>
          <cell r="N456" t="str">
            <v/>
          </cell>
        </row>
        <row r="457">
          <cell r="B457">
            <v>449</v>
          </cell>
          <cell r="C457" t="str">
            <v>Clean Energy-Environment State Partnership Program United States of America 2005</v>
          </cell>
          <cell r="D457" t="str">
            <v>Strategic planning, Advice or Aid in implementation, Policy support, Institutional creation</v>
          </cell>
          <cell r="E457" t="str">
            <v>Subnational region or state</v>
          </cell>
          <cell r="F457">
            <v>2005</v>
          </cell>
          <cell r="G457" t="str">
            <v>Renewables</v>
          </cell>
          <cell r="H457" t="str">
            <v>up to AUD 32 million over 4 years</v>
          </cell>
          <cell r="I457" t="str">
            <v>Energy efficiency, Renewables</v>
          </cell>
          <cell r="J457">
            <v>0</v>
          </cell>
          <cell r="K457" t="str">
            <v>United States of America</v>
          </cell>
          <cell r="L457" t="str">
            <v>Superseded</v>
          </cell>
          <cell r="M457" t="str">
            <v>http://www.epa.gov/cleanenergy/stateandlocal/partnership.htm</v>
          </cell>
          <cell r="N457" t="str">
            <v/>
          </cell>
        </row>
        <row r="458">
          <cell r="B458">
            <v>450</v>
          </cell>
          <cell r="C458" t="str">
            <v>Clean Fuel Standard</v>
          </cell>
          <cell r="D458" t="str">
            <v>Product standards</v>
          </cell>
          <cell r="E458" t="str">
            <v>Country</v>
          </cell>
          <cell r="F458">
            <v>2017</v>
          </cell>
          <cell r="G458" t="str">
            <v>Electricity and heat, Transport</v>
          </cell>
          <cell r="H458"/>
          <cell r="I458" t="str">
            <v>Energy service demand reduction and resource efficiency, Energy efficiency, Renewables, Other low-carbon technologies and fuel switch, Non-energy</v>
          </cell>
          <cell r="J458" t="str">
            <v>GHG reduction</v>
          </cell>
          <cell r="K458" t="str">
            <v>Canada</v>
          </cell>
          <cell r="L458" t="str">
            <v>Planned</v>
          </cell>
          <cell r="M458" t="str">
            <v>https://www.canada.ca/en/environment-climate-change/services/managing-pollution/energy-production/fuel-regulations/clean-fuel-standard.html</v>
          </cell>
          <cell r="N458" t="str">
            <v>C07C53</v>
          </cell>
        </row>
        <row r="459">
          <cell r="B459">
            <v>451</v>
          </cell>
          <cell r="C459" t="str">
            <v>Clean Fuels Grant Program United States of America 1999</v>
          </cell>
          <cell r="D459" t="str">
            <v>Procurement rules, Grants and subsidies, Economic Instruments</v>
          </cell>
          <cell r="E459" t="str">
            <v>Country</v>
          </cell>
          <cell r="F459">
            <v>1999</v>
          </cell>
          <cell r="G459" t="str">
            <v>Heavy duty vehicles</v>
          </cell>
          <cell r="H459" t="str">
            <v>The Government of Canada plans to put in place Clean Fuel Standard Regulations under the Canadian Environmental Protection Act, 1999, to reduce Canada’s greenhouse gas (GHG) emissions. The objective of the proposed regulations is to achieve 30 Mt of annual reductions in GHG emissions by 2030, contributing to Canada’s effort to achieve its overall GHG mitigation target of 30% emission reduction below 2005 levels by 2030.</v>
          </cell>
          <cell r="I459" t="str">
            <v>Other low-carbon technologies and fuel switch</v>
          </cell>
          <cell r="J459">
            <v>0</v>
          </cell>
          <cell r="K459" t="str">
            <v>United States of America</v>
          </cell>
          <cell r="L459" t="str">
            <v>Implemented</v>
          </cell>
          <cell r="M459" t="str">
            <v>http://www.fta.dot.gov/funding/grants/grants_financing_3560.html</v>
          </cell>
          <cell r="N459" t="str">
            <v/>
          </cell>
        </row>
        <row r="460">
          <cell r="B460">
            <v>452</v>
          </cell>
          <cell r="C460" t="str">
            <v>Clean Power Plan United States of America 2014</v>
          </cell>
          <cell r="D460" t="str">
            <v>Regulatory Instruments, Sectoral standards, Target, GHG reduction target</v>
          </cell>
          <cell r="E460" t="str">
            <v>Country</v>
          </cell>
          <cell r="F460">
            <v>2014</v>
          </cell>
          <cell r="G460" t="str">
            <v>Electricity and heat, Coal, Gas, Renewables</v>
          </cell>
          <cell r="H460"/>
          <cell r="I460" t="str">
            <v>Renewables, Energy efficiency, Other low-carbon technologies and fuel switch</v>
          </cell>
          <cell r="J460" t="str">
            <v>GHG reduction</v>
          </cell>
          <cell r="K460" t="str">
            <v>United States of America</v>
          </cell>
          <cell r="L460" t="str">
            <v>Under review</v>
          </cell>
          <cell r="M460" t="str">
            <v>https://www.federalregister.gov/articles/2014/06/18/2014-13726/carbon-pollution-emission-guidelines-for-existing-stationary-sources-electric-utility-generating</v>
          </cell>
          <cell r="N460" t="str">
            <v>C02C07C12</v>
          </cell>
        </row>
        <row r="461">
          <cell r="B461">
            <v>453</v>
          </cell>
          <cell r="C461" t="str">
            <v>Clean Power for Transport package</v>
          </cell>
          <cell r="D461" t="str">
            <v>Policy support, Other mandatory requirements</v>
          </cell>
          <cell r="E461" t="str">
            <v>Country</v>
          </cell>
          <cell r="F461">
            <v>2013</v>
          </cell>
          <cell r="G461" t="str">
            <v>Transport</v>
          </cell>
          <cell r="H461" t="str">
            <v>32% reduction in CO2 emissions from the power sector by 2030 from the 2005 level. Amended in August 2015.</v>
          </cell>
          <cell r="I461" t="str">
            <v>Other low-carbon technologies and fuel switch</v>
          </cell>
          <cell r="J461" t="str">
            <v>No</v>
          </cell>
          <cell r="K461" t="str">
            <v>European Union (28)</v>
          </cell>
          <cell r="L461" t="str">
            <v>Implemented</v>
          </cell>
          <cell r="M461" t="str">
            <v>http://ec.europa.eu/transport/themes/urban/cpt/index_en.htm</v>
          </cell>
          <cell r="N461" t="str">
            <v/>
          </cell>
        </row>
        <row r="462">
          <cell r="B462">
            <v>454</v>
          </cell>
          <cell r="C462" t="str">
            <v>Clean Sky (Council Regulation (EC) No. 71/2007 setting up the Clean Sky Joint Undertaking) European Union 2008</v>
          </cell>
          <cell r="D462" t="str">
            <v>Research &amp; Development and Deployment (RD&amp;D), Technology development, Target</v>
          </cell>
          <cell r="E462" t="str">
            <v>Country</v>
          </cell>
          <cell r="F462">
            <v>2008</v>
          </cell>
          <cell r="G462" t="str">
            <v>Transport, Air</v>
          </cell>
          <cell r="H462" t="str">
            <v>Contains "A Communication laying out a comprehensive European alternative fuels strategy COM(2013)17, for the long-term substitution of oil as energy source in all modes of transport;
A proposal for a Directive on the deployment of alternative fuels recharging and refuelling infrastructure COM(2013)18 ;
An accompanying Impact Assessment SWD(2013)5; 
A Staff Working Document setting out the needs in terms of market conditions, regulations, codes and standards for a broad market uptake of LNG in the shipping sector SWD(2013)4 ." (See Source below)
New EU rules have been adopted today to ensure the build-up of alternative refuelling points across Europe with common standards for their design and use, including a common plug for recharging electric vehicles. Member States must set and make public their targets and present their national policy frameworks by end-2016.</v>
          </cell>
          <cell r="I462" t="str">
            <v>Energy efficiency, Other low-carbon technologies and fuel switch</v>
          </cell>
          <cell r="J462">
            <v>0</v>
          </cell>
          <cell r="K462" t="str">
            <v>European Union (28)</v>
          </cell>
          <cell r="L462" t="str">
            <v>Implemented</v>
          </cell>
          <cell r="M462" t="str">
            <v>http://eur-lex.europa.eu/LexUriServ/LexUriServ.do?uri=OJ:L:2008:030:0001:0020:EN:PDF</v>
          </cell>
          <cell r="N462" t="str">
            <v>C04</v>
          </cell>
        </row>
        <row r="463">
          <cell r="B463">
            <v>455</v>
          </cell>
          <cell r="C463" t="str">
            <v>Clean Technology Innovation Programme Australia 2012</v>
          </cell>
          <cell r="D463" t="str">
            <v>RD&amp;D funding, Research &amp; Development and Deployment (RD&amp;D), Demonstration project, Research programme, Technology development</v>
          </cell>
          <cell r="E463" t="str">
            <v>Country</v>
          </cell>
          <cell r="F463">
            <v>2012</v>
          </cell>
          <cell r="G463" t="str">
            <v>General</v>
          </cell>
          <cell r="H463" t="str">
            <v>This policy addresses GHGs and NOx in the aviation sector.
"The Aeronautics European Technology Platform Advisory Council for Aeronautics Research in Europe (ACARE) developed a Strategic Research Agenda, which identified as one of its high priorities the reduction of aviation's impact on the environment. It also concluded that technological changes are needed in order to achieve by 2020 the goals of cutting CO2 emissions by 50 %, reducing NOx emissions by 80 %, reducing perceived external noise by 50 %, and making substantial progress in reducing the impact of manufacture, maintenance and disposal of aircrafts and related products on the environment."</v>
          </cell>
          <cell r="I463" t="str">
            <v>Renewables, Energy efficiency, Other low-carbon technologies and fuel switch</v>
          </cell>
          <cell r="J463" t="str">
            <v>No</v>
          </cell>
          <cell r="K463" t="str">
            <v>Australia</v>
          </cell>
          <cell r="L463" t="str">
            <v>Ended</v>
          </cell>
          <cell r="M463" t="str">
            <v>http://www.business.gov.au/grants-and-assistance/closed-programs/CleanTechnology/CleanTechnologyInnovation/Pages/default.aspx</v>
          </cell>
          <cell r="N463" t="str">
            <v>C04</v>
          </cell>
        </row>
        <row r="464">
          <cell r="B464">
            <v>456</v>
          </cell>
          <cell r="C464" t="str">
            <v>Clean Technology Investment Program Australia 2012</v>
          </cell>
          <cell r="D464" t="str">
            <v>Grants and subsidies</v>
          </cell>
          <cell r="E464" t="str">
            <v>Country</v>
          </cell>
          <cell r="F464">
            <v>2012</v>
          </cell>
          <cell r="G464" t="str">
            <v>Industry, Industrial energy related</v>
          </cell>
          <cell r="H464" t="str">
            <v>AUD 200 million over five years</v>
          </cell>
          <cell r="I464" t="str">
            <v>Energy efficiency, Energy service demand reduction and resource efficiency</v>
          </cell>
          <cell r="J464" t="str">
            <v>No</v>
          </cell>
          <cell r="K464" t="str">
            <v>Australia</v>
          </cell>
          <cell r="L464" t="str">
            <v>Ended</v>
          </cell>
          <cell r="M464" t="str">
            <v>http://www.innovation.gov.au/INDUSTRY/CLEANENERGYFUTURE/Pages/CleanTechnologyProgram.aspx</v>
          </cell>
          <cell r="N464" t="str">
            <v>C19</v>
          </cell>
        </row>
        <row r="465">
          <cell r="B465">
            <v>457</v>
          </cell>
          <cell r="C465" t="str">
            <v>Clean Transportation Initiatives Canada 2012</v>
          </cell>
          <cell r="D465" t="str">
            <v>Strategic planning</v>
          </cell>
          <cell r="E465" t="str">
            <v>Country</v>
          </cell>
          <cell r="F465">
            <v>2012</v>
          </cell>
          <cell r="G465" t="str">
            <v>Transport, Light duty vehicles, Heavy duty vehicles, Air, Rail, Low-emissions mobility, Shipping</v>
          </cell>
          <cell r="H465" t="str">
            <v>AUD 800 million over 7 years</v>
          </cell>
          <cell r="I465" t="str">
            <v>Energy efficiency</v>
          </cell>
          <cell r="J465">
            <v>0</v>
          </cell>
          <cell r="K465" t="str">
            <v>Canada</v>
          </cell>
          <cell r="L465" t="str">
            <v>Implemented</v>
          </cell>
          <cell r="M465" t="str">
            <v>http://www.iea.org/policiesandmeasures/pams/canada/name-34941-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465" t="str">
            <v/>
          </cell>
        </row>
        <row r="466">
          <cell r="B466">
            <v>458</v>
          </cell>
          <cell r="C466" t="str">
            <v>Clean Truck Procurement Subsidies Germany 2007</v>
          </cell>
          <cell r="D466" t="str">
            <v>Loans, Grants and subsidies</v>
          </cell>
          <cell r="E466" t="str">
            <v>Country</v>
          </cell>
          <cell r="F466">
            <v>2007</v>
          </cell>
          <cell r="G466" t="str">
            <v>Transport, Heavy duty vehicles</v>
          </cell>
          <cell r="H466"/>
          <cell r="I466" t="str">
            <v>Energy efficiency, Other low-carbon technologies and fuel switch</v>
          </cell>
          <cell r="J466">
            <v>0</v>
          </cell>
          <cell r="K466" t="str">
            <v>Germany</v>
          </cell>
          <cell r="L466" t="str">
            <v>Implemented</v>
          </cell>
          <cell r="M466" t="str">
            <v>http://www.bmvi.de</v>
          </cell>
          <cell r="N466" t="str">
            <v>C42</v>
          </cell>
        </row>
        <row r="467">
          <cell r="B467">
            <v>459</v>
          </cell>
          <cell r="C467" t="str">
            <v>Clean Urban Transport for Europe (CUTE) - Hydrogen and Fuel Cell Buses European Union 2001</v>
          </cell>
          <cell r="D467" t="str">
            <v>Research &amp; Development and Deployment (RD&amp;D), Demonstration project</v>
          </cell>
          <cell r="E467" t="str">
            <v>Country</v>
          </cell>
          <cell r="F467">
            <v>2001</v>
          </cell>
          <cell r="G467" t="str">
            <v>Transport, Heavy duty vehicles</v>
          </cell>
          <cell r="H467"/>
          <cell r="I467" t="str">
            <v>Other low-carbon technologies and fuel switch</v>
          </cell>
          <cell r="J467">
            <v>0</v>
          </cell>
          <cell r="K467" t="str">
            <v>European Union (28)</v>
          </cell>
          <cell r="L467" t="str">
            <v>Implemented</v>
          </cell>
          <cell r="M467" t="str">
            <v>http://www.europa.eu.int/comm/energy_transport/en/prog_cut_en.html</v>
          </cell>
          <cell r="N467" t="str">
            <v>C04</v>
          </cell>
        </row>
        <row r="468">
          <cell r="B468">
            <v>460</v>
          </cell>
          <cell r="C468" t="str">
            <v>Clean Vehicles Plan France 2003</v>
          </cell>
          <cell r="D468" t="str">
            <v>RD&amp;D funding, Policy support, Research &amp; Development and Deployment (RD&amp;D)</v>
          </cell>
          <cell r="E468" t="str">
            <v>Country</v>
          </cell>
          <cell r="F468">
            <v>2003</v>
          </cell>
          <cell r="G468" t="str">
            <v>Transport</v>
          </cell>
          <cell r="H468"/>
          <cell r="I468" t="str">
            <v>Energy efficiency, Other low-carbon technologies and fuel switch</v>
          </cell>
          <cell r="J468">
            <v>0</v>
          </cell>
          <cell r="K468" t="str">
            <v>France</v>
          </cell>
          <cell r="L468" t="str">
            <v>Implemented</v>
          </cell>
          <cell r="M468" t="str">
            <v>http://www.iea.org/policiesandmeasures/pams/france/name-21922-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468" t="str">
            <v>C04</v>
          </cell>
        </row>
        <row r="469">
          <cell r="B469">
            <v>461</v>
          </cell>
          <cell r="C469" t="str">
            <v>Clean Vehicles for Public Transport Italy 1999</v>
          </cell>
          <cell r="D469" t="str">
            <v>Regulatory Instruments</v>
          </cell>
          <cell r="E469" t="str">
            <v>Country</v>
          </cell>
          <cell r="F469">
            <v>1999</v>
          </cell>
          <cell r="G469" t="str">
            <v>Transport, Heavy duty vehicles</v>
          </cell>
          <cell r="H469"/>
          <cell r="I469" t="str">
            <v>Other low-carbon technologies and fuel switch, Energy efficiency</v>
          </cell>
          <cell r="J469">
            <v>0</v>
          </cell>
          <cell r="K469" t="str">
            <v>Italy</v>
          </cell>
          <cell r="L469" t="str">
            <v>Planned</v>
          </cell>
          <cell r="M469" t="str">
            <v>http://www.iea.org/policiesandmeasures/pams/italy/name-21155-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469" t="str">
            <v/>
          </cell>
        </row>
        <row r="470">
          <cell r="B470">
            <v>462</v>
          </cell>
          <cell r="C470" t="str">
            <v>Clean and energy-efficient road transport vehicles (Directive 2009/33/EC on the promotion of clean and energy-efficient road transport vehicles) European Union 2009</v>
          </cell>
          <cell r="D470" t="str">
            <v>Procurement rules</v>
          </cell>
          <cell r="E470" t="str">
            <v>Country</v>
          </cell>
          <cell r="F470">
            <v>2009</v>
          </cell>
          <cell r="G470" t="str">
            <v>Transport, Light duty vehicles</v>
          </cell>
          <cell r="H470"/>
          <cell r="I470" t="str">
            <v>Energy efficiency, Renewables, Other low-carbon technologies and fuel switch</v>
          </cell>
          <cell r="J470">
            <v>0</v>
          </cell>
          <cell r="K470" t="str">
            <v>European Union (28)</v>
          </cell>
          <cell r="L470" t="str">
            <v>Implemented</v>
          </cell>
          <cell r="M470" t="str">
            <v>http://eur-lex.europa.eu/legal-content/EN/TXT/?uri=CELEX:32009L0033</v>
          </cell>
          <cell r="N470" t="str">
            <v/>
          </cell>
        </row>
        <row r="471">
          <cell r="B471">
            <v>463</v>
          </cell>
          <cell r="C471" t="str">
            <v>Clean technology focus for supply chains Australia 2011</v>
          </cell>
          <cell r="D471" t="str">
            <v>Advice or Aid in implementation, Information provision</v>
          </cell>
          <cell r="E471" t="str">
            <v>Country</v>
          </cell>
          <cell r="F471">
            <v>2011</v>
          </cell>
          <cell r="G471" t="str">
            <v>Industry, Electricity and heat</v>
          </cell>
          <cell r="H471" t="str">
            <v>"This Directive requires contracting authorities, contracting entities as well as certain operators to take into account lifetime energy and environmental impacts, including energy consumption and emissions of CO2 and of certain pollutants, when purchasing road transport vehicles with the objectives of promoting and stimulating the market for clean and energy-efficient vehicles and improving the contribution of the transport sector to the environment, climate and energy policies of the Community." (http://eur-lex.europa.eu/legal-content/EN/TXT/?uri=CELEX:32009L0033)</v>
          </cell>
          <cell r="I471" t="str">
            <v>Renewables</v>
          </cell>
          <cell r="J471" t="str">
            <v>No</v>
          </cell>
          <cell r="K471" t="str">
            <v>Australia</v>
          </cell>
          <cell r="L471" t="str">
            <v>Ended</v>
          </cell>
          <cell r="M471" t="str">
            <v>http://www.innovation.gov.au/Industry/CleanEnergyFuture/Pages/default.aspx</v>
          </cell>
          <cell r="N471" t="str">
            <v/>
          </cell>
        </row>
        <row r="472">
          <cell r="B472">
            <v>464</v>
          </cell>
          <cell r="C472" t="str">
            <v>Cleaner vehicle purchase incentives (Decree Law No. 5 of 2009) Italy 2009</v>
          </cell>
          <cell r="D472" t="str">
            <v>Retirement premium, Tax relief, Grants and subsidies</v>
          </cell>
          <cell r="E472" t="str">
            <v>Country</v>
          </cell>
          <cell r="F472">
            <v>2009</v>
          </cell>
          <cell r="G472" t="str">
            <v>Low-emissions mobility, Light duty vehicles</v>
          </cell>
          <cell r="H472" t="str">
            <v>AUD 5 million over four years</v>
          </cell>
          <cell r="I472" t="str">
            <v>Energy efficiency, Other low-carbon technologies and fuel switch</v>
          </cell>
          <cell r="J472" t="str">
            <v>No</v>
          </cell>
          <cell r="K472" t="str">
            <v>Italy</v>
          </cell>
          <cell r="L472" t="str">
            <v>Ended</v>
          </cell>
          <cell r="M472" t="str">
            <v>http://www.lse.ac.uk/GranthamInstitute/law/cleaner-vehicle-purchase-incentives-decree-law-no-5-of-2009/
http://www.iea.org/policiesandmeasures/pams/italy</v>
          </cell>
          <cell r="N472" t="str">
            <v>C41C45</v>
          </cell>
        </row>
        <row r="473">
          <cell r="B473">
            <v>465</v>
          </cell>
          <cell r="C473" t="str">
            <v>Clear Skies - Household and Small Community Renewable Energy Fund United Kingdom 2003</v>
          </cell>
          <cell r="D473" t="str">
            <v>Grants and subsidies, Information provision</v>
          </cell>
          <cell r="E473" t="str">
            <v>Country</v>
          </cell>
          <cell r="F473">
            <v>2003</v>
          </cell>
          <cell r="G473" t="str">
            <v>Electricity and heat, Renewables, Heating and cooling, Hot water and cooking, Buildings</v>
          </cell>
          <cell r="H473" t="str">
            <v>Executive
It was a temporary incentive scheme aimed to support industrial sectors in crisis.</v>
          </cell>
          <cell r="I473" t="str">
            <v>Renewables</v>
          </cell>
          <cell r="J473" t="str">
            <v>No</v>
          </cell>
          <cell r="K473" t="str">
            <v>United Kingdom</v>
          </cell>
          <cell r="L473" t="str">
            <v>Ended</v>
          </cell>
          <cell r="M473" t="str">
            <v>http:///www.dti.gov.uk/energy/energy-sources/renewables/index.html</v>
          </cell>
          <cell r="N473" t="str">
            <v>C10C36C37</v>
          </cell>
        </row>
        <row r="474">
          <cell r="B474">
            <v>466</v>
          </cell>
          <cell r="C474" t="str">
            <v>Climate Change (Scotland) Act 2009</v>
          </cell>
          <cell r="D474" t="str">
            <v>Climate strategy, GHG reduction target</v>
          </cell>
          <cell r="E474" t="str">
            <v>Subnational region or state</v>
          </cell>
          <cell r="F474">
            <v>2009</v>
          </cell>
          <cell r="G474" t="str">
            <v>General</v>
          </cell>
          <cell r="H474"/>
          <cell r="I474" t="str">
            <v>Energy service demand reduction and resource efficiency, Energy efficiency, Renewables, Other low-carbon technologies and fuel switch, Non-energy</v>
          </cell>
          <cell r="J474" t="str">
            <v>No</v>
          </cell>
          <cell r="K474" t="str">
            <v>United Kingdom</v>
          </cell>
          <cell r="L474" t="str">
            <v>Implemented</v>
          </cell>
          <cell r="M474" t="str">
            <v>https://www.gov.scot/publications/climate-change-legislation/</v>
          </cell>
          <cell r="N474" t="str">
            <v>C01C02</v>
          </cell>
        </row>
        <row r="475">
          <cell r="B475">
            <v>467</v>
          </cell>
          <cell r="C475" t="str">
            <v>Climate Change Act 2017 (Victoria)</v>
          </cell>
          <cell r="D475" t="str">
            <v>GHG reduction target</v>
          </cell>
          <cell r="E475" t="str">
            <v>Subnational region or state</v>
          </cell>
          <cell r="F475">
            <v>2017</v>
          </cell>
          <cell r="G475" t="str">
            <v>General</v>
          </cell>
          <cell r="H475" t="str">
            <v>Part 1 of the Climate Change (Scotland) Act 2009 creates the statutory framework for greenhouse gas emissions reductions in Scotland by setting an interim 42% reduction target for 2020, with the power for this to be varied based on expert advice, and an 80% reduction target for 2050. To help ensure the delivery of these targets, this part of the Act also requires that the Scottish Ministers set annual targets, in secondary legislation, for Scottish emissions from 2010 to 2050. Part 2 of the Act contains provisions which allow Scottish Ministers to establish a Scottish Committee on Climate Change, or to designate an existing body to exercise advisory functions, should it be decided that this is appropriate.
Part 3 places duties on Scottish Ministers requiring that they report regularly to the Scottish Parliament on Scotland's emissions and on the progress being made towards meeting the emissions reduction targets set in the Act. Part 4 places climate change duties on Scottish public bodies. This part also contains powers to enable the Scottish Ministers, by order, to impose further duties on public bodies in relation to climate change. Part 5 includes provisions on climate change including adaptation, forestry, energy efficiency and waste reduction. Part 6 relates to public engagement and includes provision on carbon assessment.</v>
          </cell>
          <cell r="I475" t="str">
            <v>Energy service demand reduction and resource efficiency, Energy efficiency, Renewables, Other low-carbon technologies and fuel switch</v>
          </cell>
          <cell r="J475" t="str">
            <v>No</v>
          </cell>
          <cell r="K475" t="str">
            <v>Australia</v>
          </cell>
          <cell r="L475" t="str">
            <v>Implemented</v>
          </cell>
          <cell r="M475" t="str">
            <v>https://www.iea.org/policies/8630-climate-change-act-2017-victoria?country=Australia&amp;qs=australia</v>
          </cell>
          <cell r="N475" t="str">
            <v>C02</v>
          </cell>
        </row>
        <row r="476">
          <cell r="B476">
            <v>468</v>
          </cell>
          <cell r="C476" t="str">
            <v>Climate Change Act 2019 (Emissions Reduction Targets) (Scotland)</v>
          </cell>
          <cell r="D476" t="str">
            <v>Strategic planning, GHG reduction target</v>
          </cell>
          <cell r="E476" t="str">
            <v>Subnational region or state</v>
          </cell>
          <cell r="F476">
            <v>2019</v>
          </cell>
          <cell r="G476" t="str">
            <v>General</v>
          </cell>
          <cell r="H476" t="str">
            <v>Outlines the long-term emissions reduction target for the State is an amount of net zero greenhouse gas emissions by the year 2050. It outlines that the Minister must prepare an annual emissions report for Victoria. Indirectly aimed at curbing emissions.</v>
          </cell>
          <cell r="I476" t="str">
            <v>Energy service demand reduction and resource efficiency, Energy efficiency, Renewables, Other low-carbon technologies and fuel switch</v>
          </cell>
          <cell r="J476" t="str">
            <v>No</v>
          </cell>
          <cell r="K476" t="str">
            <v>United Kingdom</v>
          </cell>
          <cell r="L476" t="str">
            <v>Implemented</v>
          </cell>
          <cell r="M476" t="str">
            <v>https://www.gov.scot/policies/climate-change/reducing-emissions/
http://www.legislation.gov.uk/asp/2009/12/contents
http://www.legislation.gov.uk/asp/2019/15/contents/enacted</v>
          </cell>
          <cell r="N476" t="str">
            <v>C02</v>
          </cell>
        </row>
        <row r="477">
          <cell r="B477">
            <v>469</v>
          </cell>
          <cell r="C477" t="str">
            <v>Climate Change Act United Kingdom 2008</v>
          </cell>
          <cell r="D477" t="str">
            <v>Coordinating body for climate strategy, Formal &amp; legally binding climate strategy, Policy support, Other mandatory requirements, Target, GHG reduction target, Formal &amp; legally binding GHG reduction target</v>
          </cell>
          <cell r="E477" t="str">
            <v>Country</v>
          </cell>
          <cell r="F477">
            <v>2008</v>
          </cell>
          <cell r="G477" t="str">
            <v>General</v>
          </cell>
          <cell r="H477" t="str">
            <v>The Climate Change (Emissions Reduction Targets) (Scotland) Act 2019, which amends the Climate Change (Scotland) Act 2009, sets targets to reduce Scotland's emissions of all greenhouse gases to net-zero by 2045 at the latest, with interim targets for reductions of at least 56% by 2020, 75% by 2030, 90% by 2040.</v>
          </cell>
          <cell r="I477" t="str">
            <v>Energy service demand reduction and resource efficiency, Energy efficiency, Renewables, Other low-carbon technologies and fuel switch, Non-energy</v>
          </cell>
          <cell r="J477" t="str">
            <v>No</v>
          </cell>
          <cell r="K477" t="str">
            <v>United Kingdom</v>
          </cell>
          <cell r="L477" t="str">
            <v>Implemented</v>
          </cell>
          <cell r="M477" t="str">
            <v>http://www.lse.ac.uk/GranthamInstitute/law/climate-change-act/</v>
          </cell>
          <cell r="N477" t="str">
            <v>C01C02C03</v>
          </cell>
        </row>
        <row r="478">
          <cell r="B478">
            <v>470</v>
          </cell>
          <cell r="C478" t="str">
            <v>Climate Change Action Fund Australia 2009</v>
          </cell>
          <cell r="D478" t="str">
            <v>Grants and subsidies</v>
          </cell>
          <cell r="E478" t="str">
            <v>Country</v>
          </cell>
          <cell r="F478">
            <v>2009</v>
          </cell>
          <cell r="G478" t="str">
            <v>General</v>
          </cell>
          <cell r="H478" t="str">
            <v>The Act establishes a legally binding target of at least an 80% cut in GHG emissions by 2050, against a 1990 baseline. It also creates 5-yearly “carbon budgets” as a pathway to meet the long-term target. The fourth carbon budget, for 2023–2027 approved by parliament in 2011 and reviewed in 2014, puts into law a target to reduce emissions by 50% from 1990 levels by 2025 (the midpoint of the budget period).
The Committee on Climate Change (CCC) – a new independent, expert body to advise the government on the level of carbon budgets and on progress in meeting these budgets.</v>
          </cell>
          <cell r="I478" t="str">
            <v>Energy service demand reduction and resource efficiency, Energy efficiency, Renewables, Other low-carbon technologies and fuel switch, Non-energy</v>
          </cell>
          <cell r="J478" t="str">
            <v>No</v>
          </cell>
          <cell r="K478" t="str">
            <v>Australia</v>
          </cell>
          <cell r="L478" t="str">
            <v>Ended</v>
          </cell>
          <cell r="M478" t="str">
            <v>http://unfccc.int/resource/docs/natc/aus_nc5.pdf</v>
          </cell>
          <cell r="N478" t="str">
            <v/>
          </cell>
        </row>
        <row r="479">
          <cell r="B479">
            <v>471</v>
          </cell>
          <cell r="C479" t="str">
            <v>Climate Change Action Plan (CIPE Deliberation No. 135/2007) Italy 2007</v>
          </cell>
          <cell r="D479" t="str">
            <v>Strategic planning, Climate strategy, Political &amp; non-binding climate strategy</v>
          </cell>
          <cell r="E479" t="str">
            <v>Country</v>
          </cell>
          <cell r="F479">
            <v>2007</v>
          </cell>
          <cell r="G479" t="str">
            <v>General</v>
          </cell>
          <cell r="H479" t="str">
            <v>"The Australian Government is helping to smooth the transition to a lowemissions economy by establishing a $2 billion Climate Change Action Fund, which will provide targeted assistance to businesses, community sector organisations, workers, regions and communities. The fund will operate over seven years, from 2009–10 to 2015–16."</v>
          </cell>
          <cell r="I479" t="str">
            <v>Energy service demand reduction and resource efficiency, Energy efficiency, Renewables, Other low-carbon technologies and fuel switch, Non-energy</v>
          </cell>
          <cell r="J479" t="str">
            <v>No</v>
          </cell>
          <cell r="K479" t="str">
            <v>Italy</v>
          </cell>
          <cell r="L479" t="str">
            <v>Ended</v>
          </cell>
          <cell r="M479" t="str">
            <v>http://www.lse.ac.uk/GranthamInstitute/law/climate-change-action-plan-cipe-deliberation-no-1352007/
http://www.consiglio.regione.toscana.it/upload/guido/11/3974.pdf</v>
          </cell>
          <cell r="N479" t="str">
            <v>C01</v>
          </cell>
        </row>
        <row r="480">
          <cell r="B480">
            <v>472</v>
          </cell>
          <cell r="C480" t="str">
            <v>Climate Change Action Plan 2011-2023 Turkey 2011</v>
          </cell>
          <cell r="D480" t="str">
            <v>Information provision, Policy support, Strategic planning, Building codes and standards, Energy efficiency target, Political &amp; non-binding climate strategy, Political &amp; non-binding energy efficiency target</v>
          </cell>
          <cell r="E480" t="str">
            <v>Country</v>
          </cell>
          <cell r="F480">
            <v>2011</v>
          </cell>
          <cell r="G480" t="str">
            <v>General, Forestry, Buildings, Transport, Rail, Shipping</v>
          </cell>
          <cell r="H480" t="str">
            <v>Executive
In June 2007, a revision of the national guidelines on GHG reduction was approved. The environment committee set out a comprehensive action plan aimed at helping Italy comply with GHG reduction targets under the Kyoto Protocol.</v>
          </cell>
          <cell r="I480" t="str">
            <v>Energy service demand reduction and resource efficiency, Energy efficiency, Renewables, Other low-carbon technologies and fuel switch, Non-energy</v>
          </cell>
          <cell r="J480" t="str">
            <v>GHG reduction</v>
          </cell>
          <cell r="K480" t="str">
            <v>Turkey</v>
          </cell>
          <cell r="L480" t="str">
            <v>Implemented</v>
          </cell>
          <cell r="M480" t="str">
            <v>http://www.dsi.gov.tr/docs/iklim-degisikligi/%C4%B1depeng.pdf?sfvrsn=2</v>
          </cell>
          <cell r="N480" t="str">
            <v>C01C05C33C34C40C44C52</v>
          </cell>
        </row>
        <row r="481">
          <cell r="B481">
            <v>473</v>
          </cell>
          <cell r="C481" t="str">
            <v>Climate Change Adaptation Act</v>
          </cell>
          <cell r="D481" t="str">
            <v>Policy support, Strategic planning</v>
          </cell>
          <cell r="E481" t="str">
            <v>Country</v>
          </cell>
          <cell r="F481">
            <v>2018</v>
          </cell>
          <cell r="G481" t="str">
            <v>General</v>
          </cell>
          <cell r="H481" t="str">
            <v>– Reducing primary energy intensity by 10% compared to 2008 by 2015
Limiting GHG emissions from coal-fired electricity production, by using cleaner technologies and taking efficiency-increasing measures by increasing the average cycle efficiencies of existing coal-fired thermal power plants until 2023
– Issuing “Energy Performance Certificates” to all buildings until 2017
– Decreasing annual energy consumption in the buildings and premises of public institutions by 10% until 2015 and by 20% until 2023
– At least 20% of the annual energy demand of new buildings will be met via renewable energy resources as of 2017
– Reducing GHG emissions in new settlements by at least 10% in comparison with existing settlements (which are selected as pilot regions and the GHG emissions of which are identified until 2015) until 2023.
- Increasing the share of railroads in freight transportation (which
was 5% in 2009) to 15% and in passenger transportation (which was 2% in 2009)
to 10% by 2023
- Increasing the share of seaways in cabotage freight transportation (which was 2.66% in ton-km in 2009) to 10%, and in passenger transportation (which was 0.37% in passenger-km in 2009) to 4% as of 2023
- Decreasing the share of highways in freight transportation (which was 80.63% in ton-km in 2009) below 60%, and in passenger transport (which was 89.59 in passenger-km in 2009) to 72% as of 2023
- Increase the amount of carbon sequestered in forests by 15% of the 2007 value by 2020 ( 14,500 Gg in 2007, 16,700 Gg in 2020). 
- Reduce deforestation and forest damage by 20% of the 2007 values by 2020.</v>
          </cell>
          <cell r="I481" t="str">
            <v>Non-energy</v>
          </cell>
          <cell r="J481" t="str">
            <v>No</v>
          </cell>
          <cell r="K481" t="str">
            <v>Japan</v>
          </cell>
          <cell r="L481" t="str">
            <v>Implemented</v>
          </cell>
          <cell r="M481" t="str">
            <v>http://www.env.go.jp/earth/tekiou/tekiouhou_jyoubun_r1.pdf</v>
          </cell>
          <cell r="N481" t="str">
            <v/>
          </cell>
        </row>
        <row r="482">
          <cell r="B482">
            <v>474</v>
          </cell>
          <cell r="C482" t="str">
            <v>Climate Change Agreements United Kingdom 2001</v>
          </cell>
          <cell r="D482" t="str">
            <v>Tax relief, Voluntary Approaches, Negotiated Agreements (Public-private sector)</v>
          </cell>
          <cell r="E482" t="str">
            <v>Country</v>
          </cell>
          <cell r="F482">
            <v>2001</v>
          </cell>
          <cell r="G482" t="str">
            <v>Industry</v>
          </cell>
          <cell r="H482" t="str">
            <v>The Climate Change Adaptation Act seeks to promote climate change adaptation efforts at the national and local levels, as well as in the private sectors and among the population. 
Under this Act, the national government shall publish a National Adaptation Plan. The Ministry of the Environment shall implement climate change impact assessments every five years.</v>
          </cell>
          <cell r="I482" t="str">
            <v>Energy efficiency</v>
          </cell>
          <cell r="J482">
            <v>0</v>
          </cell>
          <cell r="K482" t="str">
            <v>United Kingdom</v>
          </cell>
          <cell r="L482" t="str">
            <v>Implemented</v>
          </cell>
          <cell r="M482">
            <v>0</v>
          </cell>
          <cell r="N482" t="str">
            <v>C19</v>
          </cell>
        </row>
        <row r="483">
          <cell r="B483">
            <v>475</v>
          </cell>
          <cell r="C483" t="str">
            <v>Climate Change Authority Act 2011 Australia 2011</v>
          </cell>
          <cell r="D483" t="str">
            <v>Institutional creation, Research programme</v>
          </cell>
          <cell r="E483" t="str">
            <v>Country</v>
          </cell>
          <cell r="F483">
            <v>2011</v>
          </cell>
          <cell r="G483" t="str">
            <v>General</v>
          </cell>
          <cell r="H483" t="str">
            <v>Legislative</v>
          </cell>
          <cell r="I483" t="str">
            <v>Energy service demand reduction and resource efficiency, Energy efficiency, Renewables, Other low-carbon technologies and fuel switch, Non-energy</v>
          </cell>
          <cell r="J483" t="str">
            <v>No</v>
          </cell>
          <cell r="K483" t="str">
            <v>Australia</v>
          </cell>
          <cell r="L483" t="str">
            <v>Implemented</v>
          </cell>
          <cell r="M483" t="str">
            <v>https://www.comlaw.gov.au/Details/C2011A00143</v>
          </cell>
          <cell r="N483" t="str">
            <v>C04</v>
          </cell>
        </row>
        <row r="484">
          <cell r="B484">
            <v>476</v>
          </cell>
          <cell r="C484" t="str">
            <v>Climate Change Bill (Draft) South Africa 2018</v>
          </cell>
          <cell r="D484" t="str">
            <v>GHG reduction target</v>
          </cell>
          <cell r="E484" t="str">
            <v>Country</v>
          </cell>
          <cell r="F484">
            <v>0</v>
          </cell>
          <cell r="G484" t="str">
            <v>General</v>
          </cell>
          <cell r="H484" t="str">
            <v>Legislative</v>
          </cell>
          <cell r="I484" t="str">
            <v>Energy service demand reduction and resource efficiency, Energy efficiency, Renewables, Other low-carbon technologies and fuel switch, Non-energy</v>
          </cell>
          <cell r="J484" t="str">
            <v>GHG reduction</v>
          </cell>
          <cell r="K484" t="str">
            <v>South Africa</v>
          </cell>
          <cell r="L484" t="str">
            <v>Under review</v>
          </cell>
          <cell r="M484" t="str">
            <v>https://www.news24.com/Green/News/south-africa-working-on-climate-change-bill-20180516</v>
          </cell>
          <cell r="N484" t="str">
            <v>C02</v>
          </cell>
        </row>
        <row r="485">
          <cell r="B485">
            <v>477</v>
          </cell>
          <cell r="C485" t="str">
            <v>Climate Change Communications Initiative United Kingdom 2005</v>
          </cell>
          <cell r="D485" t="str">
            <v>Information provision</v>
          </cell>
          <cell r="E485" t="str">
            <v>Country</v>
          </cell>
          <cell r="F485">
            <v>2005</v>
          </cell>
          <cell r="G485" t="str">
            <v>General</v>
          </cell>
          <cell r="H485"/>
          <cell r="I485" t="str">
            <v>Energy service demand reduction and resource efficiency, Energy efficiency, Other low-carbon technologies and fuel switch, Renewables, Non-energy</v>
          </cell>
          <cell r="J485">
            <v>0</v>
          </cell>
          <cell r="K485" t="str">
            <v>United Kingdom</v>
          </cell>
          <cell r="L485" t="str">
            <v>Ended</v>
          </cell>
          <cell r="M485" t="str">
            <v>http://www.iea.org/policiesandmeasures/pams/unitedkingdom/name-24054-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485" t="str">
            <v/>
          </cell>
        </row>
        <row r="486">
          <cell r="B486">
            <v>478</v>
          </cell>
          <cell r="C486" t="str">
            <v>Climate Change Fund Mexico 2012</v>
          </cell>
          <cell r="D486" t="str">
            <v>Grants and subsidies, RD&amp;D funding</v>
          </cell>
          <cell r="E486" t="str">
            <v>Country</v>
          </cell>
          <cell r="F486">
            <v>2012</v>
          </cell>
          <cell r="G486" t="str">
            <v>General</v>
          </cell>
          <cell r="H486"/>
          <cell r="I486" t="str">
            <v>Energy service demand reduction and resource efficiency, Energy efficiency, Renewables, Other low-carbon technologies and fuel switch, Non-energy</v>
          </cell>
          <cell r="J486">
            <v>0</v>
          </cell>
          <cell r="K486" t="str">
            <v>Mexico</v>
          </cell>
          <cell r="L486" t="str">
            <v>Implemented</v>
          </cell>
          <cell r="M486" t="str">
            <v>http://unfccc.int/files/national_reports/non-annex_i_parties/ica/technical_support_for_the_ica_process/application/pdf/executive_summary.pdf</v>
          </cell>
          <cell r="N486" t="str">
            <v>C04</v>
          </cell>
        </row>
        <row r="487">
          <cell r="B487">
            <v>479</v>
          </cell>
          <cell r="C487" t="str">
            <v>Climate Change Levy United Kingdom 2001</v>
          </cell>
          <cell r="D487" t="str">
            <v>Energy and other taxes, Tax relief</v>
          </cell>
          <cell r="E487" t="str">
            <v>Country</v>
          </cell>
          <cell r="F487">
            <v>2001</v>
          </cell>
          <cell r="G487" t="str">
            <v>Electricity and heat, Gas, Oil, Renewables</v>
          </cell>
          <cell r="H487" t="str">
            <v>"The resources of the fund will be applied to projects that contribute to climate change mitigation and adaptation in accordance with the priorities of the National Climate Change Strategy, the Special Climate Change Program, and the programs of the federal entities; research projects, innovation projects, technological development projects, and technology transfer projects; and in the purchase of certified reductions in emissions of projects registered with the RENE or with any other project approved by international agreements undersigned by Mexico."</v>
          </cell>
          <cell r="I487" t="str">
            <v>Energy efficiency, Renewables</v>
          </cell>
          <cell r="J487">
            <v>0</v>
          </cell>
          <cell r="K487" t="str">
            <v>United Kingdom</v>
          </cell>
          <cell r="L487" t="str">
            <v>Implemented</v>
          </cell>
          <cell r="M487" t="str">
            <v>http://www.lse.ac.uk/GranthamInstitute/law/climate-change-levy/</v>
          </cell>
          <cell r="N487" t="str">
            <v>C07C10C16</v>
          </cell>
        </row>
        <row r="488">
          <cell r="B488">
            <v>480</v>
          </cell>
          <cell r="C488" t="str">
            <v>Climate Change Memorandum of Understanding (MOU) between Nunavut and Canada Canada 2003</v>
          </cell>
          <cell r="D488" t="str">
            <v>Policy support</v>
          </cell>
          <cell r="E488" t="str">
            <v>Supranational region</v>
          </cell>
          <cell r="F488">
            <v>2003</v>
          </cell>
          <cell r="G488" t="str">
            <v>General</v>
          </cell>
          <cell r="H488" t="str">
            <v>Legislative</v>
          </cell>
          <cell r="I488" t="str">
            <v>Energy service demand reduction and resource efficiency, Energy efficiency, Renewables, Other low-carbon technologies and fuel switch, Non-energy</v>
          </cell>
          <cell r="J488">
            <v>0</v>
          </cell>
          <cell r="K488" t="str">
            <v>Canada</v>
          </cell>
          <cell r="L488" t="str">
            <v>Ended</v>
          </cell>
          <cell r="M488" t="str">
            <v>http://www.ec.gc.ca/media_archive/minister/speeches/2003/031031_s_e.htm</v>
          </cell>
          <cell r="N488" t="str">
            <v/>
          </cell>
        </row>
        <row r="489">
          <cell r="B489">
            <v>481</v>
          </cell>
          <cell r="C489" t="str">
            <v>Climate Change Memorandum of Understanding between Prince Edward Island and Canada Canada 2003</v>
          </cell>
          <cell r="D489" t="str">
            <v>Policy support</v>
          </cell>
          <cell r="E489" t="str">
            <v>Subnational region or state</v>
          </cell>
          <cell r="F489">
            <v>2003</v>
          </cell>
          <cell r="G489" t="str">
            <v>Electricity and heat, Industry</v>
          </cell>
          <cell r="H489"/>
          <cell r="I489" t="str">
            <v>Renewables, Other low-carbon technologies and fuel switch</v>
          </cell>
          <cell r="J489">
            <v>0</v>
          </cell>
          <cell r="K489" t="str">
            <v>Canada</v>
          </cell>
          <cell r="L489" t="str">
            <v>Ended</v>
          </cell>
          <cell r="M489" t="str">
            <v>http://www.ec.gc.ca/media_archive/minister/speeches/2003/031031_s_e.htm</v>
          </cell>
          <cell r="N489" t="str">
            <v/>
          </cell>
        </row>
        <row r="490">
          <cell r="B490">
            <v>482</v>
          </cell>
          <cell r="C490" t="str">
            <v>Climate Change Plan for Canada Canada 2002</v>
          </cell>
          <cell r="D490" t="str">
            <v>Policy support, Political &amp; non-binding climate strategy</v>
          </cell>
          <cell r="E490" t="str">
            <v>Country</v>
          </cell>
          <cell r="F490">
            <v>2002</v>
          </cell>
          <cell r="G490" t="str">
            <v>General</v>
          </cell>
          <cell r="H490"/>
          <cell r="I490" t="str">
            <v>Energy service demand reduction and resource efficiency, Energy efficiency, Renewables, Other low-carbon technologies and fuel switch, Non-energy</v>
          </cell>
          <cell r="J490" t="str">
            <v>No</v>
          </cell>
          <cell r="K490" t="str">
            <v>Canada</v>
          </cell>
          <cell r="L490" t="str">
            <v>Superseded</v>
          </cell>
          <cell r="M490" t="str">
            <v>http://www.climatechange.gc.ca</v>
          </cell>
          <cell r="N490" t="str">
            <v>C01</v>
          </cell>
        </row>
        <row r="491">
          <cell r="B491">
            <v>483</v>
          </cell>
          <cell r="C491" t="str">
            <v>Climate Change Programme 2006 United Kingdom 2006</v>
          </cell>
          <cell r="D491" t="str">
            <v>Advice or Aid in implementation, Information provision, Strategic planning, Building codes and standards</v>
          </cell>
          <cell r="E491" t="str">
            <v>Country</v>
          </cell>
          <cell r="F491">
            <v>2006</v>
          </cell>
          <cell r="G491" t="str">
            <v>Buildings, General, Industry</v>
          </cell>
          <cell r="H491" t="str">
            <v>Although superseded by the National Climate Change Plan, several programs of the Climate Change Plan for Canada are still in force.</v>
          </cell>
          <cell r="I491" t="str">
            <v>Energy efficiency</v>
          </cell>
          <cell r="J491">
            <v>0</v>
          </cell>
          <cell r="K491" t="str">
            <v>United Kingdom</v>
          </cell>
          <cell r="L491" t="str">
            <v>Implemented</v>
          </cell>
          <cell r="M491" t="str">
            <v>http://www.lse.ac.uk/GranthamInstitute/law/climate-change-programme-2006/</v>
          </cell>
          <cell r="N491" t="str">
            <v>C21C34</v>
          </cell>
        </row>
        <row r="492">
          <cell r="B492">
            <v>484</v>
          </cell>
          <cell r="C492" t="str">
            <v>Climate Change Projects Office United Kingdom 2001</v>
          </cell>
          <cell r="D492" t="str">
            <v>GHG emission reduction crediting and offsetting mechanism, Information provision, Policy support</v>
          </cell>
          <cell r="E492" t="str">
            <v>Country</v>
          </cell>
          <cell r="F492">
            <v>2001</v>
          </cell>
          <cell r="G492">
            <v>0</v>
          </cell>
          <cell r="H492" t="str">
            <v>Executive</v>
          </cell>
          <cell r="I492" t="str">
            <v>Energy service demand reduction and resource efficiency, Energy efficiency, Other low-carbon technologies and fuel switch, Renewables, Non-energy</v>
          </cell>
          <cell r="J492" t="str">
            <v>No</v>
          </cell>
          <cell r="K492" t="str">
            <v>United Kingdom</v>
          </cell>
          <cell r="L492" t="str">
            <v>Implemented</v>
          </cell>
          <cell r="M492" t="str">
            <v>http://www.dti.gov.uk/sectors/environmental/ccpo/page21104.html</v>
          </cell>
          <cell r="N492" t="str">
            <v/>
          </cell>
        </row>
        <row r="493">
          <cell r="B493">
            <v>485</v>
          </cell>
          <cell r="C493" t="str">
            <v>Climate Change Science Program Australia 2004</v>
          </cell>
          <cell r="D493" t="str">
            <v>Policy support, Research &amp; Development and Deployment (RD&amp;D)</v>
          </cell>
          <cell r="E493" t="str">
            <v>Country</v>
          </cell>
          <cell r="F493">
            <v>2004</v>
          </cell>
          <cell r="G493" t="str">
            <v>General</v>
          </cell>
          <cell r="H493"/>
          <cell r="I493" t="str">
            <v>Energy service demand reduction and resource efficiency, Energy efficiency, Renewables, Other low-carbon technologies and fuel switch, Non-energy</v>
          </cell>
          <cell r="J493" t="str">
            <v>No</v>
          </cell>
          <cell r="K493" t="str">
            <v>Australia</v>
          </cell>
          <cell r="L493" t="str">
            <v>Ended</v>
          </cell>
          <cell r="M493" t="str">
            <v>http://www.climatechange.gov.au/climate-change/grants/australian-climate-change-science-program</v>
          </cell>
          <cell r="N493" t="str">
            <v>C04</v>
          </cell>
        </row>
        <row r="494">
          <cell r="B494">
            <v>486</v>
          </cell>
          <cell r="C494" t="str">
            <v>Climate Change Strategy for Protected Areas Mexico 2011</v>
          </cell>
          <cell r="D494" t="str">
            <v>Strategic planning</v>
          </cell>
          <cell r="E494" t="str">
            <v>Country</v>
          </cell>
          <cell r="F494">
            <v>2011</v>
          </cell>
          <cell r="G494" t="str">
            <v>Agriculture and forestry</v>
          </cell>
          <cell r="H494"/>
          <cell r="I494" t="str">
            <v>Energy service demand reduction and resource efficiency, Non-energy</v>
          </cell>
          <cell r="J494">
            <v>0</v>
          </cell>
          <cell r="K494" t="str">
            <v>Mexico</v>
          </cell>
          <cell r="L494" t="str">
            <v>Implemented</v>
          </cell>
          <cell r="M494" t="str">
            <v>http://theredddesk.org/countries/plans/climate-change-strategy-protected-areas</v>
          </cell>
          <cell r="N494" t="str">
            <v>C48</v>
          </cell>
        </row>
        <row r="495">
          <cell r="B495">
            <v>487</v>
          </cell>
          <cell r="C495" t="str">
            <v>Climate Change Technology Program (CCTP) United States of America 2002</v>
          </cell>
          <cell r="D495" t="str">
            <v>Information and education, Institutional creation, Strategic planning, Research &amp; Development and Deployment (RD&amp;D), Demonstration project, Technology deployment and diffusion, Technology development</v>
          </cell>
          <cell r="E495" t="str">
            <v>Country</v>
          </cell>
          <cell r="F495">
            <v>2002</v>
          </cell>
          <cell r="G495" t="str">
            <v>Electricity and heat, CCS, Renewables</v>
          </cell>
          <cell r="H495" t="str">
            <v>"The Climate Change Strategy for Protected Areas gives strategies and actions for mitigating climate change, identifying adaptation priority measures and establishing management guidelines regarding the National Commission for Protected Areas. Under the mitigation component, the main objective focuses on reducing emissions from deforestation and degradation of protected areas and their buffer zones, and increasing carbon sinks. Strategies to achieve these goals include: 1) fire management; 2) REDD+ programmes in and around protected areas; 3) conservation and management of carbon sinks; 4) restoration and establishment of new protected areas with high biodiversity; and, 5) carbon reservoirs"</v>
          </cell>
          <cell r="I495" t="str">
            <v>Renewables, Other low-carbon technologies and fuel switch</v>
          </cell>
          <cell r="J495">
            <v>0</v>
          </cell>
          <cell r="K495" t="str">
            <v>United States of America</v>
          </cell>
          <cell r="L495" t="str">
            <v>Ended</v>
          </cell>
          <cell r="M495" t="str">
            <v>http://www.climatetechnology.gov/index.htm</v>
          </cell>
          <cell r="N495" t="str">
            <v>C04C13</v>
          </cell>
        </row>
        <row r="496">
          <cell r="B496">
            <v>488</v>
          </cell>
          <cell r="C496" t="str">
            <v>Climate Change Technology and Innovation Program Canada 2001</v>
          </cell>
          <cell r="D496" t="str">
            <v>RD&amp;D funding</v>
          </cell>
          <cell r="E496" t="str">
            <v>Country</v>
          </cell>
          <cell r="F496">
            <v>2001</v>
          </cell>
          <cell r="G496" t="str">
            <v>General</v>
          </cell>
          <cell r="H496"/>
          <cell r="I496" t="str">
            <v>Energy service demand reduction and resource efficiency, Energy efficiency, Renewables, Other low-carbon technologies and fuel switch, Non-energy</v>
          </cell>
          <cell r="J496">
            <v>0</v>
          </cell>
          <cell r="K496" t="str">
            <v>Canada</v>
          </cell>
          <cell r="L496" t="str">
            <v>Implemented</v>
          </cell>
          <cell r="M496" t="str">
            <v>http://www.climatechange.gc.ca</v>
          </cell>
          <cell r="N496" t="str">
            <v>C04</v>
          </cell>
        </row>
        <row r="497">
          <cell r="B497">
            <v>489</v>
          </cell>
          <cell r="C497" t="str">
            <v>Climate Change Technology and Innovation Research and Development Canada 2003</v>
          </cell>
          <cell r="D497" t="str">
            <v>Direct investment, Grants and subsidies, Advice or Aid in implementation, Research &amp; Development and Deployment (RD&amp;D), Negotiated Agreements (Public-private sector)</v>
          </cell>
          <cell r="E497" t="str">
            <v>Country</v>
          </cell>
          <cell r="F497">
            <v>2003</v>
          </cell>
          <cell r="G497" t="str">
            <v>General</v>
          </cell>
          <cell r="H497"/>
          <cell r="I497" t="str">
            <v>Energy service demand reduction and resource efficiency, Energy efficiency, Renewables, Other low-carbon technologies and fuel switch, Non-energy</v>
          </cell>
          <cell r="J497" t="str">
            <v>No</v>
          </cell>
          <cell r="K497" t="str">
            <v>Canada</v>
          </cell>
          <cell r="L497" t="str">
            <v>Superseded</v>
          </cell>
          <cell r="M497" t="str">
            <v>http://www2.nrcan.gc.ca/es/oerd/english/View.asp?x=1</v>
          </cell>
          <cell r="N497" t="str">
            <v>C04</v>
          </cell>
        </row>
        <row r="498">
          <cell r="B498">
            <v>490</v>
          </cell>
          <cell r="C498" t="str">
            <v>Climate Change and Sustainable Energy Act United Kingdom 2006</v>
          </cell>
          <cell r="D498" t="str">
            <v>Green certificates, Other mandatory requirements</v>
          </cell>
          <cell r="E498" t="str">
            <v>Country</v>
          </cell>
          <cell r="F498">
            <v>2006</v>
          </cell>
          <cell r="G498" t="str">
            <v>Buildings, Electricity and heat</v>
          </cell>
          <cell r="H498"/>
          <cell r="I498" t="str">
            <v>Energy efficiency, Renewables</v>
          </cell>
          <cell r="J498">
            <v>0</v>
          </cell>
          <cell r="K498" t="str">
            <v>United Kingdom</v>
          </cell>
          <cell r="L498" t="str">
            <v>Implemented</v>
          </cell>
          <cell r="M498" t="str">
            <v>http://www.lse.ac.uk/GranthamInstitute/law/climate-change-and-sustainable-energy-act/</v>
          </cell>
          <cell r="N498" t="str">
            <v>C10</v>
          </cell>
        </row>
        <row r="499">
          <cell r="B499">
            <v>491</v>
          </cell>
          <cell r="C499" t="str">
            <v>Climate Doctrine Russian Federation 2009</v>
          </cell>
          <cell r="D499" t="str">
            <v>Political &amp; non-binding climate strategy, Strategic planning</v>
          </cell>
          <cell r="E499" t="str">
            <v>Country</v>
          </cell>
          <cell r="F499">
            <v>2009</v>
          </cell>
          <cell r="G499" t="str">
            <v>Electricity and heat, General, Nuclear, Gas, Oil, Renewables</v>
          </cell>
          <cell r="H499" t="str">
            <v>Legislative</v>
          </cell>
          <cell r="I499" t="str">
            <v>Renewables, Energy efficiency, Non-energy, Energy service demand reduction and resource efficiency, Other low-carbon technologies and fuel switch</v>
          </cell>
          <cell r="J499" t="str">
            <v>No</v>
          </cell>
          <cell r="K499" t="str">
            <v>Russian Federation</v>
          </cell>
          <cell r="L499" t="str">
            <v>Implemented</v>
          </cell>
          <cell r="M499" t="str">
            <v>http://www.kremlin.ru/acts/6365
http://www.lse.ac.uk/GranthamInstitute/law/climate-doctrine-of-the-russian-federation/</v>
          </cell>
          <cell r="N499" t="str">
            <v>C01</v>
          </cell>
        </row>
        <row r="500">
          <cell r="B500">
            <v>492</v>
          </cell>
          <cell r="C500" t="str">
            <v>Climate Friendly Parks United States of America 2002</v>
          </cell>
          <cell r="D500" t="str">
            <v>Information and education, Advice or Aid in implementation, Information provision</v>
          </cell>
          <cell r="E500" t="str">
            <v>Country</v>
          </cell>
          <cell r="F500">
            <v>2002</v>
          </cell>
          <cell r="G500" t="str">
            <v>Buildings</v>
          </cell>
          <cell r="H500" t="str">
            <v>The Climate Doctrine itself is not a binding bill, but rather a declaration that sets strategic guidelines for climate action. However, on 25th April 2011, the Comprehensive Plan for Implementation of the Climate Doctrine to 2020 has been approved. Some of the main actions envisioned in the Doctrine are setting a price on carbon, and enhancing energy efficiency and the expansion of renewables and alternative energy sources. 
The energy targets presented in the Doctrine are: to reduce the share of energy generated from natural gas to 46% or 47% by 2030 (from more than 50% currently); doubling the capacity of nuclear power plants; increase the share of electricity produced from renewables to 1.5% by 2010, 2.5% by 2015 and 4.5% by 2020; and limit the burning of gas produced from oil wells. RE target of 1.5% by 2010, 2.5% by 2015 and 4.5% by 2020 was superseded in 2014 by the State Program on Energy efficiency and Energy Development. Followed by the Comprehensive Plan for Implementation of the Climate Doctrine to 2020. 
National, regional and local authorities are responsible for producing and implementing action plans that are in line with the Doctrine, creating fiscal and financial incentives for the development and deployment of technologies that enhance energy efficiency, and lead to adaptation to and mitigation of climate change. Furthermore, the responsibility to adopt measures that lead to energy efficiency in vehicles, building, services and the production of heat and electricity rest with the enterprises themselves.
1. Climate Doctrine of the Russian Federation, 2009, 
2. Comprehensive Plan of Implementing the Russian Federation’s Climate Doctrine for the Period until 2020 (Introduced in April, 2011).</v>
          </cell>
          <cell r="I500" t="str">
            <v>Non-energy</v>
          </cell>
          <cell r="J500">
            <v>0</v>
          </cell>
          <cell r="K500" t="str">
            <v>United States of America</v>
          </cell>
          <cell r="L500" t="str">
            <v>Planned</v>
          </cell>
          <cell r="M500" t="str">
            <v>http://www.nps.gov/climatefriendlyparks/</v>
          </cell>
          <cell r="N500" t="str">
            <v/>
          </cell>
        </row>
        <row r="501">
          <cell r="B501">
            <v>493</v>
          </cell>
          <cell r="C501" t="str">
            <v>Climate Legislation Package Enacted under the Integrated Climate Change and Energy Programme Germany 2008</v>
          </cell>
          <cell r="D501" t="str">
            <v>Strategic planning</v>
          </cell>
          <cell r="E501" t="str">
            <v>Country</v>
          </cell>
          <cell r="F501">
            <v>2008</v>
          </cell>
          <cell r="G501" t="str">
            <v>General</v>
          </cell>
          <cell r="H501"/>
          <cell r="I501" t="str">
            <v>Energy service demand reduction and resource efficiency, Energy efficiency, Renewables, Other low-carbon technologies and fuel switch</v>
          </cell>
          <cell r="J501">
            <v>0</v>
          </cell>
          <cell r="K501" t="str">
            <v>Germany</v>
          </cell>
          <cell r="L501" t="str">
            <v>Implemented</v>
          </cell>
          <cell r="M501" t="str">
            <v>http://www.bmwi.de/English/Navigation/Energy-policy/energy-and-climate.html</v>
          </cell>
          <cell r="N501" t="str">
            <v/>
          </cell>
        </row>
        <row r="502">
          <cell r="B502">
            <v>494</v>
          </cell>
          <cell r="C502" t="str">
            <v>Climate Needs Protection Campaign Germany 2004</v>
          </cell>
          <cell r="D502" t="str">
            <v>Information and education</v>
          </cell>
          <cell r="E502" t="str">
            <v>Country</v>
          </cell>
          <cell r="F502">
            <v>2004</v>
          </cell>
          <cell r="G502" t="str">
            <v>General</v>
          </cell>
          <cell r="H502"/>
          <cell r="I502" t="str">
            <v>Energy service demand reduction and resource efficiency, Energy efficiency, Renewables, Other low-carbon technologies and fuel switch, Non-energy</v>
          </cell>
          <cell r="J502">
            <v>0</v>
          </cell>
          <cell r="K502" t="str">
            <v>Germany</v>
          </cell>
          <cell r="L502" t="str">
            <v>Implemented</v>
          </cell>
          <cell r="M502" t="str">
            <v>http://www.co2online.de</v>
          </cell>
          <cell r="N502" t="str">
            <v/>
          </cell>
        </row>
        <row r="503">
          <cell r="B503">
            <v>495</v>
          </cell>
          <cell r="C503" t="str">
            <v>Climate Plan (Policy framework) France 2013</v>
          </cell>
          <cell r="D503" t="str">
            <v>Climate strategy, Strategic planning, Political &amp; non-binding climate strategy</v>
          </cell>
          <cell r="E503" t="str">
            <v>Country</v>
          </cell>
          <cell r="F503">
            <v>2013</v>
          </cell>
          <cell r="G503" t="str">
            <v>General</v>
          </cell>
          <cell r="H503"/>
          <cell r="I503" t="str">
            <v>Energy service demand reduction and resource efficiency, Energy efficiency, Renewables, Other low-carbon technologies and fuel switch, Non-energy, Unknown</v>
          </cell>
          <cell r="J503" t="str">
            <v>No</v>
          </cell>
          <cell r="K503" t="str">
            <v>France</v>
          </cell>
          <cell r="L503" t="str">
            <v>Implemented</v>
          </cell>
          <cell r="M503" t="str">
            <v>http://www.lse.ac.uk/GranthamInstitute/law/climate-plan-policy-framework/</v>
          </cell>
          <cell r="N503" t="str">
            <v>C01</v>
          </cell>
        </row>
        <row r="504">
          <cell r="B504">
            <v>496</v>
          </cell>
          <cell r="C504" t="str">
            <v>Climate Plan 2004 France 2004</v>
          </cell>
          <cell r="D504" t="str">
            <v>Climate strategy</v>
          </cell>
          <cell r="E504" t="str">
            <v>Country</v>
          </cell>
          <cell r="F504">
            <v>2004</v>
          </cell>
          <cell r="G504" t="str">
            <v>General</v>
          </cell>
          <cell r="H504" t="str">
            <v>Executive
The Climate Plan covers nine Action Areas:For each category, the Plan summarises targets and objectives set through different climate and energy related legislation as well as EU legislation, and evaluates the achievements to date.</v>
          </cell>
          <cell r="I504" t="str">
            <v>Energy service demand reduction and resource efficiency, Energy efficiency, Renewables, Other low-carbon technologies and fuel switch, Non-energy</v>
          </cell>
          <cell r="J504">
            <v>0</v>
          </cell>
          <cell r="K504" t="str">
            <v>France</v>
          </cell>
          <cell r="L504" t="str">
            <v>Superseded</v>
          </cell>
          <cell r="M504" t="str">
            <v>http://www.lse.ac.uk/GranthamInstitute/law/climate-plan-2004/</v>
          </cell>
          <cell r="N504" t="str">
            <v>C01</v>
          </cell>
        </row>
        <row r="505">
          <cell r="B505">
            <v>497</v>
          </cell>
          <cell r="C505" t="str">
            <v>Climate Ready States and Cities Initiative United States of America</v>
          </cell>
          <cell r="D505" t="str">
            <v>Information and education, Advice or Aid in implementation, Information provision</v>
          </cell>
          <cell r="E505" t="str">
            <v>Subnational region or state</v>
          </cell>
          <cell r="F505">
            <v>0</v>
          </cell>
          <cell r="G505" t="str">
            <v>General</v>
          </cell>
          <cell r="H505" t="str">
            <v>Executive</v>
          </cell>
          <cell r="I505" t="str">
            <v>Energy service demand reduction and resource efficiency, Non-energy</v>
          </cell>
          <cell r="J505" t="str">
            <v>No</v>
          </cell>
          <cell r="K505" t="str">
            <v>United States of America</v>
          </cell>
          <cell r="L505" t="str">
            <v>Implemented</v>
          </cell>
          <cell r="M505" t="str">
            <v>http://www.cdc.gov/climateandhealth/climate_ready.htm</v>
          </cell>
          <cell r="N505" t="str">
            <v/>
          </cell>
        </row>
        <row r="506">
          <cell r="B506">
            <v>498</v>
          </cell>
          <cell r="C506" t="str">
            <v>Climate Ready Water Utilities (CRWU) United States of America</v>
          </cell>
          <cell r="D506" t="str">
            <v>Information and education, Advice or Aid in implementation, Policy support</v>
          </cell>
          <cell r="E506" t="str">
            <v>Country</v>
          </cell>
          <cell r="F506">
            <v>0</v>
          </cell>
          <cell r="G506" t="str">
            <v>General</v>
          </cell>
          <cell r="H506"/>
          <cell r="I506" t="str">
            <v>Energy service demand reduction and resource efficiency, Non-energy</v>
          </cell>
          <cell r="J506" t="str">
            <v>No</v>
          </cell>
          <cell r="K506" t="str">
            <v>United States of America</v>
          </cell>
          <cell r="L506" t="str">
            <v>Implemented</v>
          </cell>
          <cell r="M506" t="str">
            <v>http://water.epa.gov/infrastructure/watersecurity/climate/index.cfm</v>
          </cell>
          <cell r="N506" t="str">
            <v/>
          </cell>
        </row>
        <row r="507">
          <cell r="B507">
            <v>499</v>
          </cell>
          <cell r="C507" t="str">
            <v>Climate Resilient Infrastructure: Preparing for a Changing Climate United Kingdom 2011</v>
          </cell>
          <cell r="D507" t="str">
            <v>Strategic planning</v>
          </cell>
          <cell r="E507" t="str">
            <v>Country</v>
          </cell>
          <cell r="F507">
            <v>2011</v>
          </cell>
          <cell r="G507" t="str">
            <v>General</v>
          </cell>
          <cell r="H507"/>
          <cell r="I507">
            <v>0</v>
          </cell>
          <cell r="J507">
            <v>0</v>
          </cell>
          <cell r="K507" t="str">
            <v>United Kingdom</v>
          </cell>
          <cell r="L507" t="str">
            <v>Implemented</v>
          </cell>
          <cell r="M507" t="str">
            <v>https://www.gov.uk/government/uploads/system/uploads/attachment_data/file/69269/climate-resilient-infrastructure-full.pdf</v>
          </cell>
          <cell r="N507" t="str">
            <v/>
          </cell>
        </row>
        <row r="508">
          <cell r="B508">
            <v>500</v>
          </cell>
          <cell r="C508" t="str">
            <v>Climate Showcase Communities Grant Program United States of America 2009</v>
          </cell>
          <cell r="D508" t="str">
            <v>Funds to sub-national governments, Grants and subsidies, Advice or Aid in implementation, Information provision</v>
          </cell>
          <cell r="E508" t="str">
            <v>Country</v>
          </cell>
          <cell r="F508">
            <v>2009</v>
          </cell>
          <cell r="G508" t="str">
            <v>Buildings, Electricity and heat, General</v>
          </cell>
          <cell r="H508"/>
          <cell r="I508" t="str">
            <v>Energy service demand reduction and resource efficiency, Energy efficiency, Renewables, Other low-carbon technologies and fuel switch, Non-energy</v>
          </cell>
          <cell r="J508">
            <v>0</v>
          </cell>
          <cell r="K508" t="str">
            <v>United States of America</v>
          </cell>
          <cell r="L508" t="str">
            <v>Implemented</v>
          </cell>
          <cell r="M508" t="str">
            <v>http://www.epa.gov/statelocalclimate/local/showcase/index.html</v>
          </cell>
          <cell r="N508" t="str">
            <v>C07C10C14C34</v>
          </cell>
        </row>
        <row r="509">
          <cell r="B509">
            <v>501</v>
          </cell>
          <cell r="C509" t="str">
            <v>Climate Solutions Package</v>
          </cell>
          <cell r="D509" t="str">
            <v>Economic Instruments, Direct investment, Policy support</v>
          </cell>
          <cell r="E509" t="str">
            <v>Country</v>
          </cell>
          <cell r="F509">
            <v>2019</v>
          </cell>
          <cell r="G509" t="str">
            <v>General</v>
          </cell>
          <cell r="H509"/>
          <cell r="I509">
            <v>0</v>
          </cell>
          <cell r="J509" t="str">
            <v>No</v>
          </cell>
          <cell r="K509" t="str">
            <v>Australia</v>
          </cell>
          <cell r="L509" t="str">
            <v>Implemented</v>
          </cell>
          <cell r="M509" t="str">
            <v>https://www.environment.gov.au/system/files/resources/bb29bc9f-8b96-4b10-84a0-46b7d36d5b8e/files/climate-solutions-package.pdf</v>
          </cell>
          <cell r="N509" t="str">
            <v/>
          </cell>
        </row>
        <row r="510">
          <cell r="B510">
            <v>502</v>
          </cell>
          <cell r="C510" t="str">
            <v>Climate VISION (Voluntary Innovative Sector Initiatives: Opportunities Now) United States of America 2003</v>
          </cell>
          <cell r="D510" t="str">
            <v>Negotiated Agreements (Public-private sector), Voluntary Approaches, GHG reduction target</v>
          </cell>
          <cell r="E510" t="str">
            <v>Country</v>
          </cell>
          <cell r="F510">
            <v>2003</v>
          </cell>
          <cell r="G510" t="str">
            <v>Renewables, CCS</v>
          </cell>
          <cell r="H510" t="str">
            <v>The Climate Solutions Package includes:
" - a $2 billion Climate Solutions Fund to reduce greenhouse gas emissions across the economy through the existing Emissions Reduction Fund, including giving farmers, small businesses and Indigenous communities the chance to improve the local environment and benefit from new revenue opportunities.
- Continued support for the transition to reliable renewables underway in the National Electricity Market through Snowy 2.0 and funding for the Battery of the Nation Project in Tasmania and Marinus Link. These projects will boost pumped hydrostorage potential and allow more clean energy to be exported to the mainland, while maintaining a reliable energy supply.
- Developing a National Electric Vehicle Strategy to ensure a planned and managed transition to new vehicle technology and infrastructure so all Australians can reap the benefits.
- Helping households and businesses improve energy efficiency and lower energy bills.
- Green and clean local environments by supporting local communities."
(source: Climate Solutions Package)</v>
          </cell>
          <cell r="I510" t="str">
            <v>Energy efficiency, Renewables, Non-energy</v>
          </cell>
          <cell r="J510" t="str">
            <v>No</v>
          </cell>
          <cell r="K510" t="str">
            <v>United States of America</v>
          </cell>
          <cell r="L510" t="str">
            <v>Ended</v>
          </cell>
          <cell r="M510" t="str">
            <v>http://www.climatevision.gov/
https://georgewbush-whitehouse.archives.gov/ceq/global-change.html</v>
          </cell>
          <cell r="N510" t="str">
            <v>C02</v>
          </cell>
        </row>
        <row r="511">
          <cell r="B511">
            <v>503</v>
          </cell>
          <cell r="C511" t="str">
            <v>Climate change mitigation and adaptation sector plan for the consolidation of a low carbon economy in the manufacturing industry</v>
          </cell>
          <cell r="D511" t="str">
            <v>Strategic planning, GHG reduction target, Negotiated Agreements (Public-private sector)</v>
          </cell>
          <cell r="E511" t="str">
            <v>Country</v>
          </cell>
          <cell r="F511">
            <v>2013</v>
          </cell>
          <cell r="G511" t="str">
            <v>Industrial energy related, Industrial process CO2, Industrial N2O</v>
          </cell>
          <cell r="H511" t="str">
            <v>reduce the greenhouse gas intensity of the American economy by 18% from 2002 to 2012</v>
          </cell>
          <cell r="I511" t="str">
            <v>Energy service demand reduction and resource efficiency, Energy efficiency, Non-energy</v>
          </cell>
          <cell r="J511" t="str">
            <v>GHG reduction</v>
          </cell>
          <cell r="K511" t="str">
            <v>Brazil</v>
          </cell>
          <cell r="L511" t="str">
            <v>Implemented</v>
          </cell>
          <cell r="M511" t="str">
            <v>(Government of Brazil, 2013) http://www.desenvolvimento.gov.br/arquivos/dwnl_1432732103.pdf</v>
          </cell>
          <cell r="N511" t="str">
            <v>C02C28</v>
          </cell>
        </row>
        <row r="512">
          <cell r="B512">
            <v>504</v>
          </cell>
          <cell r="C512" t="str">
            <v>Climate protection projects in social, cultural and public institutions Germany 2008</v>
          </cell>
          <cell r="D512" t="str">
            <v>Grants and subsidies</v>
          </cell>
          <cell r="E512" t="str">
            <v>Country</v>
          </cell>
          <cell r="F512">
            <v>2008</v>
          </cell>
          <cell r="G512" t="str">
            <v>General</v>
          </cell>
          <cell r="H512" t="str">
            <v>“The Sector Plan for the Reduction of Industry Emissions (Industry Plan) is a commitment by the Brazilian society and the private and public sectors with the promotion of a sustainable development path for the national industry. The Plan’s objective is to prepare the country’s industry for the new future scenario that is emerging in the horizon, in which carbon productivity, equivalent to the intensity of greenhouse gas emissions per product unit, will be as important as work productivity and other productive factors in defining the international competitiveness of Brazilian industry. In order to do that, it will be necessary to establish management systems for the greenhouse gas emission of the industrial sector as tools to improve competitiveness, in a process similar to the implementation of environmental management systems in the past. 
“The design and implementation of the sector plan is based on the rules established by the United Nations Framework Convention on Climate Change and do not affect the ongoing validity of such rules, including the commitment with international financial and technological support for the actions of countries not included in Annex and flexibilities for them with regard to measurement, communication and verification of emissions and emission reductions. 
“The Industry Plan is based on three pillars: 
(i)	Gradual implementation of a measurement, reporting and verification system (MRV) for the emission of greenhouse gases produced by industrial activities. 
(ii)	Action Plan with a set of measures and instruments to encourage emission reductions. 
(iii)	Creation of an Industry Plan Technical Commission (CTPIn) comprising representatives of the government, industry, civil society and academia, responsible for detailing the Plan’s actions, monitoring and periodical reviews. 
“The Industry Plan adopts as reference a 5% reduction target for emissions in industrial processes and energy use in the industrial sector, in relation to the trend scenario (Business As Usual) projected for 2020. The target’s role is to stimulate improvements to the efficiency of industrial processes and not to hinder economic growth.”
(Government of Brazil, 2013)
Legal base of the Industry Plan is Act no. 12187/2009 and Decree # 7390 of December 9th, 2010. 
(http://climatepolicydatabase.org/index.php?title=Law_12187/2009,_establishing_the_National_Policy_on_Climate_Change_(NPCC),_regulated_by_Decree_7390/2010_Brazil_2009)
Target
- 5% reduction relative to national BAU (325 MtCO2e) by 2020</v>
          </cell>
          <cell r="I512" t="str">
            <v>Energy service demand reduction and resource efficiency, Energy efficiency, Renewables, Other low-carbon technologies and fuel switch, Non-energy</v>
          </cell>
          <cell r="J512">
            <v>0</v>
          </cell>
          <cell r="K512" t="str">
            <v>Germany</v>
          </cell>
          <cell r="L512" t="str">
            <v>Ended</v>
          </cell>
          <cell r="M512" t="str">
            <v>http://www.klimaschutz.de/</v>
          </cell>
          <cell r="N512" t="str">
            <v/>
          </cell>
        </row>
        <row r="513">
          <cell r="B513">
            <v>505</v>
          </cell>
          <cell r="C513" t="str">
            <v>Coal Bed Methane Mitigation Research Turkey 2005</v>
          </cell>
          <cell r="D513" t="str">
            <v>Research &amp; Development and Deployment (RD&amp;D)</v>
          </cell>
          <cell r="E513" t="str">
            <v>Country</v>
          </cell>
          <cell r="F513">
            <v>2005</v>
          </cell>
          <cell r="G513" t="str">
            <v>Industry, Fossil fuel exploration and production</v>
          </cell>
          <cell r="H513"/>
          <cell r="I513" t="str">
            <v>Non-energy</v>
          </cell>
          <cell r="J513">
            <v>0</v>
          </cell>
          <cell r="K513" t="str">
            <v>Turkey</v>
          </cell>
          <cell r="L513" t="str">
            <v>Implemented</v>
          </cell>
          <cell r="M513" t="str">
            <v>http://www.taskomuru.gov.tr</v>
          </cell>
          <cell r="N513" t="str">
            <v>C04</v>
          </cell>
        </row>
        <row r="514">
          <cell r="B514">
            <v>506</v>
          </cell>
          <cell r="C514" t="str">
            <v>Coal Combustion Products Partnership (C2P2) Program United States of America 2003</v>
          </cell>
          <cell r="D514" t="str">
            <v>Negotiated Agreements (Public-private sector), Information provision</v>
          </cell>
          <cell r="E514" t="str">
            <v>Country</v>
          </cell>
          <cell r="F514">
            <v>2003</v>
          </cell>
          <cell r="G514" t="str">
            <v>Coal</v>
          </cell>
          <cell r="H514"/>
          <cell r="I514" t="str">
            <v>Energy efficiency</v>
          </cell>
          <cell r="J514">
            <v>0</v>
          </cell>
          <cell r="K514" t="str">
            <v>United States of America</v>
          </cell>
          <cell r="L514" t="str">
            <v>Ended</v>
          </cell>
          <cell r="M514" t="str">
            <v>http://www.epa.gov/epaoswer/osw/conserve/c2p2/index.htm</v>
          </cell>
          <cell r="N514" t="str">
            <v/>
          </cell>
        </row>
        <row r="515">
          <cell r="B515">
            <v>507</v>
          </cell>
          <cell r="C515" t="str">
            <v>Coal Mining Abatement Technology Support Package Australia 2012</v>
          </cell>
          <cell r="D515" t="str">
            <v>Grants and subsidies, Fiscal or financial incentives, Research &amp; Development and Deployment (RD&amp;D)</v>
          </cell>
          <cell r="E515" t="str">
            <v>Country</v>
          </cell>
          <cell r="F515">
            <v>2012</v>
          </cell>
          <cell r="G515" t="str">
            <v>Industry, Industrial process CO2</v>
          </cell>
          <cell r="H515"/>
          <cell r="I515" t="str">
            <v>Non-energy</v>
          </cell>
          <cell r="J515" t="str">
            <v>No</v>
          </cell>
          <cell r="K515" t="str">
            <v>Australia</v>
          </cell>
          <cell r="L515" t="str">
            <v>Ended</v>
          </cell>
          <cell r="M515" t="str">
            <v>https://www.bulletpoint.com.au/coal-mining-abatement-technology-support-package/
http://www.iea.org/policiesandmeasures/pams/australia/name-30995-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515" t="str">
            <v>C04</v>
          </cell>
        </row>
        <row r="516">
          <cell r="B516">
            <v>508</v>
          </cell>
          <cell r="C516" t="str">
            <v>Coal Sector Jobs Package Australia 2012</v>
          </cell>
          <cell r="D516" t="str">
            <v>Direct investment</v>
          </cell>
          <cell r="E516" t="str">
            <v>Country</v>
          </cell>
          <cell r="F516">
            <v>2012</v>
          </cell>
          <cell r="G516" t="str">
            <v>Industry</v>
          </cell>
          <cell r="H516" t="str">
            <v>$70 M over five years is available for projecst that demonstrate innovation and deployment of new technologies to reduce fugitive emissions from coal mines.</v>
          </cell>
          <cell r="I516" t="str">
            <v>Energy service demand reduction and resource efficiency, Energy efficiency, Other low-carbon technologies and fuel switch</v>
          </cell>
          <cell r="J516" t="str">
            <v>No</v>
          </cell>
          <cell r="K516" t="str">
            <v>Australia</v>
          </cell>
          <cell r="L516" t="str">
            <v>Ended</v>
          </cell>
          <cell r="M516" t="str">
            <v>http://www.iea.org/policiesandmeasures/pams/australia/name-30996-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516" t="str">
            <v/>
          </cell>
        </row>
        <row r="517">
          <cell r="B517">
            <v>509</v>
          </cell>
          <cell r="C517" t="str">
            <v>Coalbed Methane Outreach Program United States of America</v>
          </cell>
          <cell r="D517" t="str">
            <v>Voluntary Approaches, Advice or Aid in implementation</v>
          </cell>
          <cell r="E517" t="str">
            <v>Country</v>
          </cell>
          <cell r="F517">
            <v>0</v>
          </cell>
          <cell r="G517" t="str">
            <v>Fossil fuel exploration and production, Coal</v>
          </cell>
          <cell r="H517" t="str">
            <v>Helping miners with a transition to carbon tax.</v>
          </cell>
          <cell r="I517" t="str">
            <v>Non-energy</v>
          </cell>
          <cell r="J517">
            <v>0</v>
          </cell>
          <cell r="K517" t="str">
            <v>United States of America</v>
          </cell>
          <cell r="L517" t="str">
            <v>Implemented</v>
          </cell>
          <cell r="M517" t="str">
            <v>http://www.epa.gov/cmop/</v>
          </cell>
          <cell r="N517" t="str">
            <v/>
          </cell>
        </row>
        <row r="518">
          <cell r="B518">
            <v>510</v>
          </cell>
          <cell r="C518" t="str">
            <v>Coaltion Agreement: Target to Double Energy Productivity by 2020 Germany 2006</v>
          </cell>
          <cell r="D518" t="str">
            <v>Fiscal or financial incentives, Policy support, Strategic planning</v>
          </cell>
          <cell r="E518" t="str">
            <v>Country</v>
          </cell>
          <cell r="F518">
            <v>2006</v>
          </cell>
          <cell r="G518" t="str">
            <v>Electricity and heat, Buildings</v>
          </cell>
          <cell r="H518"/>
          <cell r="I518" t="str">
            <v>Energy efficiency</v>
          </cell>
          <cell r="J518" t="str">
            <v>No</v>
          </cell>
          <cell r="K518" t="str">
            <v>Germany</v>
          </cell>
          <cell r="L518" t="str">
            <v>Implemented</v>
          </cell>
          <cell r="M518" t="str">
            <v>http://www.iea.org/policiesandmeasures/pams/germany/name-22971-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518" t="str">
            <v>C07C34</v>
          </cell>
        </row>
        <row r="519">
          <cell r="B519">
            <v>511</v>
          </cell>
          <cell r="C519" t="str">
            <v>Code for Sustainable Homes United Kingdom 2006</v>
          </cell>
          <cell r="D519" t="str">
            <v>Performance label, Comparison label, Endorsement label, Other mandatory requirements</v>
          </cell>
          <cell r="E519" t="str">
            <v>Country</v>
          </cell>
          <cell r="F519">
            <v>2006</v>
          </cell>
          <cell r="G519" t="str">
            <v>Buildings</v>
          </cell>
          <cell r="H519"/>
          <cell r="I519" t="str">
            <v>Energy efficiency</v>
          </cell>
          <cell r="J519" t="str">
            <v>No</v>
          </cell>
          <cell r="K519" t="str">
            <v>United Kingdom</v>
          </cell>
          <cell r="L519" t="str">
            <v>Implemented</v>
          </cell>
          <cell r="M519" t="str">
            <v>http://www.lse.ac.uk/GranthamInstitute/law/code-for-sustainable-homes/
http://www.iea.org/policiesandmeasures/pams/unitedkingdom/name-22457-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519" t="str">
            <v/>
          </cell>
        </row>
        <row r="520">
          <cell r="B520">
            <v>512</v>
          </cell>
          <cell r="C520" t="str">
            <v>Code of Practice for Leak Management, Detection and Reporting for Petroleum Operating Plant (QLD)</v>
          </cell>
          <cell r="D520" t="str">
            <v>Codes and standards, Sectoral standards, Monitoring, Other mandatory requirements</v>
          </cell>
          <cell r="E520" t="str">
            <v>Country</v>
          </cell>
          <cell r="F520">
            <v>2018</v>
          </cell>
          <cell r="G520" t="str">
            <v>Fossil fuel exploration and production</v>
          </cell>
          <cell r="H520" t="str">
            <v>Executive</v>
          </cell>
          <cell r="I520" t="str">
            <v>Non-energy</v>
          </cell>
          <cell r="J520" t="str">
            <v>No</v>
          </cell>
          <cell r="K520" t="str">
            <v>Australia</v>
          </cell>
          <cell r="L520" t="str">
            <v>Implemented</v>
          </cell>
          <cell r="M520" t="str">
            <v>https://www.iea.org/policies/8605-code-of-practice-for-leak-management-detection-and-reporting-for-petroleum-operating-plant-qld?country=Australia&amp;qs=australia</v>
          </cell>
          <cell r="N520" t="str">
            <v/>
          </cell>
        </row>
        <row r="521">
          <cell r="B521">
            <v>513</v>
          </cell>
          <cell r="C521" t="str">
            <v>Code of Practice: Onshore Petroleum Activities in the Northern Territory</v>
          </cell>
          <cell r="D521" t="str">
            <v>Sectoral standards, Monitoring, Other mandatory requirements</v>
          </cell>
          <cell r="E521" t="str">
            <v>Country</v>
          </cell>
          <cell r="F521">
            <v>2019</v>
          </cell>
          <cell r="G521" t="str">
            <v>Fossil fuel exploration and production</v>
          </cell>
          <cell r="H521" t="str">
            <v>Code of practice for leak management, detection and reporting for petroleum operating plant. Indicates specific equipment requirements for LDAR, stating that they must be 'routine'. Indicates the readings for methane leaks to be reported to the Petroleum and Gas Inspectorate.</v>
          </cell>
          <cell r="I521" t="str">
            <v>Non-energy</v>
          </cell>
          <cell r="J521" t="str">
            <v>No</v>
          </cell>
          <cell r="K521" t="str">
            <v>Australia</v>
          </cell>
          <cell r="L521" t="str">
            <v>Implemented</v>
          </cell>
          <cell r="M521" t="str">
            <v>https://www.iea.org/policies/8612-code-of-practice-onshore-petroleum-activities-in-the-northern-territory?country=Australia&amp;qs=australia</v>
          </cell>
          <cell r="N521" t="str">
            <v/>
          </cell>
        </row>
        <row r="522">
          <cell r="B522">
            <v>514</v>
          </cell>
          <cell r="C522" t="str">
            <v>Code of practice of the PV manufacturing China 2013</v>
          </cell>
          <cell r="D522" t="str">
            <v>Codes and standards, Auditing, Monitoring</v>
          </cell>
          <cell r="E522" t="str">
            <v>Country</v>
          </cell>
          <cell r="F522">
            <v>2013</v>
          </cell>
          <cell r="G522" t="str">
            <v>Industry, Renewables</v>
          </cell>
          <cell r="H522" t="str">
            <v>Includes methane specific emission monitoring, leak detection and reporting requirements in the Northern Territory.</v>
          </cell>
          <cell r="I522" t="str">
            <v>Renewables</v>
          </cell>
          <cell r="J522">
            <v>0</v>
          </cell>
          <cell r="K522" t="str">
            <v>China</v>
          </cell>
          <cell r="L522" t="str">
            <v>Implemented</v>
          </cell>
          <cell r="M522" t="str">
            <v>http://www.gov.cn/zwgk/2013-09/17/content_2490100.htm</v>
          </cell>
          <cell r="N522" t="str">
            <v/>
          </cell>
        </row>
        <row r="523">
          <cell r="B523">
            <v>515</v>
          </cell>
          <cell r="C523" t="str">
            <v>Cogeneration (Directive 2004/8/EC on the promotion of cogeneration based on a useful heat demand in the internal energy market and amending Directive 92/42/EEC) European Union 2004</v>
          </cell>
          <cell r="D523" t="str">
            <v>Strategic planning, Sectoral standards</v>
          </cell>
          <cell r="E523" t="str">
            <v>Country</v>
          </cell>
          <cell r="F523">
            <v>2004</v>
          </cell>
          <cell r="G523" t="str">
            <v>Electricity and heat</v>
          </cell>
          <cell r="H523"/>
          <cell r="I523" t="str">
            <v>Energy efficiency</v>
          </cell>
          <cell r="J523" t="str">
            <v>No</v>
          </cell>
          <cell r="K523" t="str">
            <v>European Union (28)</v>
          </cell>
          <cell r="L523" t="str">
            <v>Implemented</v>
          </cell>
          <cell r="M523" t="str">
            <v>http://eur-lex.europa.eu/legal-content/EN/ALL/?uri=CELEX%3A32004L0008</v>
          </cell>
          <cell r="N523" t="str">
            <v>C07</v>
          </cell>
        </row>
        <row r="524">
          <cell r="B524">
            <v>516</v>
          </cell>
          <cell r="C524" t="str">
            <v>Collaborative Management in Protected Areas (MoF decree No 19/2004) Indonesia 2004</v>
          </cell>
          <cell r="D524">
            <v>0</v>
          </cell>
          <cell r="E524" t="str">
            <v>Country</v>
          </cell>
          <cell r="F524">
            <v>2004</v>
          </cell>
          <cell r="G524">
            <v>0</v>
          </cell>
          <cell r="H524" t="str">
            <v>Legislative</v>
          </cell>
          <cell r="I524" t="str">
            <v>Energy service demand reduction and resource efficiency, Non-energy</v>
          </cell>
          <cell r="J524">
            <v>0</v>
          </cell>
          <cell r="K524" t="str">
            <v>Indonesia</v>
          </cell>
          <cell r="L524">
            <v>0</v>
          </cell>
          <cell r="M524" t="str">
            <v>http://www.forestcarbonpartnership.org/fcp/sites/forestcarbonpartnership.org/files/Documents/PDF/Mar2010/Indonesia_Rplan_May2009_with_disclaimer.pdf</v>
          </cell>
          <cell r="N524" t="str">
            <v/>
          </cell>
        </row>
        <row r="525">
          <cell r="B525">
            <v>517</v>
          </cell>
          <cell r="C525" t="str">
            <v>Colorado Regulation No. 7: Control of Ozone Precursors and Control of Hydrocarbons via Oil and Gas Emissions</v>
          </cell>
          <cell r="D525" t="str">
            <v>Obligation schemes, Other mandatory requirements</v>
          </cell>
          <cell r="E525" t="str">
            <v>Subnational region or state</v>
          </cell>
          <cell r="F525">
            <v>2019</v>
          </cell>
          <cell r="G525" t="str">
            <v>Industry</v>
          </cell>
          <cell r="H525"/>
          <cell r="I525">
            <v>0</v>
          </cell>
          <cell r="J525" t="str">
            <v>No</v>
          </cell>
          <cell r="K525" t="str">
            <v>United States of America</v>
          </cell>
          <cell r="L525" t="str">
            <v>Implemented</v>
          </cell>
          <cell r="M525" t="str">
            <v>https://www.iea.org/policies/8857-colorado-regulation-no-7-control-of-ozone-precursors-and-control-of-hydrocarbons-via-oil-and-gas-emissions?country=United%20States&amp;qs=united</v>
          </cell>
          <cell r="N525" t="str">
            <v/>
          </cell>
        </row>
        <row r="526">
          <cell r="B526">
            <v>518</v>
          </cell>
          <cell r="C526" t="str">
            <v>Colorado Senate Bill 19-181</v>
          </cell>
          <cell r="D526" t="str">
            <v>Other mandatory requirements</v>
          </cell>
          <cell r="E526" t="str">
            <v>Subnational region or state</v>
          </cell>
          <cell r="F526">
            <v>2019</v>
          </cell>
          <cell r="G526" t="str">
            <v>Fossil fuel exploration and production</v>
          </cell>
          <cell r="H526"/>
          <cell r="I526" t="str">
            <v>Non-energy</v>
          </cell>
          <cell r="J526" t="str">
            <v>No</v>
          </cell>
          <cell r="K526" t="str">
            <v>United States of America</v>
          </cell>
          <cell r="L526" t="str">
            <v>Implemented</v>
          </cell>
          <cell r="M526" t="str">
            <v>https://www.iea.org/policies/8859-colorado-senate-bill-19-181?country=United%20States&amp;qs=united</v>
          </cell>
          <cell r="N526" t="str">
            <v/>
          </cell>
        </row>
        <row r="527">
          <cell r="B527">
            <v>519</v>
          </cell>
          <cell r="C527" t="str">
            <v>Combined Heat and Power (CHP) Extra Law (Gesetz zum Schutz der Stromerzeugung aus Kraft-Wärme-Kopplung - Kraft-Wärme-Kopplungsgesetz) Germany 2000</v>
          </cell>
          <cell r="D527" t="str">
            <v>Fiscal or financial incentives, Feed-in tariffs or premiums</v>
          </cell>
          <cell r="E527" t="str">
            <v>Country</v>
          </cell>
          <cell r="F527">
            <v>2000</v>
          </cell>
          <cell r="G527" t="str">
            <v>Electricity and heat</v>
          </cell>
          <cell r="H527" t="str">
            <v>Enabling legislation directs the Colorado Oil and Gas Conservation Commission (COGCC) to adopt rules to minimize methane, VOCs and Nox from production, processing, gathering &amp; boosting, storage, and transmission facilities. Further, the law directs the COGCC to review existing rules on oil and gas well production and compressor stations and consider adopting more stringent versions (see reference below for more details).</v>
          </cell>
          <cell r="I527" t="str">
            <v>Energy efficiency</v>
          </cell>
          <cell r="J527">
            <v>0</v>
          </cell>
          <cell r="K527" t="str">
            <v>Germany</v>
          </cell>
          <cell r="L527" t="str">
            <v>Superseded</v>
          </cell>
          <cell r="M527" t="str">
            <v>http://www.bmwi.de</v>
          </cell>
          <cell r="N527" t="str">
            <v>C07</v>
          </cell>
        </row>
        <row r="528">
          <cell r="B528">
            <v>520</v>
          </cell>
          <cell r="C528" t="str">
            <v>Combined Heat and Power Act (KWKG) Germany 2002</v>
          </cell>
          <cell r="D528" t="str">
            <v>Grants and subsidies</v>
          </cell>
          <cell r="E528" t="str">
            <v>Country</v>
          </cell>
          <cell r="F528">
            <v>2002</v>
          </cell>
          <cell r="G528" t="str">
            <v>Electricity and heat</v>
          </cell>
          <cell r="H528"/>
          <cell r="I528" t="str">
            <v>Energy efficiency</v>
          </cell>
          <cell r="J528">
            <v>0</v>
          </cell>
          <cell r="K528" t="str">
            <v>Germany</v>
          </cell>
          <cell r="L528" t="str">
            <v>Implemented</v>
          </cell>
          <cell r="M528" t="str">
            <v>http://www.lse.ac.uk/GranthamInstitute/law/combined-heat-and-power-act-kwkg/</v>
          </cell>
          <cell r="N528" t="str">
            <v>C07</v>
          </cell>
        </row>
        <row r="529">
          <cell r="B529">
            <v>521</v>
          </cell>
          <cell r="C529" t="str">
            <v>Combined Heat and Power Partnership United States of America 2001</v>
          </cell>
          <cell r="D529" t="str">
            <v>Negotiated Agreements (Public-private sector), Advice or Aid in implementation, Information provision, Technology development</v>
          </cell>
          <cell r="E529" t="str">
            <v>Country</v>
          </cell>
          <cell r="F529">
            <v>2001</v>
          </cell>
          <cell r="G529" t="str">
            <v>Electricity and heat</v>
          </cell>
          <cell r="H529" t="str">
            <v>Legislative</v>
          </cell>
          <cell r="I529" t="str">
            <v>Energy efficiency</v>
          </cell>
          <cell r="J529">
            <v>0</v>
          </cell>
          <cell r="K529" t="str">
            <v>United States of America</v>
          </cell>
          <cell r="L529" t="str">
            <v>Superseded</v>
          </cell>
          <cell r="M529" t="str">
            <v>http://www.epa.gov/chp/</v>
          </cell>
          <cell r="N529" t="str">
            <v>C04</v>
          </cell>
        </row>
        <row r="530">
          <cell r="B530">
            <v>522</v>
          </cell>
          <cell r="C530" t="str">
            <v>Combined Heat and Power Strategy to 2010 United Kingdom 2004</v>
          </cell>
          <cell r="D530" t="str">
            <v>Negotiated Agreements (Public-private sector), Tax relief</v>
          </cell>
          <cell r="E530" t="str">
            <v>Country</v>
          </cell>
          <cell r="F530">
            <v>2004</v>
          </cell>
          <cell r="G530" t="str">
            <v>Electricity and heat</v>
          </cell>
          <cell r="H530"/>
          <cell r="I530" t="str">
            <v>Energy efficiency</v>
          </cell>
          <cell r="J530">
            <v>0</v>
          </cell>
          <cell r="K530" t="str">
            <v>United Kingdom</v>
          </cell>
          <cell r="L530" t="str">
            <v>Ended</v>
          </cell>
          <cell r="M530" t="str">
            <v>http://www.iea.org/policiesandmeasures/pams/unitedkingdom/name-22458-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530" t="str">
            <v>C07</v>
          </cell>
        </row>
        <row r="531">
          <cell r="B531">
            <v>523</v>
          </cell>
          <cell r="C531" t="str">
            <v>Commercial Aviation Alternative Fuels Initiative (CAAFI) United States of America 2006</v>
          </cell>
          <cell r="D531">
            <v>0</v>
          </cell>
          <cell r="E531" t="str">
            <v>Country</v>
          </cell>
          <cell r="F531">
            <v>2006</v>
          </cell>
          <cell r="G531" t="str">
            <v>Transport, Air</v>
          </cell>
          <cell r="H531"/>
          <cell r="I531" t="str">
            <v>Other low-carbon technologies and fuel switch</v>
          </cell>
          <cell r="J531">
            <v>0</v>
          </cell>
          <cell r="K531" t="str">
            <v>United States of America</v>
          </cell>
          <cell r="L531" t="str">
            <v>Superseded</v>
          </cell>
          <cell r="M531" t="str">
            <v>http://www.faa.gov/news/fact_sheets/news_story.cfm?newsId=10112</v>
          </cell>
          <cell r="N531" t="str">
            <v/>
          </cell>
        </row>
        <row r="532">
          <cell r="B532">
            <v>524</v>
          </cell>
          <cell r="C532" t="str">
            <v>Commercial Building Disclosure Program Australia 2011</v>
          </cell>
          <cell r="D532" t="str">
            <v>Information provision, Endorsement label, Monitoring, Auditing, Other mandatory requirements</v>
          </cell>
          <cell r="E532" t="str">
            <v>Country</v>
          </cell>
          <cell r="F532">
            <v>2011</v>
          </cell>
          <cell r="G532" t="str">
            <v>Buildings</v>
          </cell>
          <cell r="H532"/>
          <cell r="I532" t="str">
            <v>Energy efficiency</v>
          </cell>
          <cell r="J532" t="str">
            <v>No</v>
          </cell>
          <cell r="K532" t="str">
            <v>Australia</v>
          </cell>
          <cell r="L532" t="str">
            <v>Implemented</v>
          </cell>
          <cell r="M532" t="str">
            <v>http://www.cbd.gov.au;
http://www.iea.org/policiesandmeasures/pams/australia/name-30992-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 http://www.cbd.gov.au/</v>
          </cell>
          <cell r="N532" t="str">
            <v/>
          </cell>
        </row>
        <row r="533">
          <cell r="B533">
            <v>525</v>
          </cell>
          <cell r="C533" t="str">
            <v>Commercial Building Incentive Program (Extension) Canada 2003</v>
          </cell>
          <cell r="D533" t="str">
            <v>Fiscal or financial incentives</v>
          </cell>
          <cell r="E533" t="str">
            <v>Country</v>
          </cell>
          <cell r="F533">
            <v>2003</v>
          </cell>
          <cell r="G533" t="str">
            <v>Buildings</v>
          </cell>
          <cell r="H533"/>
          <cell r="I533" t="str">
            <v>Energy efficiency</v>
          </cell>
          <cell r="J533">
            <v>0</v>
          </cell>
          <cell r="K533" t="str">
            <v>Canada</v>
          </cell>
          <cell r="L533" t="str">
            <v>Superseded</v>
          </cell>
          <cell r="M533" t="str">
            <v>http://www.oee.nrcan.gc.ca/newbuildings/cbip.cfm?PrintView=N&amp;Text=N</v>
          </cell>
          <cell r="N533" t="str">
            <v>C34</v>
          </cell>
        </row>
        <row r="534">
          <cell r="B534">
            <v>526</v>
          </cell>
          <cell r="C534" t="str">
            <v>Commercial Building Initiative United States of America 2000</v>
          </cell>
          <cell r="D534" t="str">
            <v>Negotiated Agreements (Public-private sector), Advice or Aid in implementation, Information provision, Demonstration project, Technology deployment and diffusion, Technology development</v>
          </cell>
          <cell r="E534" t="str">
            <v>Country</v>
          </cell>
          <cell r="F534">
            <v>2000</v>
          </cell>
          <cell r="G534" t="str">
            <v>Buildings</v>
          </cell>
          <cell r="H534"/>
          <cell r="I534" t="str">
            <v>Energy efficiency</v>
          </cell>
          <cell r="J534">
            <v>0</v>
          </cell>
          <cell r="K534" t="str">
            <v>United States of America</v>
          </cell>
          <cell r="L534" t="str">
            <v>Ended</v>
          </cell>
          <cell r="M534" t="str">
            <v>http://www1.eere.energy.gov/buildings/commercial/about.html</v>
          </cell>
          <cell r="N534" t="str">
            <v>C04</v>
          </cell>
        </row>
        <row r="535">
          <cell r="B535">
            <v>527</v>
          </cell>
          <cell r="C535" t="str">
            <v>Commercial Transportation Energy efficiency and Fuels Initiative Canada 2003</v>
          </cell>
          <cell r="D535" t="str">
            <v>Fiscal or financial incentives, Policy support, Vehicle fuel-economy and emissions standards</v>
          </cell>
          <cell r="E535" t="str">
            <v>Country</v>
          </cell>
          <cell r="F535">
            <v>2003</v>
          </cell>
          <cell r="G535" t="str">
            <v>Transport</v>
          </cell>
          <cell r="H535"/>
          <cell r="I535" t="str">
            <v>Energy efficiency, Renewables</v>
          </cell>
          <cell r="J535">
            <v>0</v>
          </cell>
          <cell r="K535" t="str">
            <v>Canada</v>
          </cell>
          <cell r="L535" t="str">
            <v>Superseded</v>
          </cell>
          <cell r="M535" t="str">
            <v>http://oee.nrcan.gc.ca/corporate/incentives.cfm#transport</v>
          </cell>
          <cell r="N535" t="str">
            <v>C43</v>
          </cell>
        </row>
        <row r="536">
          <cell r="B536">
            <v>528</v>
          </cell>
          <cell r="C536" t="str">
            <v>Commercial/Institutional Buildings Retrofits Initiative Canada 2001</v>
          </cell>
          <cell r="D536" t="str">
            <v>Grants and subsidies, Fiscal or financial incentives, Policy support</v>
          </cell>
          <cell r="E536" t="str">
            <v>Country</v>
          </cell>
          <cell r="F536">
            <v>2001</v>
          </cell>
          <cell r="G536" t="str">
            <v>Buildings</v>
          </cell>
          <cell r="H536"/>
          <cell r="I536" t="str">
            <v>Energy efficiency</v>
          </cell>
          <cell r="J536">
            <v>0</v>
          </cell>
          <cell r="K536" t="str">
            <v>Canada</v>
          </cell>
          <cell r="L536" t="str">
            <v>Superseded</v>
          </cell>
          <cell r="M536" t="str">
            <v>http://www.oee.nrcan.gc.ca/commercial/financial-assistance/existing/retrofits/index.cfm?attr=0</v>
          </cell>
          <cell r="N536" t="str">
            <v>C34</v>
          </cell>
        </row>
        <row r="537">
          <cell r="B537">
            <v>529</v>
          </cell>
          <cell r="C537" t="str">
            <v>Commission proposal for the EU Seventh Research Framework Programme 2007-2013 (FP7): Building the European research area of knowledge for growth European Union 2005</v>
          </cell>
          <cell r="D537" t="str">
            <v>Policy support, Research &amp; Development and Deployment (RD&amp;D)</v>
          </cell>
          <cell r="E537" t="str">
            <v>Country</v>
          </cell>
          <cell r="F537">
            <v>2005</v>
          </cell>
          <cell r="G537" t="str">
            <v>General</v>
          </cell>
          <cell r="H537"/>
          <cell r="I537" t="str">
            <v>Energy service demand reduction and resource efficiency, Energy efficiency, Renewables, Other low-carbon technologies and fuel switch, Non-energy</v>
          </cell>
          <cell r="J537">
            <v>0</v>
          </cell>
          <cell r="K537" t="str">
            <v>European Union (28)</v>
          </cell>
          <cell r="L537" t="str">
            <v>Planned</v>
          </cell>
          <cell r="M537" t="str">
            <v>http://www.cordis.lu/fp7/faq.htm</v>
          </cell>
          <cell r="N537" t="str">
            <v>C04</v>
          </cell>
        </row>
        <row r="538">
          <cell r="B538">
            <v>530</v>
          </cell>
          <cell r="C538" t="str">
            <v>Common Agricultural Policy 2014-2020 European Union 2013</v>
          </cell>
          <cell r="D538" t="str">
            <v>Grants and subsidies, Strategic planning, Other mandatory requirements</v>
          </cell>
          <cell r="E538" t="str">
            <v>Country</v>
          </cell>
          <cell r="F538">
            <v>2013</v>
          </cell>
          <cell r="G538" t="str">
            <v>Agriculture and forestry, Agricultural CH4, Agricultural CO2, Forestry</v>
          </cell>
          <cell r="H538"/>
          <cell r="I538" t="str">
            <v>Energy service demand reduction and resource efficiency, Non-energy</v>
          </cell>
          <cell r="J538" t="str">
            <v>No</v>
          </cell>
          <cell r="K538" t="str">
            <v>European Union (28)</v>
          </cell>
          <cell r="L538" t="str">
            <v>Implemented</v>
          </cell>
          <cell r="M538" t="str">
            <v>http://ec.europa.eu/agriculture/cap-post-2013/</v>
          </cell>
          <cell r="N538" t="str">
            <v>C48C49C50C52</v>
          </cell>
        </row>
        <row r="539">
          <cell r="B539">
            <v>531</v>
          </cell>
          <cell r="C539" t="str">
            <v>Common Position on Heavy-duty Trucks and Buses European Union 1999</v>
          </cell>
          <cell r="D539" t="str">
            <v>Regulatory Instruments, Codes and standards</v>
          </cell>
          <cell r="E539" t="str">
            <v>Country</v>
          </cell>
          <cell r="F539">
            <v>1999</v>
          </cell>
          <cell r="G539" t="str">
            <v>Transport, Heavy duty vehicles</v>
          </cell>
          <cell r="H539" t="str">
            <v>Legislative</v>
          </cell>
          <cell r="I539" t="str">
            <v>Energy efficiency, Other low-carbon technologies and fuel switch</v>
          </cell>
          <cell r="J539">
            <v>0</v>
          </cell>
          <cell r="K539" t="str">
            <v>European Union (28)</v>
          </cell>
          <cell r="L539" t="str">
            <v>Implemented</v>
          </cell>
          <cell r="M539" t="str">
            <v>http://www.europa.eu.int/comm/environment/air/transport.htm</v>
          </cell>
          <cell r="N539" t="str">
            <v/>
          </cell>
        </row>
        <row r="540">
          <cell r="B540">
            <v>532</v>
          </cell>
          <cell r="C540" t="str">
            <v>Community Energy Programme United Kingdom 2001</v>
          </cell>
          <cell r="D540" t="str">
            <v>Information provision, Information and education, Grants and subsidies</v>
          </cell>
          <cell r="E540" t="str">
            <v>Country</v>
          </cell>
          <cell r="F540">
            <v>2001</v>
          </cell>
          <cell r="G540" t="str">
            <v>Buildings, Heating and cooling</v>
          </cell>
          <cell r="H540"/>
          <cell r="I540" t="str">
            <v>Energy efficiency, Other low-carbon technologies and fuel switch</v>
          </cell>
          <cell r="J540">
            <v>0</v>
          </cell>
          <cell r="K540" t="str">
            <v>United Kingdom</v>
          </cell>
          <cell r="L540" t="str">
            <v>Ended</v>
          </cell>
          <cell r="M540" t="str">
            <v>http://www.iea.org/policiesandmeasures/pams/unitedkingdom/name-21474-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540" t="str">
            <v>C34</v>
          </cell>
        </row>
        <row r="541">
          <cell r="B541">
            <v>533</v>
          </cell>
          <cell r="C541" t="str">
            <v>Community Energy Savings Programme (CESP) United Kingdom 2009</v>
          </cell>
          <cell r="D541" t="str">
            <v>Economic Instruments, Advice or Aid in implementation, Information provision, Grants and subsidies</v>
          </cell>
          <cell r="E541" t="str">
            <v>Country</v>
          </cell>
          <cell r="F541">
            <v>2009</v>
          </cell>
          <cell r="G541" t="str">
            <v>Electricity and heat, Buildings</v>
          </cell>
          <cell r="H541"/>
          <cell r="I541" t="str">
            <v>Energy efficiency</v>
          </cell>
          <cell r="J541" t="str">
            <v>No</v>
          </cell>
          <cell r="K541" t="str">
            <v>United Kingdom</v>
          </cell>
          <cell r="L541" t="str">
            <v>Superseded</v>
          </cell>
          <cell r="M541" t="str">
            <v>http://webarchive.nationalarchives.gov.uk/20120109090353/http:/www.decc.gov.uk/en/content/cms/funding/funding_ops/cesp/cesp.aspx
http://www.iea.org/policiesandmeasures/pams/unitedkingdom/name-24454-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541" t="str">
            <v>C07C34</v>
          </cell>
        </row>
        <row r="542">
          <cell r="B542">
            <v>534</v>
          </cell>
          <cell r="C542" t="str">
            <v>Community Energy efficiency Program Australia 2011</v>
          </cell>
          <cell r="D542" t="str">
            <v>Economic Instruments, Information and education, Information provision, Funds to sub-national governments</v>
          </cell>
          <cell r="E542" t="str">
            <v>Country</v>
          </cell>
          <cell r="F542">
            <v>2011</v>
          </cell>
          <cell r="G542" t="str">
            <v>Buildings, Heating and cooling, Hot water and cooking, Appliances</v>
          </cell>
          <cell r="H542"/>
          <cell r="I542" t="str">
            <v>Energy efficiency</v>
          </cell>
          <cell r="J542" t="str">
            <v>No</v>
          </cell>
          <cell r="K542" t="str">
            <v>Australia</v>
          </cell>
          <cell r="L542" t="str">
            <v>Ended</v>
          </cell>
          <cell r="M542" t="str">
            <v>http://www.iea.org/policiesandmeasures/pams/australia/name-31000-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542" t="str">
            <v/>
          </cell>
        </row>
        <row r="543">
          <cell r="B543">
            <v>535</v>
          </cell>
          <cell r="C543" t="str">
            <v>Community Feed-in-Tariff (COMFIT) of Nova Scotia</v>
          </cell>
          <cell r="D543" t="str">
            <v>Fiscal or financial incentives, Feed-in tariffs or premiums</v>
          </cell>
          <cell r="E543" t="str">
            <v>Country</v>
          </cell>
          <cell r="F543">
            <v>2011</v>
          </cell>
          <cell r="G543" t="str">
            <v>Electricity and heat</v>
          </cell>
          <cell r="H543" t="str">
            <v>AUD 200 million over five years. Contains incentives for Energy Efficiency retrofit.</v>
          </cell>
          <cell r="I543" t="str">
            <v>Renewables</v>
          </cell>
          <cell r="J543" t="str">
            <v>No</v>
          </cell>
          <cell r="K543" t="str">
            <v>Canada</v>
          </cell>
          <cell r="L543" t="str">
            <v>Implemented</v>
          </cell>
          <cell r="M543" t="str">
            <v>http://www.iea.org/policiesandmeasures/pams/canada/name-162525-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543" t="str">
            <v>C10</v>
          </cell>
        </row>
        <row r="544">
          <cell r="B544">
            <v>536</v>
          </cell>
          <cell r="C544" t="str">
            <v>Community Forests (Government Regulation 6/2007) Indonesia 2007</v>
          </cell>
          <cell r="D544">
            <v>0</v>
          </cell>
          <cell r="E544" t="str">
            <v>Country</v>
          </cell>
          <cell r="F544">
            <v>2007</v>
          </cell>
          <cell r="G544" t="str">
            <v>Forestry</v>
          </cell>
          <cell r="H544" t="str">
            <v>The COMFIT programme paid for small-scale community-owned renewable energy projects a pre-determined per-kWh FIT rate paid to producers using renewable energy technology (wind projects smaller or greater than 50 kW, biomass, small-scale in-stream tidal below 500 kW, and run-of-the-river hydro). FIT rates were set by the Nova Scotia Utility and Review Board (UARB). Nova Scotia Power Inc. recovers costs incurred from the programme through rate-based adjustments.</v>
          </cell>
          <cell r="I544" t="str">
            <v>Energy service demand reduction and resource efficiency, Non-energy</v>
          </cell>
          <cell r="J544">
            <v>0</v>
          </cell>
          <cell r="K544" t="str">
            <v>Indonesia</v>
          </cell>
          <cell r="L544">
            <v>0</v>
          </cell>
          <cell r="M544" t="str">
            <v>http://www.forestcarbonpartnership.org/fcp/sites/forestcarbonpartnership.org/files/Documents/PDF/Mar2010/Indonesia_Rplan_May2009_with_disclaimer.pdf</v>
          </cell>
          <cell r="N544" t="str">
            <v>C52</v>
          </cell>
        </row>
        <row r="545">
          <cell r="B545">
            <v>537</v>
          </cell>
          <cell r="C545" t="str">
            <v>Community Renewable Energy Deployment Grants United States of America 2007</v>
          </cell>
          <cell r="D545" t="str">
            <v>Funds to sub-national governments, Grants and subsidies</v>
          </cell>
          <cell r="E545" t="str">
            <v>Subnational region or state</v>
          </cell>
          <cell r="F545">
            <v>2007</v>
          </cell>
          <cell r="G545">
            <v>0</v>
          </cell>
          <cell r="H545"/>
          <cell r="I545" t="str">
            <v>Renewables</v>
          </cell>
          <cell r="J545">
            <v>0</v>
          </cell>
          <cell r="K545" t="str">
            <v>United States of America</v>
          </cell>
          <cell r="L545" t="str">
            <v>Implemented</v>
          </cell>
          <cell r="M545" t="str">
            <v>http://www1.eere.energy.gov/office_eere/de_commre_energy_deployment.html</v>
          </cell>
          <cell r="N545" t="str">
            <v/>
          </cell>
        </row>
        <row r="546">
          <cell r="B546">
            <v>538</v>
          </cell>
          <cell r="C546" t="str">
            <v>Company Car Tax Reform United Kingdom 2002</v>
          </cell>
          <cell r="D546" t="str">
            <v>CO2 taxes, Energy and other taxes</v>
          </cell>
          <cell r="E546" t="str">
            <v>Country</v>
          </cell>
          <cell r="F546">
            <v>2002</v>
          </cell>
          <cell r="G546" t="str">
            <v>Transport, Heavy duty vehicles, Light duty vehicles</v>
          </cell>
          <cell r="H546"/>
          <cell r="I546" t="str">
            <v>Energy efficiency</v>
          </cell>
          <cell r="J546">
            <v>0</v>
          </cell>
          <cell r="K546" t="str">
            <v>United Kingdom</v>
          </cell>
          <cell r="L546" t="str">
            <v>Implemented</v>
          </cell>
          <cell r="M546" t="str">
            <v>http://www.lse.ac.uk/GranthamInstitute/law/company-car-tax-reform/</v>
          </cell>
          <cell r="N546" t="str">
            <v>C41C42C46</v>
          </cell>
        </row>
        <row r="547">
          <cell r="B547">
            <v>539</v>
          </cell>
          <cell r="C547" t="str">
            <v>Company Tax Benefits GBR - Transport Infrastructure</v>
          </cell>
          <cell r="D547" t="str">
            <v>Tax relief</v>
          </cell>
          <cell r="E547" t="str">
            <v>Country</v>
          </cell>
          <cell r="F547">
            <v>2017</v>
          </cell>
          <cell r="G547" t="str">
            <v>Low-emissions mobility</v>
          </cell>
          <cell r="H547" t="str">
            <v>Legislative</v>
          </cell>
          <cell r="I547" t="str">
            <v>Other low-carbon technologies and fuel switch</v>
          </cell>
          <cell r="J547" t="str">
            <v>No</v>
          </cell>
          <cell r="K547" t="str">
            <v>United Kingdom</v>
          </cell>
          <cell r="L547" t="str">
            <v>Implemented</v>
          </cell>
          <cell r="M547" t="str">
            <v>https://www.iea.org/policies/6627-company-tax-benefits-gbr-transport-infrastructure?country=United%20Kingdom&amp;qs=united</v>
          </cell>
          <cell r="N547" t="str">
            <v>C45</v>
          </cell>
        </row>
        <row r="548">
          <cell r="B548">
            <v>540</v>
          </cell>
          <cell r="C548" t="str">
            <v>Company Tax Benefits for Electric Vehicles</v>
          </cell>
          <cell r="D548" t="str">
            <v>Tax relief</v>
          </cell>
          <cell r="E548" t="str">
            <v>Country</v>
          </cell>
          <cell r="F548">
            <v>2017</v>
          </cell>
          <cell r="G548" t="str">
            <v>Low-emissions mobility</v>
          </cell>
          <cell r="H548" t="str">
            <v>Tax benefits for businesses installing charging infrastructure through a 100% first year allowance (FYA) for expenditure incurred on electric vehicle chargepoint equipment.</v>
          </cell>
          <cell r="I548" t="str">
            <v>Other low-carbon technologies and fuel switch</v>
          </cell>
          <cell r="J548" t="str">
            <v>No</v>
          </cell>
          <cell r="K548" t="str">
            <v>United Kingdom</v>
          </cell>
          <cell r="L548" t="str">
            <v>Implemented</v>
          </cell>
          <cell r="M548" t="str">
            <v>https://www.iea.org/policies/6626-company-tax-benefits-for-electric-vehicles?country=United%20Kingdom&amp;qs=united</v>
          </cell>
          <cell r="N548" t="str">
            <v>C45</v>
          </cell>
        </row>
        <row r="549">
          <cell r="B549">
            <v>541</v>
          </cell>
          <cell r="C549" t="str">
            <v>Compensação Ambiental (Environmental Compensation) Brazil 2000</v>
          </cell>
          <cell r="D549" t="str">
            <v>Energy and other taxes, Market-based instruments</v>
          </cell>
          <cell r="E549" t="str">
            <v>Country</v>
          </cell>
          <cell r="F549">
            <v>2000</v>
          </cell>
          <cell r="G549" t="str">
            <v>General</v>
          </cell>
          <cell r="H549" t="str">
            <v>The Government announced that company car drivers choosing a pure electric vehicle will pay no benefit-in-kind (BIK) tax in 2020/21. In its response to its review of WLTP and vehicle taxes, HM Treasury has binned the previously published BIK rates for 2020/21. The Government added that existing vehicle excise duty (VED) rates – also not part of this review – will stay the same from April 6, 2020, despite the introduction of WLTP values for tax purposes from this date.</v>
          </cell>
          <cell r="I549" t="str">
            <v>Energy service demand reduction and resource efficiency, Non-energy</v>
          </cell>
          <cell r="J549">
            <v>0</v>
          </cell>
          <cell r="K549" t="str">
            <v>Brazil</v>
          </cell>
          <cell r="L549" t="str">
            <v>Implemented</v>
          </cell>
          <cell r="M549" t="str">
            <v>http://www.ecosystemmarketplace.com/pages/dynamic/article.page.php?page_id=6524&amp;section=home</v>
          </cell>
          <cell r="N549" t="str">
            <v/>
          </cell>
        </row>
        <row r="550">
          <cell r="B550">
            <v>542</v>
          </cell>
          <cell r="C550" t="str">
            <v>Competitiveness and Innovation Programme (CIP): 2007-2013 European Union 2007</v>
          </cell>
          <cell r="D550" t="str">
            <v>RD&amp;D funding, Strategic planning</v>
          </cell>
          <cell r="E550" t="str">
            <v>Country</v>
          </cell>
          <cell r="F550">
            <v>2007</v>
          </cell>
          <cell r="G550" t="str">
            <v>General</v>
          </cell>
          <cell r="H550" t="str">
            <v>"A program to offset the environmental impact of new development by requiring a compensatory payment for the impacts of new development. Specifically, developers were required to pay a licensing fee, usually amounting to between 0.5 % and 2.0 % of the cost of their development."</v>
          </cell>
          <cell r="I550" t="str">
            <v>Energy service demand reduction and resource efficiency, Energy efficiency, Renewables, Other low-carbon technologies and fuel switch</v>
          </cell>
          <cell r="J550">
            <v>0</v>
          </cell>
          <cell r="K550" t="str">
            <v>European Union (28)</v>
          </cell>
          <cell r="L550" t="str">
            <v>Implemented</v>
          </cell>
          <cell r="M550" t="str">
            <v>http://www.consilium.europa.eu/uedocs/cms_Data/docs/pressdata/en/misc/91292.pdf</v>
          </cell>
          <cell r="N550" t="str">
            <v>C04</v>
          </cell>
        </row>
        <row r="551">
          <cell r="B551">
            <v>543</v>
          </cell>
          <cell r="C551" t="str">
            <v>Comprehensive Energy labeling Program for Appliances India 2006</v>
          </cell>
          <cell r="D551" t="str">
            <v>Comparison label, Information provision, Codes and standards</v>
          </cell>
          <cell r="E551" t="str">
            <v>Country</v>
          </cell>
          <cell r="F551">
            <v>2006</v>
          </cell>
          <cell r="G551" t="str">
            <v>Buildings, Appliances</v>
          </cell>
          <cell r="H551"/>
          <cell r="I551" t="str">
            <v>Energy efficiency</v>
          </cell>
          <cell r="J551">
            <v>0</v>
          </cell>
          <cell r="K551" t="str">
            <v>India</v>
          </cell>
          <cell r="L551" t="str">
            <v>Planned</v>
          </cell>
          <cell r="M551" t="str">
            <v>http://www.bee-india.nic.in/</v>
          </cell>
          <cell r="N551" t="str">
            <v>C34</v>
          </cell>
        </row>
        <row r="552">
          <cell r="B552">
            <v>544</v>
          </cell>
          <cell r="C552" t="str">
            <v>Comprehensive Plan of Implementing the Russian Federation’s Climate Doctrine for the Period until 2020 Russia 2011</v>
          </cell>
          <cell r="D552" t="str">
            <v>Policy support, Target, Renewable energy target, Political &amp; non-binding renewable energy target</v>
          </cell>
          <cell r="E552" t="str">
            <v>Country</v>
          </cell>
          <cell r="F552">
            <v>2011</v>
          </cell>
          <cell r="G552" t="str">
            <v>Electricity and heat, Gas, Nuclear, Renewables</v>
          </cell>
          <cell r="H552"/>
          <cell r="I552" t="str">
            <v>Energy service demand reduction and resource efficiency, Energy efficiency, Renewables, Other low-carbon technologies and fuel switch, Non-energy</v>
          </cell>
          <cell r="J552">
            <v>0</v>
          </cell>
          <cell r="K552" t="str">
            <v>Russian Federation</v>
          </cell>
          <cell r="L552" t="str">
            <v>Implemented</v>
          </cell>
          <cell r="M552" t="str">
            <v>http://iepd.iipnetwork.org/policy/climate-change-doctrine-russian-federation-period-2020
http://bellona.org/news/climate-change/2011-05-russian-government-introduces-plan-to-enforce-presidential-climate-doctrine
http://www.lse.ac.uk/GranthamInstitute/law/climate-doctrine-of-the-russian-federation/</v>
          </cell>
          <cell r="N552" t="str">
            <v>C09</v>
          </cell>
        </row>
        <row r="553">
          <cell r="B553">
            <v>545</v>
          </cell>
          <cell r="C553" t="str">
            <v>Comprehensive Policy on Decentralized (Off-grid) Energy Generation Projects based on New and Renewable Energy (Non-Conventional) Energy Sources India 2016</v>
          </cell>
          <cell r="D553" t="str">
            <v>Strategic planning</v>
          </cell>
          <cell r="E553" t="str">
            <v>Country</v>
          </cell>
          <cell r="F553">
            <v>2016</v>
          </cell>
          <cell r="G553" t="str">
            <v>Renewables</v>
          </cell>
          <cell r="H553" t="str">
            <v>The Comprehensive Plan of Implementing the Russian Federation’s Climate Doctrine for the Period until 2020. Some of the actions framed in the plan are: enhancing energy efficiency across all sectors; developing and deploying renewable and alternative energy sources; market-based, financial and fiscal policies to support climate change mitigation; protecting and enhancing the capacity of carbon sinks, including sustainable forestry, forestation, and re-forestation. 
The energy targets presented in the Doctrine are: to reduce the share of energy generated from natural gas to 46% or 47% by 2030 (from more than 50% currently); doubling the capacity of nuclear power plants; increase the share of electricity produced from renewables to 1.5% by 2010, 2.5% by 2015 and 4.5% by 2020; and limit the burning of gas produced from oil wells. RE target of 1.5% by 2010, 2.5% by 2015 and 4.5% by 2020 was superseded in 2014 by the State Program on Energy efficiency and Energy Development. Followed by the Comprehensive Plan for Implementation of the Climate Doctrine to 2020.</v>
          </cell>
          <cell r="I553" t="str">
            <v>Renewables</v>
          </cell>
          <cell r="J553" t="str">
            <v>No</v>
          </cell>
          <cell r="K553" t="str">
            <v>India</v>
          </cell>
          <cell r="L553" t="str">
            <v>Implemented</v>
          </cell>
          <cell r="M553" t="str">
            <v>https://www.iea.org/policiesandmeasures/pams/india/name-159578-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553" t="str">
            <v/>
          </cell>
        </row>
        <row r="554">
          <cell r="B554">
            <v>546</v>
          </cell>
          <cell r="C554" t="str">
            <v>Comprehensive Review of Japanese Energy Policy Japan 2007</v>
          </cell>
          <cell r="D554" t="str">
            <v>Strategic planning</v>
          </cell>
          <cell r="E554" t="str">
            <v>Country</v>
          </cell>
          <cell r="F554">
            <v>2007</v>
          </cell>
          <cell r="G554" t="str">
            <v>General</v>
          </cell>
          <cell r="H554"/>
          <cell r="I554" t="str">
            <v>Energy service demand reduction and resource efficiency, Energy efficiency, Renewables, Other low-carbon technologies and fuel switch, Non-energy</v>
          </cell>
          <cell r="J554">
            <v>0</v>
          </cell>
          <cell r="K554" t="str">
            <v>Japan</v>
          </cell>
          <cell r="L554" t="str">
            <v>Superseded</v>
          </cell>
          <cell r="M554" t="str">
            <v>http://www.iea.org/policiesandmeasures/pams/japan/name-21408-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554" t="str">
            <v/>
          </cell>
        </row>
        <row r="555">
          <cell r="B555">
            <v>547</v>
          </cell>
          <cell r="C555" t="str">
            <v>Comprehensive Work Plan for Energy Conservation and Emissions Reduction During the 13th Five-Year Plan Period China 2016</v>
          </cell>
          <cell r="D555" t="str">
            <v>Building codes and standards, Sectoral standards, Energy efficiency target</v>
          </cell>
          <cell r="E555" t="str">
            <v>Country</v>
          </cell>
          <cell r="F555">
            <v>2016</v>
          </cell>
          <cell r="G555" t="str">
            <v>Buildings, Electricity and heat</v>
          </cell>
          <cell r="H555"/>
          <cell r="I555" t="str">
            <v>Energy service demand reduction and resource efficiency, Energy efficiency</v>
          </cell>
          <cell r="J555" t="str">
            <v>GHG reduction</v>
          </cell>
          <cell r="K555" t="str">
            <v>China</v>
          </cell>
          <cell r="L555" t="str">
            <v>Implemented</v>
          </cell>
          <cell r="M555" t="str">
            <v>http://www.ndrc.gov.cn/zcfb/zcfbqt/201701/W020170105634585914832.pdf</v>
          </cell>
          <cell r="N555" t="str">
            <v>C07C34</v>
          </cell>
        </row>
        <row r="556">
          <cell r="B556">
            <v>548</v>
          </cell>
          <cell r="C556" t="str">
            <v>Compressed Natural Gas Infrastructure Programme Australia 2000</v>
          </cell>
          <cell r="D556" t="str">
            <v>Fiscal or financial incentives, Policy support, Grants and subsidies</v>
          </cell>
          <cell r="E556" t="str">
            <v>Country</v>
          </cell>
          <cell r="F556">
            <v>2000</v>
          </cell>
          <cell r="G556" t="str">
            <v>Transport</v>
          </cell>
          <cell r="H556" t="str">
            <v>Targets to 2020:
Thermal power plant consumption	306gce/kWh; Share of urban newly constructed buildings that are green	50%; Energy-saving renovation of existing public buildings in urban areas	200 million  square meters; Energy-saving renovation of existing residential buildings in urban areas	1.75 billion square meters.</v>
          </cell>
          <cell r="I556" t="str">
            <v>Other low-carbon technologies and fuel switch</v>
          </cell>
          <cell r="J556" t="str">
            <v>No</v>
          </cell>
          <cell r="K556" t="str">
            <v>Australia</v>
          </cell>
          <cell r="L556" t="str">
            <v>Ended</v>
          </cell>
          <cell r="M556" t="str">
            <v>http://www.budget.gov.au/1999-00/ministerial/ch8/ch8-COMPRESS.html</v>
          </cell>
          <cell r="N556" t="str">
            <v/>
          </cell>
        </row>
        <row r="557">
          <cell r="B557">
            <v>549</v>
          </cell>
          <cell r="C557" t="str">
            <v>A National Climate Change Response Strategy for South Africa South Africa 2004</v>
          </cell>
          <cell r="D557" t="str">
            <v>Strategic planning</v>
          </cell>
          <cell r="E557" t="str">
            <v>Country</v>
          </cell>
          <cell r="F557">
            <v>2004</v>
          </cell>
          <cell r="G557" t="str">
            <v>General</v>
          </cell>
          <cell r="H557" t="str">
            <v>The programme did not proceed due to lack of interest from the natural gas industry in Australia.</v>
          </cell>
          <cell r="I557" t="str">
            <v>Unknown</v>
          </cell>
          <cell r="J557" t="str">
            <v>No</v>
          </cell>
          <cell r="K557" t="str">
            <v>South Africa</v>
          </cell>
          <cell r="L557" t="str">
            <v>Implemented</v>
          </cell>
          <cell r="M557" t="str">
            <v>http://www.iea.org/policiesandmeasures/pams/southafrica/name-34648-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557" t="str">
            <v/>
          </cell>
        </row>
        <row r="558">
          <cell r="B558">
            <v>550</v>
          </cell>
          <cell r="C558" t="str">
            <v>Connecting Renewables Fund Australia 2010</v>
          </cell>
          <cell r="D558" t="str">
            <v>Infrastructure investments, Institutional creation</v>
          </cell>
          <cell r="E558" t="str">
            <v>Country</v>
          </cell>
          <cell r="F558">
            <v>2010</v>
          </cell>
          <cell r="G558" t="str">
            <v>Electricity and heat, Renewables</v>
          </cell>
          <cell r="H558"/>
          <cell r="I558" t="str">
            <v>Renewables</v>
          </cell>
          <cell r="J558">
            <v>0</v>
          </cell>
          <cell r="K558" t="str">
            <v>Australia</v>
          </cell>
          <cell r="L558" t="str">
            <v>Ended</v>
          </cell>
          <cell r="M558" t="str">
            <v>http://www.martinferguson.com.au/page15090/Connecting-renewables.aspx</v>
          </cell>
          <cell r="N558" t="str">
            <v>C11</v>
          </cell>
        </row>
        <row r="559">
          <cell r="B559">
            <v>551</v>
          </cell>
          <cell r="C559" t="str">
            <v>Conservation Reserve Program United States of America</v>
          </cell>
          <cell r="D559" t="str">
            <v>Voluntary Approaches, Information and education</v>
          </cell>
          <cell r="E559" t="str">
            <v>Country</v>
          </cell>
          <cell r="F559">
            <v>0</v>
          </cell>
          <cell r="G559" t="str">
            <v>Agriculture and forestry</v>
          </cell>
          <cell r="H559"/>
          <cell r="I559" t="str">
            <v>Non-energy</v>
          </cell>
          <cell r="J559" t="str">
            <v>GHG reduction</v>
          </cell>
          <cell r="K559" t="str">
            <v>United States of America</v>
          </cell>
          <cell r="L559" t="str">
            <v>Implemented</v>
          </cell>
          <cell r="M559">
            <v>0</v>
          </cell>
          <cell r="N559" t="str">
            <v/>
          </cell>
        </row>
        <row r="560">
          <cell r="B560">
            <v>552</v>
          </cell>
          <cell r="C560" t="str">
            <v>Consolidated Appropriations Act 2016 United States of America</v>
          </cell>
          <cell r="D560" t="str">
            <v>Tax relief</v>
          </cell>
          <cell r="E560" t="str">
            <v>Country</v>
          </cell>
          <cell r="F560">
            <v>2015</v>
          </cell>
          <cell r="G560" t="str">
            <v>Renewables</v>
          </cell>
          <cell r="H560" t="str">
            <v>Encourages farmers to convert highly erodible cropland or other environmentally sensitive acreage.</v>
          </cell>
          <cell r="I560" t="str">
            <v>Renewables</v>
          </cell>
          <cell r="J560" t="str">
            <v>No</v>
          </cell>
          <cell r="K560" t="str">
            <v>United States of America</v>
          </cell>
          <cell r="L560" t="str">
            <v>Implemented</v>
          </cell>
          <cell r="M560" t="str">
            <v>http://www.lse.ac.uk/GranthamInstitute/law/consolidated-appropriations-act-2016/</v>
          </cell>
          <cell r="N560" t="str">
            <v/>
          </cell>
        </row>
        <row r="561">
          <cell r="B561">
            <v>553</v>
          </cell>
          <cell r="C561" t="str">
            <v>Construction of Biofuels Production Installations France 2005</v>
          </cell>
          <cell r="D561" t="str">
            <v>Policy support</v>
          </cell>
          <cell r="E561" t="str">
            <v>Country</v>
          </cell>
          <cell r="F561">
            <v>2005</v>
          </cell>
          <cell r="G561" t="str">
            <v>Transport, Electricity and heat, Renewables</v>
          </cell>
          <cell r="H561"/>
          <cell r="I561" t="str">
            <v>Renewables</v>
          </cell>
          <cell r="J561">
            <v>0</v>
          </cell>
          <cell r="K561" t="str">
            <v>France</v>
          </cell>
          <cell r="L561" t="str">
            <v>Planned</v>
          </cell>
          <cell r="M561" t="str">
            <v>http://www.finances.gouv.fr/</v>
          </cell>
          <cell r="N561" t="str">
            <v/>
          </cell>
        </row>
        <row r="562">
          <cell r="B562">
            <v>554</v>
          </cell>
          <cell r="C562" t="str">
            <v>Consumer Central Air Conditioners and Heat Pumps</v>
          </cell>
          <cell r="D562" t="str">
            <v>Building codes and standards</v>
          </cell>
          <cell r="E562" t="str">
            <v>Country</v>
          </cell>
          <cell r="F562">
            <v>2015</v>
          </cell>
          <cell r="G562" t="str">
            <v>Buildings</v>
          </cell>
          <cell r="H562"/>
          <cell r="I562" t="str">
            <v>Energy efficiency</v>
          </cell>
          <cell r="J562" t="str">
            <v>No</v>
          </cell>
          <cell r="K562" t="str">
            <v>United States of America</v>
          </cell>
          <cell r="L562" t="str">
            <v>Implemented</v>
          </cell>
          <cell r="M562" t="str">
            <v>https://www.iea.org/policies/8465-consumer-central-air-conditioners-and-heat-pumps?country=United%20States&amp;page=2&amp;qs=united</v>
          </cell>
          <cell r="N562" t="str">
            <v>C34</v>
          </cell>
        </row>
        <row r="563">
          <cell r="B563">
            <v>555</v>
          </cell>
          <cell r="C563" t="str">
            <v>Consumer Information Canada 2001</v>
          </cell>
          <cell r="D563" t="str">
            <v>Information provision, Policy support</v>
          </cell>
          <cell r="E563" t="str">
            <v>Country</v>
          </cell>
          <cell r="F563">
            <v>2001</v>
          </cell>
          <cell r="G563" t="str">
            <v>Electricity and heat</v>
          </cell>
          <cell r="H563" t="str">
            <v>Residential central air conditioners and heat pumps are installed as part of a homes central heating and cooling system. They use ducts to distribute cooled or dehumidified air to more than one room. Residential central air conditioners and heat pumps include split system central air conditioners and heat pumps; single package central air conditioners; single package heat pumps; small-duct high-velocity products; and space constrained products.</v>
          </cell>
          <cell r="I563" t="str">
            <v>Energy efficiency, Renewables, Other low-carbon technologies and fuel switch</v>
          </cell>
          <cell r="J563">
            <v>0</v>
          </cell>
          <cell r="K563" t="str">
            <v>Canada</v>
          </cell>
          <cell r="L563" t="str">
            <v>Superseded</v>
          </cell>
          <cell r="M563" t="str">
            <v>http://www.nrcan.gc.ca</v>
          </cell>
          <cell r="N563" t="str">
            <v/>
          </cell>
        </row>
        <row r="564">
          <cell r="B564">
            <v>556</v>
          </cell>
          <cell r="C564" t="str">
            <v>Continuous, Lower Energy, Emissions and Noise (CLEEN) Program United States of America 2008</v>
          </cell>
          <cell r="D564" t="str">
            <v>Demonstration project, Grants and subsidies, Research &amp; Development and Deployment (RD&amp;D)</v>
          </cell>
          <cell r="E564" t="str">
            <v>Country</v>
          </cell>
          <cell r="F564">
            <v>2008</v>
          </cell>
          <cell r="G564">
            <v>0</v>
          </cell>
          <cell r="H564"/>
          <cell r="I564" t="str">
            <v>Energy efficiency, Non-energy</v>
          </cell>
          <cell r="J564">
            <v>0</v>
          </cell>
          <cell r="K564" t="str">
            <v>United States of America</v>
          </cell>
          <cell r="L564" t="str">
            <v>Superseded</v>
          </cell>
          <cell r="M564" t="str">
            <v>http://www.faa.gov/news/fact_sheets/news_story.cfm?newsId=11538</v>
          </cell>
          <cell r="N564" t="str">
            <v>C04</v>
          </cell>
        </row>
        <row r="565">
          <cell r="B565">
            <v>557</v>
          </cell>
          <cell r="C565" t="str">
            <v>Contract for Difference (CfD) United Kingdom 2014</v>
          </cell>
          <cell r="D565" t="str">
            <v>Feed-in tariffs or premiums</v>
          </cell>
          <cell r="E565" t="str">
            <v>Country</v>
          </cell>
          <cell r="F565">
            <v>2014</v>
          </cell>
          <cell r="G565" t="str">
            <v>Electricity and heat, Renewables</v>
          </cell>
          <cell r="H565"/>
          <cell r="I565" t="str">
            <v>Renewables</v>
          </cell>
          <cell r="J565">
            <v>0</v>
          </cell>
          <cell r="K565" t="str">
            <v>United Kingdom</v>
          </cell>
          <cell r="L565" t="str">
            <v>Implemented</v>
          </cell>
          <cell r="M565" t="str">
            <v>https://www.gov.uk/government/collections/electricity-market-reform-contracts-for-difference</v>
          </cell>
          <cell r="N565" t="str">
            <v>C10</v>
          </cell>
        </row>
        <row r="566">
          <cell r="B566">
            <v>558</v>
          </cell>
          <cell r="C566" t="str">
            <v>Contribution to the Clean Technology Fund (CTF) Australia 2008</v>
          </cell>
          <cell r="D566" t="str">
            <v>Research &amp; Development and Deployment (RD&amp;D), Demonstration project, Technology deployment and diffusion, RD&amp;D funding</v>
          </cell>
          <cell r="E566" t="str">
            <v>Supranational region</v>
          </cell>
          <cell r="F566">
            <v>2008</v>
          </cell>
          <cell r="G566" t="str">
            <v>General</v>
          </cell>
          <cell r="H566"/>
          <cell r="I566" t="str">
            <v>Energy efficiency, Renewables, Other low-carbon technologies and fuel switch</v>
          </cell>
          <cell r="J566">
            <v>0</v>
          </cell>
          <cell r="K566" t="str">
            <v>Australia</v>
          </cell>
          <cell r="L566" t="str">
            <v>Ended</v>
          </cell>
          <cell r="M566" t="str">
            <v>http://www.climateinvestmentfunds.org/cif/node/2</v>
          </cell>
          <cell r="N566" t="str">
            <v>C04</v>
          </cell>
        </row>
        <row r="567">
          <cell r="B567">
            <v>559</v>
          </cell>
          <cell r="C567" t="str">
            <v>Convention on long-range transboundary air pollution, European Union 1979</v>
          </cell>
          <cell r="D567" t="str">
            <v>Policy support</v>
          </cell>
          <cell r="E567" t="str">
            <v>Country</v>
          </cell>
          <cell r="F567">
            <v>1979</v>
          </cell>
          <cell r="G567" t="str">
            <v>General</v>
          </cell>
          <cell r="H567"/>
          <cell r="I567" t="str">
            <v>Non-energy</v>
          </cell>
          <cell r="J567" t="str">
            <v>No</v>
          </cell>
          <cell r="K567" t="str">
            <v>European Union (28)</v>
          </cell>
          <cell r="L567" t="str">
            <v>Implemented</v>
          </cell>
          <cell r="M567" t="str">
            <v>https://www.unece.org/fileadmin/DAM/env/lrtap/full%20text/1979.CLRTAP.e.pdf</v>
          </cell>
          <cell r="N567" t="str">
            <v/>
          </cell>
        </row>
        <row r="568">
          <cell r="B568">
            <v>560</v>
          </cell>
          <cell r="C568" t="str">
            <v>Conversion of exhaust heat and pressure China 2006</v>
          </cell>
          <cell r="D568" t="str">
            <v>Infrastructure investments, Other mandatory requirements</v>
          </cell>
          <cell r="E568" t="str">
            <v>Country</v>
          </cell>
          <cell r="F568">
            <v>2006</v>
          </cell>
          <cell r="G568" t="str">
            <v>Electricity and heat</v>
          </cell>
          <cell r="H568"/>
          <cell r="I568" t="str">
            <v>Energy efficiency, Other low-carbon technologies and fuel switch</v>
          </cell>
          <cell r="J568">
            <v>0</v>
          </cell>
          <cell r="K568" t="str">
            <v>China</v>
          </cell>
          <cell r="L568" t="str">
            <v>Implemented</v>
          </cell>
          <cell r="M568" t="str">
            <v>http://www.iea.org/policiesandmeasures/pams/china/name-22890-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568" t="str">
            <v/>
          </cell>
        </row>
        <row r="569">
          <cell r="B569">
            <v>561</v>
          </cell>
          <cell r="C569" t="str">
            <v>Cool Earth-Energy Innovative Technology Plan Japan 2008</v>
          </cell>
          <cell r="D569" t="str">
            <v>Strategic planning, Demonstration project, Technology deployment and diffusion, Technology development</v>
          </cell>
          <cell r="E569" t="str">
            <v>Country</v>
          </cell>
          <cell r="F569">
            <v>2008</v>
          </cell>
          <cell r="G569" t="str">
            <v>General</v>
          </cell>
          <cell r="H569"/>
          <cell r="I569" t="str">
            <v>Energy service demand reduction and resource efficiency, Energy efficiency, Renewables, Other low-carbon technologies and fuel switch</v>
          </cell>
          <cell r="J569">
            <v>0</v>
          </cell>
          <cell r="K569" t="str">
            <v>Japan</v>
          </cell>
          <cell r="L569" t="str">
            <v>Implemented</v>
          </cell>
          <cell r="M569" t="str">
            <v>http://www.meti.go.jp/english/newtopics/data/pdf/031320CoolEarth.pdf</v>
          </cell>
          <cell r="N569" t="str">
            <v>C04</v>
          </cell>
        </row>
        <row r="570">
          <cell r="B570">
            <v>562</v>
          </cell>
          <cell r="C570" t="str">
            <v>Coordinating Committee for Use of the Kyoto mechanisms Japan 2002</v>
          </cell>
          <cell r="D570" t="str">
            <v>Institutional creation</v>
          </cell>
          <cell r="E570" t="str">
            <v>Country</v>
          </cell>
          <cell r="F570">
            <v>2002</v>
          </cell>
          <cell r="G570" t="str">
            <v>General</v>
          </cell>
          <cell r="H570"/>
          <cell r="I570" t="str">
            <v>Energy service demand reduction and resource efficiency, Energy efficiency, Renewables, Other low-carbon technologies and fuel switch, Non-energy</v>
          </cell>
          <cell r="J570">
            <v>0</v>
          </cell>
          <cell r="K570" t="str">
            <v>Japan</v>
          </cell>
          <cell r="L570" t="str">
            <v>Implemented</v>
          </cell>
          <cell r="M570" t="str">
            <v>http://www.env.go.jp</v>
          </cell>
          <cell r="N570" t="str">
            <v/>
          </cell>
        </row>
        <row r="571">
          <cell r="B571">
            <v>563</v>
          </cell>
          <cell r="C571" t="str">
            <v>Copenhagen Accord</v>
          </cell>
          <cell r="D571" t="str">
            <v>GHG reduction target, Political &amp; non-binding GHG reduction target</v>
          </cell>
          <cell r="E571" t="str">
            <v>Country</v>
          </cell>
          <cell r="F571">
            <v>2009</v>
          </cell>
          <cell r="G571" t="str">
            <v>General</v>
          </cell>
          <cell r="H571"/>
          <cell r="I571" t="str">
            <v>Energy service demand reduction and resource efficiency, Energy efficiency, Renewables, Other low-carbon technologies and fuel switch, Non-energy</v>
          </cell>
          <cell r="J571" t="str">
            <v>No</v>
          </cell>
          <cell r="K571" t="str">
            <v>European Union (28)</v>
          </cell>
          <cell r="L571" t="str">
            <v>Implemented</v>
          </cell>
          <cell r="M571" t="str">
            <v>http://unfccc.int/files/meetings/cop_15/copenhagen_accord/application/pdf/europeanunioncphaccord_app1.pdf</v>
          </cell>
          <cell r="N571" t="str">
            <v>C02</v>
          </cell>
        </row>
        <row r="572">
          <cell r="B572">
            <v>564</v>
          </cell>
          <cell r="C572" t="str">
            <v>Copenhagen Accord Pledge of Brazil Brazil 2010</v>
          </cell>
          <cell r="D572" t="str">
            <v>Strategic planning, GHG reduction target, Political &amp; non-binding GHG reduction target</v>
          </cell>
          <cell r="E572" t="str">
            <v>Country</v>
          </cell>
          <cell r="F572">
            <v>2010</v>
          </cell>
          <cell r="G572" t="str">
            <v>General</v>
          </cell>
          <cell r="H572" t="str">
            <v>Emissions reductions of -20% to -30% by 2020 as compared to 1990 levels.</v>
          </cell>
          <cell r="I572" t="str">
            <v>Energy service demand reduction and resource efficiency, Energy efficiency, Renewables, Other low-carbon technologies and fuel switch</v>
          </cell>
          <cell r="J572" t="str">
            <v>No</v>
          </cell>
          <cell r="K572" t="str">
            <v>Brazil</v>
          </cell>
          <cell r="L572" t="str">
            <v>Implemented</v>
          </cell>
          <cell r="M572" t="str">
            <v>http://unfccc.int/files/meetings/cop_15/copenhagen_accord/application/pdf/brazilcphaccord_app2.pdf</v>
          </cell>
          <cell r="N572" t="str">
            <v>C02</v>
          </cell>
        </row>
        <row r="573">
          <cell r="B573">
            <v>565</v>
          </cell>
          <cell r="C573" t="str">
            <v>Copenhagen Accord pledge of China China 2010</v>
          </cell>
          <cell r="D573" t="str">
            <v>Strategic planning, Energy efficiency target</v>
          </cell>
          <cell r="E573" t="str">
            <v>Country</v>
          </cell>
          <cell r="F573">
            <v>2010</v>
          </cell>
          <cell r="G573" t="str">
            <v>General</v>
          </cell>
          <cell r="H573" t="str">
            <v>Voluntary target to reduce greenhouse gas emissions by between 36.1% to 38.9% by 2020</v>
          </cell>
          <cell r="I573" t="str">
            <v>Energy service demand reduction and resource efficiency, Energy efficiency, Renewables, Other low-carbon technologies and fuel switch, Non-energy</v>
          </cell>
          <cell r="J573">
            <v>0</v>
          </cell>
          <cell r="K573" t="str">
            <v>China</v>
          </cell>
          <cell r="L573" t="str">
            <v>Superseded</v>
          </cell>
          <cell r="M573" t="str">
            <v>http://unfccc.int/files/meetings/cop_15/copenhagen_accord/application/pdf/chinacphaccord_app2.pdf</v>
          </cell>
          <cell r="N573" t="str">
            <v>C05</v>
          </cell>
        </row>
        <row r="574">
          <cell r="B574">
            <v>566</v>
          </cell>
          <cell r="C574" t="str">
            <v>Copenhagen Accord pledge of Russia Russian Federation 2010</v>
          </cell>
          <cell r="D574" t="str">
            <v>Strategic planning, GHG reduction target</v>
          </cell>
          <cell r="E574" t="str">
            <v>Country</v>
          </cell>
          <cell r="F574">
            <v>2010</v>
          </cell>
          <cell r="G574" t="str">
            <v>General</v>
          </cell>
          <cell r="H574" t="str">
            <v>Carbon intensity reduction of -40% to -45% by 2020 compared to 2005.</v>
          </cell>
          <cell r="I574" t="str">
            <v>Energy service demand reduction and resource efficiency, Renewables, Energy efficiency, Non-energy, Other low-carbon technologies and fuel switch</v>
          </cell>
          <cell r="J574">
            <v>0</v>
          </cell>
          <cell r="K574" t="str">
            <v>Russian Federation</v>
          </cell>
          <cell r="L574" t="str">
            <v>Superseded</v>
          </cell>
          <cell r="M574" t="str">
            <v>http://unfccc.int/files/meetings/cop_15/copenhagen_accord/application/pdf/russiacphaccord_app1engl.pdf</v>
          </cell>
          <cell r="N574" t="str">
            <v>C02</v>
          </cell>
        </row>
        <row r="575">
          <cell r="B575">
            <v>567</v>
          </cell>
          <cell r="C575" t="str">
            <v>Air Quality Act (No. 39 of 2004) South Africa 2004</v>
          </cell>
          <cell r="D575" t="str">
            <v>Codes and standards</v>
          </cell>
          <cell r="E575" t="str">
            <v>Country</v>
          </cell>
          <cell r="F575">
            <v>2004</v>
          </cell>
          <cell r="G575" t="str">
            <v>General</v>
          </cell>
          <cell r="H575" t="str">
            <v>Reduce its GHG emissions by 15-25% by 2020 compared to the 1990 level.</v>
          </cell>
          <cell r="I575" t="str">
            <v>Non-energy</v>
          </cell>
          <cell r="J575" t="str">
            <v>No</v>
          </cell>
          <cell r="K575" t="str">
            <v>South Africa</v>
          </cell>
          <cell r="L575" t="str">
            <v>Implemented</v>
          </cell>
          <cell r="M575" t="str">
            <v>http://www.iea-coal.org.uk/documents/82617/9443/South%20Africa</v>
          </cell>
          <cell r="N575" t="str">
            <v/>
          </cell>
        </row>
        <row r="576">
          <cell r="B576">
            <v>568</v>
          </cell>
          <cell r="C576" t="str">
            <v>Copenhagen Accord pledge of United States United States of America 2010</v>
          </cell>
          <cell r="D576" t="str">
            <v>Strategic planning, GHG reduction target, Political &amp; non-binding GHG reduction target</v>
          </cell>
          <cell r="E576" t="str">
            <v>Country</v>
          </cell>
          <cell r="F576">
            <v>2010</v>
          </cell>
          <cell r="G576" t="str">
            <v>General</v>
          </cell>
          <cell r="H576"/>
          <cell r="I576" t="str">
            <v>Energy service demand reduction and resource efficiency, Energy efficiency, Renewables, Other low-carbon technologies and fuel switch, Non-energy</v>
          </cell>
          <cell r="J576" t="str">
            <v>No</v>
          </cell>
          <cell r="K576" t="str">
            <v>United States of America</v>
          </cell>
          <cell r="L576" t="str">
            <v>Implemented</v>
          </cell>
          <cell r="M576" t="str">
            <v>http://unfccc.int/files/meetings/cop_15/copenhagen_accord/application/pdf/unitedstatescphaccord_app.1.pdf</v>
          </cell>
          <cell r="N576" t="str">
            <v>C02</v>
          </cell>
        </row>
        <row r="577">
          <cell r="B577">
            <v>569</v>
          </cell>
          <cell r="C577" t="str">
            <v>Corporate Average Fuel Economy (CAFE): Light Truck Fuel Economy Standard Rulemaking, MY 2008-2011 United States of America 2006</v>
          </cell>
          <cell r="D577" t="str">
            <v>Regulatory Instruments, Codes and standards</v>
          </cell>
          <cell r="E577" t="str">
            <v>Country</v>
          </cell>
          <cell r="F577">
            <v>2006</v>
          </cell>
          <cell r="G577" t="str">
            <v>Transport, Light duty vehicles, Heavy duty vehicles</v>
          </cell>
          <cell r="H577" t="str">
            <v>17% reduction target, subject to revision after legislation</v>
          </cell>
          <cell r="I577" t="str">
            <v>Energy efficiency</v>
          </cell>
          <cell r="J577">
            <v>0</v>
          </cell>
          <cell r="K577" t="str">
            <v>United States of America</v>
          </cell>
          <cell r="L577" t="str">
            <v>Implemented</v>
          </cell>
          <cell r="M577" t="str">
            <v>http://www.nhtsa.gov/fuel-economy</v>
          </cell>
          <cell r="N577" t="str">
            <v/>
          </cell>
        </row>
        <row r="578">
          <cell r="B578">
            <v>570</v>
          </cell>
          <cell r="C578" t="str">
            <v>Corporate Average Fuel Economy Standards (CAFE) Saudi Arabia 2013</v>
          </cell>
          <cell r="D578" t="str">
            <v>Vehicle fuel-economy and emissions standards</v>
          </cell>
          <cell r="E578" t="str">
            <v>Country</v>
          </cell>
          <cell r="F578">
            <v>2013</v>
          </cell>
          <cell r="G578" t="str">
            <v>Transport, Light duty vehicles</v>
          </cell>
          <cell r="H578"/>
          <cell r="I578" t="str">
            <v>Energy efficiency</v>
          </cell>
          <cell r="J578" t="str">
            <v>GHG reduction</v>
          </cell>
          <cell r="K578" t="str">
            <v>Saudi Arabia</v>
          </cell>
          <cell r="L578" t="str">
            <v>Implemented</v>
          </cell>
          <cell r="M578" t="str">
            <v>http://www.unep.org/transport/airquality/SaudiArabia.pdf</v>
          </cell>
          <cell r="N578" t="str">
            <v>C41</v>
          </cell>
        </row>
        <row r="579">
          <cell r="B579">
            <v>571</v>
          </cell>
          <cell r="C579" t="str">
            <v>Council Directive 2008/114/EC on the identification and designation of European critical infrastructures and the assessment of the need to improve their protection</v>
          </cell>
          <cell r="D579" t="str">
            <v>Other mandatory requirements</v>
          </cell>
          <cell r="E579" t="str">
            <v>Country</v>
          </cell>
          <cell r="F579">
            <v>2008</v>
          </cell>
          <cell r="G579" t="str">
            <v>General</v>
          </cell>
          <cell r="H579" t="str">
            <v>"In 2014, Saudi Arabia established corporate average fuel economy standards (CAFE) to reduce domestic oil consumption. The standards aim to improve fuel economy in Saudi Arabia for total road transportation by 2025." (http://www.unep.org/transport/airquality/SaudiArabia.pdf)
"The Saudi CAFE standard targets an improving in the overall fuel economy with an average of 4% annually. This would lift up the Kingdom’s fuel economy LDVs from its current level of 12 km per liter to 19 km per liter by 2025." (http://www.ecomena.org/saudi-arabia-fuel-economy/)
This regulation defines the fuel economy standard for all light duty vehicles (new vehicles and used import vehicles that weight less than 3.5t) incoming to the Kingdom of Saudi Arabia. This standard covers the period extending from July 1st, 2015 until June 31st, 2020.
Upper fuel consumption limit of 15.3 km/l (min 11.9 km/l) in 2015, to 18.5 km/l (min 13.9 km/l) in 2020 for passenger vehicles. For light trucks, the upper limits are 12.7 km/l (min 9.5 km/l) in 2015 and 15.4 km/l (min 10.7 km/l) in 2020. (http://www.puntofocal.gov.ar/notific_otros_miembros/sau810_t.pdf)
The standard asks for a minimum fuel consumption average of 10.3 liter for every 100 km for sedans. While an average of 9 liters for every 100 km for light pickup trucks. (http://www.motory.com/en/news/car-news-in-saudi-arabia/saudi-cafe-standards-will-be-applied-starting-from-january-1-2016-2617/)</v>
          </cell>
          <cell r="I579" t="str">
            <v>Energy service demand reduction and resource efficiency, Non-energy</v>
          </cell>
          <cell r="J579" t="str">
            <v>No</v>
          </cell>
          <cell r="K579" t="str">
            <v>European Union (28)</v>
          </cell>
          <cell r="L579" t="str">
            <v>Implemented</v>
          </cell>
          <cell r="M579" t="str">
            <v>http://eur-lex.europa.eu/legal-content/EN/TXT/?uri=URISERV:jl0013#KEYTERMS</v>
          </cell>
          <cell r="N579" t="str">
            <v/>
          </cell>
        </row>
        <row r="580">
          <cell r="B580">
            <v>572</v>
          </cell>
          <cell r="C580" t="str">
            <v>Council Directive 2009/119/EC imposing an obligation on Member States to maintain minimum stocks of crude oil and/or petroleum products</v>
          </cell>
          <cell r="D580" t="str">
            <v>Other mandatory requirements</v>
          </cell>
          <cell r="E580" t="str">
            <v>Country</v>
          </cell>
          <cell r="F580">
            <v>2009</v>
          </cell>
          <cell r="G580" t="str">
            <v>Electricity and heat, Transport</v>
          </cell>
          <cell r="H580" t="str">
            <v>"This directive sets up a procedure for identifying and designating European critical infrastructures (ECIs) *. At the same time, it provides a common approach for assessing these infrastructures, with a view to improving them to better protect the needs of citizens.
Member States must go through a process of identifying potential ECIs, with the help of the Commission if required. Member States should make use of a series of criteria to identify these potential ECIs. The cross-cutting criteria take into account possible casualties and economic and public effects, while the sectoral criteria consider the specificities of each ECI sector. This directive currently concerns only the energy and transport sectors and their subsectors as identified in Annex I. Additional sectors might be added with the review of the directive." (http://eur-lex.europa.eu/legal-content/EN/TXT/?uri=URISERV:jl0013#KEYTERMS)</v>
          </cell>
          <cell r="I580" t="str">
            <v>Energy service demand reduction and resource efficiency</v>
          </cell>
          <cell r="J580" t="str">
            <v>No</v>
          </cell>
          <cell r="K580" t="str">
            <v>European Union (28)</v>
          </cell>
          <cell r="L580" t="str">
            <v>Implemented</v>
          </cell>
          <cell r="M580" t="str">
            <v>http://eur-lex.europa.eu/legal-content/EN/ALL/?uri=CELEX%3A32009L0119</v>
          </cell>
          <cell r="N580" t="str">
            <v/>
          </cell>
        </row>
        <row r="581">
          <cell r="B581">
            <v>573</v>
          </cell>
          <cell r="C581" t="str">
            <v>Creation of ADEME France 1991</v>
          </cell>
          <cell r="D581" t="str">
            <v>Information and education, Institutional creation, Research &amp; Development and Deployment (RD&amp;D)</v>
          </cell>
          <cell r="E581" t="str">
            <v>Country</v>
          </cell>
          <cell r="F581">
            <v>1991</v>
          </cell>
          <cell r="G581" t="str">
            <v>Electricity and heat</v>
          </cell>
          <cell r="H581"/>
          <cell r="I581" t="str">
            <v>Energy service demand reduction and resource efficiency, Energy efficiency, Renewables, Other low-carbon technologies and fuel switch, Non-energy</v>
          </cell>
          <cell r="J581">
            <v>0</v>
          </cell>
          <cell r="K581" t="str">
            <v>France</v>
          </cell>
          <cell r="L581" t="str">
            <v>Implemented</v>
          </cell>
          <cell r="M581" t="str">
            <v>http://www2.ademe.fr/servlet/getDoc?id=38480&amp;m=3&amp;cid=96</v>
          </cell>
          <cell r="N581" t="str">
            <v>C04</v>
          </cell>
        </row>
        <row r="582">
          <cell r="B582">
            <v>574</v>
          </cell>
          <cell r="C582" t="str">
            <v>Creation of Research Commission on Climate Change and Submission of First National Communication Turkey 2007</v>
          </cell>
          <cell r="D582" t="str">
            <v>Institutional creation, Strategic planning, Research &amp; Development and Deployment (RD&amp;D)</v>
          </cell>
          <cell r="E582" t="str">
            <v>Country</v>
          </cell>
          <cell r="F582">
            <v>2007</v>
          </cell>
          <cell r="G582" t="str">
            <v>General</v>
          </cell>
          <cell r="H582"/>
          <cell r="I582" t="str">
            <v>Energy service demand reduction and resource efficiency, Energy efficiency, Renewables, Other low-carbon technologies and fuel switch, Non-energy</v>
          </cell>
          <cell r="J582">
            <v>0</v>
          </cell>
          <cell r="K582" t="str">
            <v>Turkey</v>
          </cell>
          <cell r="L582" t="str">
            <v>Implemented</v>
          </cell>
          <cell r="M582" t="str">
            <v>http://iklim.cob.gov.tr/iklim/Files/turnc1.pdf</v>
          </cell>
          <cell r="N582" t="str">
            <v>C04</v>
          </cell>
        </row>
        <row r="583">
          <cell r="B583">
            <v>575</v>
          </cell>
          <cell r="C583" t="str">
            <v>Creation of a National Observatory on the Effects of Global Warming France 2001</v>
          </cell>
          <cell r="D583" t="str">
            <v>Policy support</v>
          </cell>
          <cell r="E583" t="str">
            <v>Country</v>
          </cell>
          <cell r="F583">
            <v>2001</v>
          </cell>
          <cell r="G583" t="str">
            <v>General</v>
          </cell>
          <cell r="H583"/>
          <cell r="I583">
            <v>0</v>
          </cell>
          <cell r="J583">
            <v>0</v>
          </cell>
          <cell r="K583" t="str">
            <v>France</v>
          </cell>
          <cell r="L583" t="str">
            <v>Implemented</v>
          </cell>
          <cell r="M583" t="str">
            <v>http://www.onerc.gouv.fr</v>
          </cell>
          <cell r="N583" t="str">
            <v/>
          </cell>
        </row>
        <row r="584">
          <cell r="B584">
            <v>576</v>
          </cell>
          <cell r="C584" t="str">
            <v>Credit for Early Action Programme Canada 2008</v>
          </cell>
          <cell r="D584" t="str">
            <v>Other mandatory requirements, Obligation schemes, GHG emission reduction crediting and offsetting mechanism</v>
          </cell>
          <cell r="E584" t="str">
            <v>Country</v>
          </cell>
          <cell r="F584">
            <v>2008</v>
          </cell>
          <cell r="G584" t="str">
            <v>Industry</v>
          </cell>
          <cell r="H584"/>
          <cell r="I584" t="str">
            <v>Energy service demand reduction and resource efficiency, Energy efficiency, Renewables, Other low-carbon technologies and fuel switch</v>
          </cell>
          <cell r="J584">
            <v>0</v>
          </cell>
          <cell r="K584" t="str">
            <v>Canada</v>
          </cell>
          <cell r="L584" t="str">
            <v>Ended</v>
          </cell>
          <cell r="M584" t="str">
            <v>http://www.ec.gc.ca/cmap-cea/default.asp?lang=En&amp;n=BBC5D47B-1</v>
          </cell>
          <cell r="N584" t="str">
            <v>C18C19C22C30</v>
          </cell>
        </row>
        <row r="585">
          <cell r="B585">
            <v>577</v>
          </cell>
          <cell r="C585" t="str">
            <v>Credit for holders of Clean Renewable Energy Bonds (CREBs) United States of America 2006</v>
          </cell>
          <cell r="D585" t="str">
            <v>Tax relief, Loans</v>
          </cell>
          <cell r="E585" t="str">
            <v>Country</v>
          </cell>
          <cell r="F585">
            <v>2006</v>
          </cell>
          <cell r="G585" t="str">
            <v>Electricity and heat, Renewables</v>
          </cell>
          <cell r="H585"/>
          <cell r="I585" t="str">
            <v>Renewables</v>
          </cell>
          <cell r="J585">
            <v>0</v>
          </cell>
          <cell r="K585" t="str">
            <v>United States of America</v>
          </cell>
          <cell r="L585" t="str">
            <v>Implemented</v>
          </cell>
          <cell r="M585" t="str">
            <v>http://www.frwebgate.access.gpo.gov/cgi-bin/getdoc.cgi?dbname=111_cong_bills&amp;docid=f:h1enr.pdf</v>
          </cell>
          <cell r="N585" t="str">
            <v>C10</v>
          </cell>
        </row>
        <row r="586">
          <cell r="B586">
            <v>578</v>
          </cell>
          <cell r="C586" t="str">
            <v>Credit for production from advanced nuclear power facilities United States of America 2006</v>
          </cell>
          <cell r="D586" t="str">
            <v>Tax relief</v>
          </cell>
          <cell r="E586" t="str">
            <v>Country</v>
          </cell>
          <cell r="F586">
            <v>2006</v>
          </cell>
          <cell r="G586" t="str">
            <v>Nuclear</v>
          </cell>
          <cell r="H586"/>
          <cell r="I586" t="str">
            <v>Other low-carbon technologies and fuel switch</v>
          </cell>
          <cell r="J586">
            <v>0</v>
          </cell>
          <cell r="K586" t="str">
            <v>United States of America</v>
          </cell>
          <cell r="L586" t="str">
            <v>Implemented</v>
          </cell>
          <cell r="M586" t="str">
            <v>http://www.frwebgate.access.gpo.gov/cgi-bin/getdoc.cgi?dbname=109_cong_bills&amp;docid=f:h6enr.txt.pdf</v>
          </cell>
          <cell r="N586" t="str">
            <v/>
          </cell>
        </row>
        <row r="587">
          <cell r="B587">
            <v>579</v>
          </cell>
          <cell r="C587" t="str">
            <v>Cross-State Air Pollution Rule (CSAPR) United States of America 2011</v>
          </cell>
          <cell r="D587" t="str">
            <v>Market-based instruments</v>
          </cell>
          <cell r="E587" t="str">
            <v>Country</v>
          </cell>
          <cell r="F587">
            <v>2011</v>
          </cell>
          <cell r="G587" t="str">
            <v>Electricity and heat, Industry, Transport</v>
          </cell>
          <cell r="H587"/>
          <cell r="I587" t="str">
            <v>Non-energy</v>
          </cell>
          <cell r="J587" t="str">
            <v>No</v>
          </cell>
          <cell r="K587" t="str">
            <v>United States of America</v>
          </cell>
          <cell r="L587" t="str">
            <v>Implemented</v>
          </cell>
          <cell r="M587" t="str">
            <v>https://www3.epa.gov/airtransport/CSAPR/index.html
http://www.iea-coal.org.uk/documents/82575/9515/United%20States%20of%20America</v>
          </cell>
          <cell r="N587" t="str">
            <v/>
          </cell>
        </row>
        <row r="588">
          <cell r="B588">
            <v>580</v>
          </cell>
          <cell r="C588" t="str">
            <v>DECISION (EU) 2015/1814 OF THE EUROPEAN PARLIAMENT AND OF THE COUNCIL concerning the establishment and operation of a market stability reserve for the Union greenhouse gas emission trading scheme</v>
          </cell>
          <cell r="D588" t="str">
            <v>Market-based instruments</v>
          </cell>
          <cell r="E588" t="str">
            <v>Country</v>
          </cell>
          <cell r="F588">
            <v>2015</v>
          </cell>
          <cell r="G588" t="str">
            <v>General</v>
          </cell>
          <cell r="H588"/>
          <cell r="I588">
            <v>0</v>
          </cell>
          <cell r="J588" t="str">
            <v>No</v>
          </cell>
          <cell r="K588" t="str">
            <v>European Union (28)</v>
          </cell>
          <cell r="L588" t="str">
            <v>Implemented</v>
          </cell>
          <cell r="M588" t="str">
            <v>https://eur-lex.europa.eu/legal-content/EN/TXT/PDF/?uri=CELEX:32015D1814&amp;from=EN</v>
          </cell>
          <cell r="N588" t="str">
            <v/>
          </cell>
        </row>
        <row r="589">
          <cell r="B589">
            <v>581</v>
          </cell>
          <cell r="C589" t="str">
            <v>DIRECTIVE (EU) 2016/2284 on the reduction of national emissions of certain atmospheric pollutants, amending Directive 2003/35/EC and repealing Directive 2001/81/EC</v>
          </cell>
          <cell r="D589" t="str">
            <v>Target</v>
          </cell>
          <cell r="E589" t="str">
            <v>Country</v>
          </cell>
          <cell r="F589">
            <v>2016</v>
          </cell>
          <cell r="G589" t="str">
            <v>General</v>
          </cell>
          <cell r="H589" t="str">
            <v>This directive amends Directive 2003/87/EC.
This directive establishes a market stability reserve as of 2018 in order to decrease the oversupply of allowances in the European Union Emissions Trading System (EU ETS). 
Art.1 states that the placing of allowances in the reserve shall operate from 1 January 2019. 
Under this directive, a quantity of 900 million allowances deducted from auctioning volumes during the period 2014-2016 will not be added to the volumes to be auctioned in 2019 and 2020 but will instead be placed in the reserve.</v>
          </cell>
          <cell r="I589" t="str">
            <v>Energy service demand reduction and resource efficiency, Energy efficiency, Renewables, Other low-carbon technologies and fuel switch, Non-energy</v>
          </cell>
          <cell r="J589" t="str">
            <v>GHG reduction</v>
          </cell>
          <cell r="K589" t="str">
            <v>European Union (28)</v>
          </cell>
          <cell r="L589" t="str">
            <v>Implemented</v>
          </cell>
          <cell r="M589" t="str">
            <v>https://eur-lex.europa.eu/legal-content/EN/TXT/?uri=uriserv%3AOJ.L_.2016.344.01.0001.01.ENG</v>
          </cell>
          <cell r="N589" t="str">
            <v/>
          </cell>
        </row>
        <row r="590">
          <cell r="B590">
            <v>582</v>
          </cell>
          <cell r="C590" t="str">
            <v>DIRECTIVE (EU) 2018/2001 OF THE EUROPEAN PARLIAMENT AND OF THE COUNCIL on the promotion of the use of energy from renewable sources</v>
          </cell>
          <cell r="D590" t="str">
            <v>Target, Renewable energy target, Formal &amp; legally binding renewable energy target</v>
          </cell>
          <cell r="E590" t="str">
            <v>Country</v>
          </cell>
          <cell r="F590">
            <v>2018</v>
          </cell>
          <cell r="G590" t="str">
            <v>Electricity and heat, Renewables</v>
          </cell>
          <cell r="H590" t="str">
            <v>Member States shall, as a minimum, limit their annual anthropogenic emissions of sulphur dioxide, nitrogen oxides, non-methane volatile organic compounds, ammonia and fine particulate matter in accordance with the national emission reduction commitments applicable from 2020 to 2029 and from 2030 onwards, as laid down in Annex II.
Member States shall prepare and annually update national emission inventories for the pollutants set out in Table A of Annex I, in accordance with the requirements set out therein. (https://eur-lex.europa.eu/legal-content/EN/TXT/?uri=uriserv%3AOJ.L_.2016.344.01.0001.01.ENG)</v>
          </cell>
          <cell r="I590" t="str">
            <v>Renewables</v>
          </cell>
          <cell r="J590" t="str">
            <v>No</v>
          </cell>
          <cell r="K590" t="str">
            <v>European Union (28)</v>
          </cell>
          <cell r="L590" t="str">
            <v>Implemented</v>
          </cell>
          <cell r="M590" t="str">
            <v>https://eur-lex.europa.eu/legal-content/EN/TXT/PDF/?uri=CELEX:32018L2001&amp;from=EN
https://eur-lex.europa.eu/legal-content/EN/TXT/?uri=uriserv:OJ.L_.2018.328.01.0082.01.ENG&amp;toc=OJ:L:2018:328:TOC</v>
          </cell>
          <cell r="N590" t="str">
            <v>C09</v>
          </cell>
        </row>
        <row r="591">
          <cell r="B591">
            <v>583</v>
          </cell>
          <cell r="C591" t="str">
            <v>DIRECTIVE (EU) 2018/410 OF THE EUROPEAN PARLIAMENT AND OF THE COUNCIL to enhance cost-effective emission reductions and low-carbon investments</v>
          </cell>
          <cell r="D591" t="str">
            <v>Market-based instruments</v>
          </cell>
          <cell r="E591" t="str">
            <v>Country</v>
          </cell>
          <cell r="F591">
            <v>2018</v>
          </cell>
          <cell r="G591" t="str">
            <v>General</v>
          </cell>
          <cell r="H591" t="str">
            <v>This new directive replaces the renewable energy directive (2009/28/EC) that required the EU to fulfil at least 20% of its total energy needs with renewables by 2020. 
The directive's objective is to achieve a share of at least 32 % of energy from renewable sources in the Union's gross final consumption of energy by 2030 (Art.3). The target also includes a clause for a possible upwards revision by 2023.
This target is binding.</v>
          </cell>
          <cell r="I591">
            <v>0</v>
          </cell>
          <cell r="J591" t="str">
            <v>No</v>
          </cell>
          <cell r="K591" t="str">
            <v>European Union (28)</v>
          </cell>
          <cell r="L591" t="str">
            <v>Implemented</v>
          </cell>
          <cell r="M591" t="str">
            <v>https://eur-lex.europa.eu/legal-content/EN/TXT/?uri=CELEX%3A32018L0410</v>
          </cell>
          <cell r="N591" t="str">
            <v/>
          </cell>
        </row>
        <row r="592">
          <cell r="B592">
            <v>584</v>
          </cell>
          <cell r="C592" t="str">
            <v>DIRECTIVE (EU) 2018/844 amending Directive 2010/31/EU on the energy performance of buildings and Directive 2012/27/EU on energy efficiency</v>
          </cell>
          <cell r="D592" t="str">
            <v>Auditing, Building codes and standards</v>
          </cell>
          <cell r="E592" t="str">
            <v>Country</v>
          </cell>
          <cell r="F592">
            <v>2018</v>
          </cell>
          <cell r="G592" t="str">
            <v>Buildings</v>
          </cell>
          <cell r="H592" t="str">
            <v>This directive amends Directive 2003/87/EC and Decision (EU) 2015/1814. 
The directive reforms the EU ETS during Phase 4 (2021–2030) and offers an opportunity to increase the effectiveness of this mechanism by:
- Increasing the steepness of the EU ETS emissions cap decrease: instead of 1.74% in the current phase the cap should decrease by 2.2% after 2020.
- Decreasing the oversupply of allowances by transferring 12% of the allowances in circulation to the Market Stability Reserve (MSR) as long as their amount exceeds 833 million. This share will be doubled in the years 2019–2023. Should the number of allowances fall below 400, an additional 100 million allowances will be released from the MSR. This number will also double in the years 2019–2023.
- Cancelling all allowances in the MSR exceeding the number of allowances auctioned during the previous year.
(source: Climate Action Tracker, January 2019)</v>
          </cell>
          <cell r="I592" t="str">
            <v>Energy efficiency</v>
          </cell>
          <cell r="J592" t="str">
            <v>GHG reduction</v>
          </cell>
          <cell r="K592" t="str">
            <v>European Union (28)</v>
          </cell>
          <cell r="L592" t="str">
            <v>Implemented</v>
          </cell>
          <cell r="M592" t="str">
            <v>https://eur-lex.europa.eu/legal-content/EN/TXT/?toc=OJ%3AL%3A2018%3A156%3ATOC&amp;uri=uriserv%3AOJ.L_.2018.156.01.0075.01.ENG</v>
          </cell>
          <cell r="N592" t="str">
            <v>C34</v>
          </cell>
        </row>
        <row r="593">
          <cell r="B593">
            <v>585</v>
          </cell>
          <cell r="C593" t="str">
            <v>DOE Innovations for Existing Plants (IEP) Program: Carbon Dioxide Capture United States of America 2008</v>
          </cell>
          <cell r="D593" t="str">
            <v>Demonstration project, Research programme, Technology development</v>
          </cell>
          <cell r="E593" t="str">
            <v>Country</v>
          </cell>
          <cell r="F593">
            <v>2008</v>
          </cell>
          <cell r="G593" t="str">
            <v>Electricity and heat, CCS</v>
          </cell>
          <cell r="H593" t="str">
            <v>Each Member State shall establish a long-term renovation strategy to support the renovation of the national stock of residential and non-residential buildings, both public and private, into a highly energy efficient and decarbonised building stock by 2050.
Member States shall require new buildings, where technically and economically feasible, to be equipped with self-regulating devices for the separate regulation of the temperature in each room or, where justified, in a designated heated zone of the building unit. In existing buildings, the installation of such self-regulating devices shall be required when heat generators are replaced, where technically and economically feasible.
Regular inspections should be implemented.
https://eur-lex.europa.eu/legal-content/EN/TXT/?toc=OJ%3AL%3A2018%3A156%3ATOC&amp;uri=uriserv%3AOJ.L_.2018.156.01.0075.01.ENG
From Directive 2010/31/EU: Member States shall take the necessary measures to ensure that minimum energy performance requirements for buildings or building units are set with a view to achieving cost-optimal levels.
"Member States shall ensure that: (a) by 31 December 2020, all new buildings are nearly zeroenergy buildings; and (b) after 31 December 2018, new buildings occupied and owned by public authorities are nearly zero-energy buildings." (http://eur-lex.europa.eu/LexUriServ/LexUriServ.do?uri=OJ:L:2010:153:0013:0035:EN:PDF)</v>
          </cell>
          <cell r="I593" t="str">
            <v>Other low-carbon technologies and fuel switch</v>
          </cell>
          <cell r="J593">
            <v>0</v>
          </cell>
          <cell r="K593" t="str">
            <v>United States of America</v>
          </cell>
          <cell r="L593" t="str">
            <v>Superseded</v>
          </cell>
          <cell r="M593" t="str">
            <v>http://www.fossil.energy.gov/programs/powersystems/pollutioncontrols/</v>
          </cell>
          <cell r="N593" t="str">
            <v>C04C13</v>
          </cell>
        </row>
        <row r="594">
          <cell r="B594">
            <v>586</v>
          </cell>
          <cell r="C594" t="str">
            <v>Decent Homes United Kingdom 2001</v>
          </cell>
          <cell r="D594" t="str">
            <v>Funds to sub-national governments, Codes and standards, Other mandatory requirements</v>
          </cell>
          <cell r="E594" t="str">
            <v>Country</v>
          </cell>
          <cell r="F594">
            <v>2001</v>
          </cell>
          <cell r="G594" t="str">
            <v>Buildings, Heating and cooling</v>
          </cell>
          <cell r="H594"/>
          <cell r="I594" t="str">
            <v>Energy efficiency</v>
          </cell>
          <cell r="J594" t="str">
            <v>No</v>
          </cell>
          <cell r="K594" t="str">
            <v>United Kingdom</v>
          </cell>
          <cell r="L594" t="str">
            <v>Implemented</v>
          </cell>
          <cell r="M594" t="str">
            <v>https://www.gov.uk/government/policies/improving-the-rented-housing-sector--2/supporting-pages/decent-homes-refurbishing-social-housing</v>
          </cell>
          <cell r="N594" t="str">
            <v>C34</v>
          </cell>
        </row>
        <row r="595">
          <cell r="B595">
            <v>587</v>
          </cell>
          <cell r="C595" t="str">
            <v>Decentralisation of Environmental Protection Decision Linked to Power Generation Italy 2001</v>
          </cell>
          <cell r="D595" t="str">
            <v>Regulatory Instruments</v>
          </cell>
          <cell r="E595" t="str">
            <v>Country</v>
          </cell>
          <cell r="F595">
            <v>2001</v>
          </cell>
          <cell r="G595" t="str">
            <v>Electricity and heat</v>
          </cell>
          <cell r="H595"/>
          <cell r="I595" t="str">
            <v>Energy service demand reduction and resource efficiency</v>
          </cell>
          <cell r="J595">
            <v>0</v>
          </cell>
          <cell r="K595" t="str">
            <v>Italy</v>
          </cell>
          <cell r="L595" t="str">
            <v>Implemented</v>
          </cell>
          <cell r="M595" t="str">
            <v>http://www.iea.org/policiesandmeasures/pams/italy/name-21437-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595" t="str">
            <v/>
          </cell>
        </row>
        <row r="596">
          <cell r="B596">
            <v>588</v>
          </cell>
          <cell r="C596" t="str">
            <v>Decision No 1386/2013/EU on a General Union Environment Action Programme to 2020 ‘Living well, within the limits of our planet’</v>
          </cell>
          <cell r="D596" t="str">
            <v>Policy support, Strategic planning</v>
          </cell>
          <cell r="E596" t="str">
            <v>Country</v>
          </cell>
          <cell r="F596">
            <v>2013</v>
          </cell>
          <cell r="G596" t="str">
            <v>General</v>
          </cell>
          <cell r="H596"/>
          <cell r="I596" t="str">
            <v>Energy efficiency, Renewables, Non-energy</v>
          </cell>
          <cell r="J596" t="str">
            <v>No</v>
          </cell>
          <cell r="K596" t="str">
            <v>European Union (28)</v>
          </cell>
          <cell r="L596" t="str">
            <v>Implemented</v>
          </cell>
          <cell r="M596" t="str">
            <v>https://eur-lex.europa.eu/legal-content/EN/TXT/PDF/?uri=CELEX:32013D1386&amp;from=EN</v>
          </cell>
          <cell r="N596" t="str">
            <v/>
          </cell>
        </row>
        <row r="597">
          <cell r="B597">
            <v>589</v>
          </cell>
          <cell r="C597" t="str">
            <v>Decree 140/2007: Presidential decree declaring rational and efficient energy use a national priority Argentina 2007</v>
          </cell>
          <cell r="D597" t="str">
            <v>Institutional creation, Strategic planning</v>
          </cell>
          <cell r="E597" t="str">
            <v>Country</v>
          </cell>
          <cell r="F597">
            <v>2007</v>
          </cell>
          <cell r="G597" t="str">
            <v>Electricity and heat, Buildings, Industry, Transport</v>
          </cell>
          <cell r="H597" t="str">
            <v>The Decision No 1386/2013/EU adopts a general Union action programme in the field of the environment for the period up to 31 December 2020. This programme is called "the 7th Environment Action programme" (7th  EAP).  
The objectives of the programme are the following ones:
• to protect, conserve and enhance the Union’s natural capital;
• to turn the Union into a resource-efficient, green and competitive low-carbon economy;
• to safeguard the Union’s citizens from environment-related pressures and risks to health and well-being;
• to maximise the benefits of Union environment legislation by improving  implementation; 
• to improve the knowledge and evidence base for Union environment policy;
• to secure investment for environment and climate policy and address environmental externalities;
• to improve environmental integration and policy coherence;
• to enhance the sustainability of the Union’s cities;
• to increase the Union’s effectiveness in addressing inter­national environmental and climate-related challenges.
Art. 33 of the 7th Environment Action Programme sets the target of reducing GHG emissions by 80 % to 95 % by mid-century, compared to 1990 levels, at a Union level. To achieve this target, "Member States need to develop and put in place long-term, cost-effective low-carbon development strategies".</v>
          </cell>
          <cell r="I597" t="str">
            <v>Renewables, Energy efficiency</v>
          </cell>
          <cell r="J597">
            <v>0</v>
          </cell>
          <cell r="K597" t="str">
            <v>Argentina</v>
          </cell>
          <cell r="L597" t="str">
            <v>Implemented</v>
          </cell>
          <cell r="M597" t="str">
            <v>Decree 140/2007 (Spanish): http://www.nuestromar.org/noticias/leyes_decretos_y_resoluciones_recientes_12_2007_decreto_140_2007_poder_ejecutivo_
Summary in English from LSE Grantham Institute: http://www.lse.ac.uk/GranthamInstitute/law/decree-1402007-presidential-decree-declaring-rational-and-efficient-energy-use-a-national-priority/</v>
          </cell>
          <cell r="N597" t="str">
            <v/>
          </cell>
        </row>
        <row r="598">
          <cell r="B598">
            <v>590</v>
          </cell>
          <cell r="C598" t="str">
            <v>Decree 494/2012 - Truck Fleet Renewal and Expansion Program</v>
          </cell>
          <cell r="D598" t="str">
            <v>Economic Instruments, Fiscal or financial incentives, Loans</v>
          </cell>
          <cell r="E598" t="str">
            <v>Country</v>
          </cell>
          <cell r="F598">
            <v>2012</v>
          </cell>
          <cell r="G598" t="str">
            <v>Transport, Heavy duty vehicles</v>
          </cell>
          <cell r="H598" t="str">
            <v>Decree 140/2007 uncovers the National Program for Rational and Energy Efficiency Use and ensures funding and the necessary institutional arrangements for the implementation of this plan. In the long run, the plan addresses the following sectors and areas of action: Industry; Commercial and Service Sectors; Education; Cogeneration; Energy efficiency standards and labelling; Public lighting; Transportation; Residences; Climate Change–Clean Development Mechanism (CDM).
Furthermore, this decree establishes the renewable energy target of 8% by 2017.</v>
          </cell>
          <cell r="I598" t="str">
            <v>Energy efficiency</v>
          </cell>
          <cell r="J598" t="str">
            <v>No</v>
          </cell>
          <cell r="K598" t="str">
            <v>Argentina</v>
          </cell>
          <cell r="L598" t="str">
            <v>Implemented</v>
          </cell>
          <cell r="M598" t="str">
            <v>https://www.argentina.gob.ar/normativa/nacional/decreto-494-2012-196064/texto</v>
          </cell>
          <cell r="N598" t="str">
            <v>C42</v>
          </cell>
        </row>
        <row r="599">
          <cell r="B599">
            <v>591</v>
          </cell>
          <cell r="C599" t="str">
            <v>Decree 62/2013 Regarding a Managing Agency for the Reduction of Emission (sic) from Deforestation and Degradation of Forest and Peat lands Indonesia 2013</v>
          </cell>
          <cell r="D599" t="str">
            <v>Institutional creation</v>
          </cell>
          <cell r="E599" t="str">
            <v>Country</v>
          </cell>
          <cell r="F599">
            <v>2013</v>
          </cell>
          <cell r="G599" t="str">
            <v>Agriculture and forestry, Forestry</v>
          </cell>
          <cell r="H599" t="str">
            <v>Financing programme to incentivize the renewal and expansion of the truck fleet. It provides accessible credits to buy new freight and long-distance passenger vehicles. 
In Spanish: "Programa de Financiamiento Para la Ampliación y Renovación de Flota del Transporte Automotor de Cargas"</v>
          </cell>
          <cell r="I599" t="str">
            <v>Energy service demand reduction and resource efficiency, Non-energy</v>
          </cell>
          <cell r="J599" t="str">
            <v>No</v>
          </cell>
          <cell r="K599" t="str">
            <v>Indonesia</v>
          </cell>
          <cell r="L599" t="str">
            <v>Ended</v>
          </cell>
          <cell r="M599" t="str">
            <v>faolex.fao.org/docs/texts/ins136586.doc
http://theredddesk.org/countries/laws/presidential-decree-no-622013-regarding-managing-agency-reduction-emission</v>
          </cell>
          <cell r="N599" t="str">
            <v>C52</v>
          </cell>
        </row>
        <row r="600">
          <cell r="B600">
            <v>592</v>
          </cell>
          <cell r="C600" t="str">
            <v>Decree 62/2013 Regarding a Managing Agency for the Reduction of Emission (sic) from Deforestation and Degradation of Forest and Peat lands Indonesia Indonesia 2013</v>
          </cell>
          <cell r="D600" t="str">
            <v>Institutional creation</v>
          </cell>
          <cell r="E600" t="str">
            <v>Country</v>
          </cell>
          <cell r="F600">
            <v>2013</v>
          </cell>
          <cell r="G600" t="str">
            <v>Forestry</v>
          </cell>
          <cell r="H600" t="str">
            <v>Establishes the REDD Managing Agency to implement the objectives of REDD</v>
          </cell>
          <cell r="I600" t="str">
            <v>Energy service demand reduction and resource efficiency, Non-energy, Energy efficiency, Renewables, Other low-carbon technologies and fuel switch</v>
          </cell>
          <cell r="J600">
            <v>0</v>
          </cell>
          <cell r="K600" t="str">
            <v>Indonesia</v>
          </cell>
          <cell r="L600" t="str">
            <v>Implemented</v>
          </cell>
          <cell r="M600" t="str">
            <v>http://climatepolicydatabase.org/index.php?title=Decree_62/2013_Regarding_a_Managing_Agency_for_the_Reduction_of_Emission_(sic)_from_Deforestation_and_Degradation_of_Forest_and_Peat_lands_Indonesia_2013, http://theredddesk.org/countries/laws/presidential-decree-no-622013-regarding-managing-agency-reduction-emission</v>
          </cell>
          <cell r="N600" t="str">
            <v>C52</v>
          </cell>
        </row>
        <row r="601">
          <cell r="B601">
            <v>593</v>
          </cell>
          <cell r="C601" t="str">
            <v>Decree 6263/2007, establishing the Inter-ministerial Committee on Climate Change (ICCC) Brazil 2007</v>
          </cell>
          <cell r="D601" t="str">
            <v>Institutional creation, Strategic planning</v>
          </cell>
          <cell r="E601" t="str">
            <v>Country</v>
          </cell>
          <cell r="F601">
            <v>2007</v>
          </cell>
          <cell r="G601" t="str">
            <v>General</v>
          </cell>
          <cell r="H601" t="str">
            <v>Establishes the REDD Managing Agency to implement the objectives of REDD</v>
          </cell>
          <cell r="I601" t="str">
            <v>Energy service demand reduction and resource efficiency, Energy efficiency, Renewables, Other low-carbon technologies and fuel switch, Non-energy</v>
          </cell>
          <cell r="J601">
            <v>0</v>
          </cell>
          <cell r="K601" t="str">
            <v>Brazil</v>
          </cell>
          <cell r="L601" t="str">
            <v>Implemented</v>
          </cell>
          <cell r="M601" t="str">
            <v>http://www.mma.gov.br/estruturas/208/_arquivos/national_plan_208.pdf</v>
          </cell>
          <cell r="N601" t="str">
            <v/>
          </cell>
        </row>
        <row r="602">
          <cell r="B602">
            <v>594</v>
          </cell>
          <cell r="C602" t="str">
            <v>Decree Implementing the EU Emissions Trading Scheme Italy 2004</v>
          </cell>
          <cell r="D602" t="str">
            <v>Market-based instruments</v>
          </cell>
          <cell r="E602" t="str">
            <v>Country</v>
          </cell>
          <cell r="F602">
            <v>2004</v>
          </cell>
          <cell r="G602" t="str">
            <v>Electricity and heat, Industry</v>
          </cell>
          <cell r="H602" t="str">
            <v>Executive. Coordinating body. This Decree created the Inter-Ministerial Committee on Climate Change (CIM) which was given the function of preparing the National Policy on Climate Change and the National Climate Change Plan.</v>
          </cell>
          <cell r="I602" t="str">
            <v>Energy service demand reduction and resource efficiency, Other low-carbon technologies and fuel switch, Energy efficiency, Renewables, Non-energy</v>
          </cell>
          <cell r="J602">
            <v>0</v>
          </cell>
          <cell r="K602" t="str">
            <v>Italy</v>
          </cell>
          <cell r="L602" t="str">
            <v>Implemented</v>
          </cell>
          <cell r="M602" t="str">
            <v>http://www.normattiva.it/atto/caricaDettaglioAtto?atto.dataPubblicazioneGazzetta=2004-11-15&amp;atto.codiceRedazionale=004G0307¤tPage=1</v>
          </cell>
          <cell r="N602" t="str">
            <v/>
          </cell>
        </row>
        <row r="603">
          <cell r="B603">
            <v>595</v>
          </cell>
          <cell r="C603" t="str">
            <v>Decree No. 449 on the Mechanism for the Promotion of Renewable Energy on the Wholesale Electricity and Market Russian Federation 2013</v>
          </cell>
          <cell r="D603" t="str">
            <v>Economic Instruments, Fiscal or financial incentives, Feed-in tariffs or premiums, Obligation schemes, Other mandatory requirements</v>
          </cell>
          <cell r="E603" t="str">
            <v>Country</v>
          </cell>
          <cell r="F603">
            <v>2013</v>
          </cell>
          <cell r="G603" t="str">
            <v>Electricity and heat, Renewables</v>
          </cell>
          <cell r="H603"/>
          <cell r="I603" t="str">
            <v>Renewables</v>
          </cell>
          <cell r="J603" t="str">
            <v>GHG reduction</v>
          </cell>
          <cell r="K603" t="str">
            <v>Russian Federation</v>
          </cell>
          <cell r="L603" t="str">
            <v>Implemented</v>
          </cell>
          <cell r="M603" t="str">
            <v>http://www.iea.org/media/pams/russia/Russia_Decreeno449_MechanismforthePromotionofRenewableEnergyontheWholesaleElectricityandMarket.pdf
http://www.ifc.org/wps/wcm/connect/f818b00042a762138b17af0dc33b630b/Energy-Suppor-Scheme-Eng.pdf?MOD=AJPERES</v>
          </cell>
          <cell r="N603" t="str">
            <v>C10</v>
          </cell>
        </row>
        <row r="604">
          <cell r="B604">
            <v>596</v>
          </cell>
          <cell r="C604" t="str">
            <v>Decree establishing the Inter-ministerial Commission on Climate Change (CIMGC) Brazil 1999</v>
          </cell>
          <cell r="D604" t="str">
            <v>Coordinating body for climate strategy</v>
          </cell>
          <cell r="E604" t="str">
            <v>Country</v>
          </cell>
          <cell r="F604">
            <v>1999</v>
          </cell>
          <cell r="G604" t="str">
            <v>General</v>
          </cell>
          <cell r="H604" t="str">
            <v>This policy offers fixed RE capacity payments (set through bidding process), unlike most other countries that provide payment per electricity generated.   The cornerstone of the new capacity scheme is the “Agreement for the Supply of Capacity”, which will allow renewable energy investors to benefit from regulated capacity prices for a period of 15 years. Eligible projects need to be equal or bigger than 5MW, hydropower plants cannot exceed 25MW.
This 2.5% target of 2020 is in line with capacity-based targets of adding 3600 MW of wind power, 1520 MW of solar power and 751 MW of small scale hydro power over the period 2014–2020 outlined in Resolution No. 861 and referred to in Decree No. 449 on the Mechanism for the Promotion of Renewable Energy on the Wholesale Electricity and Capacity Market. More recent official documents refer to a 2.5 % (rather than 4.5%) target by 2020, but no amendment in this sense has been introduced to Resolution 1-r. http://www.ifc.org/wps/wcm/connect/f818b00042a762138b17af0dc33b630b/Energy-Suppor-Scheme-Eng.pdf?MOD=AJPERES</v>
          </cell>
          <cell r="I604" t="str">
            <v>Energy service demand reduction and resource efficiency, Energy efficiency, Renewables, Other low-carbon technologies and fuel switch, Non-energy</v>
          </cell>
          <cell r="J604">
            <v>0</v>
          </cell>
          <cell r="K604" t="str">
            <v>Brazil</v>
          </cell>
          <cell r="L604" t="str">
            <v>Implemented</v>
          </cell>
          <cell r="M604" t="str">
            <v>http://www.mct.gov.br/upd_blob/0001/1545.pdf</v>
          </cell>
          <cell r="N604" t="str">
            <v>C01C03</v>
          </cell>
        </row>
        <row r="605">
          <cell r="B605">
            <v>597</v>
          </cell>
          <cell r="C605" t="str">
            <v>Decree no 891/2016 creating the National Climate Change Cabinet</v>
          </cell>
          <cell r="D605" t="str">
            <v>Climate strategy, Coordinating body for climate strategy, Policy support, Institutional creation</v>
          </cell>
          <cell r="E605" t="str">
            <v>Country</v>
          </cell>
          <cell r="F605">
            <v>0</v>
          </cell>
          <cell r="G605" t="str">
            <v>General</v>
          </cell>
          <cell r="H605" t="str">
            <v>Executive</v>
          </cell>
          <cell r="I605">
            <v>0</v>
          </cell>
          <cell r="J605" t="str">
            <v>No</v>
          </cell>
          <cell r="K605" t="str">
            <v>Argentina</v>
          </cell>
          <cell r="L605">
            <v>0</v>
          </cell>
          <cell r="M605" t="str">
            <v>https://www.boletinoficial.gob.ar/detalleAviso/primera/148537/20160726</v>
          </cell>
          <cell r="N605" t="str">
            <v>C01C03</v>
          </cell>
        </row>
        <row r="606">
          <cell r="B606">
            <v>598</v>
          </cell>
          <cell r="C606" t="str">
            <v>Decree no. 295/2003 on diffusion of information on environmental and climatic problems faced by the country</v>
          </cell>
          <cell r="D606" t="str">
            <v>Information and education</v>
          </cell>
          <cell r="E606" t="str">
            <v>Country</v>
          </cell>
          <cell r="F606">
            <v>2003</v>
          </cell>
          <cell r="G606" t="str">
            <v>General</v>
          </cell>
          <cell r="H606" t="str">
            <v>The decree no 891/2016 creates the National Climate Change Cabinet whose main objective is to articulate climate change policies of Argentina and generate awareness about the importance these policies.
The main tasks of the cabinet are: 
- to articulate the participatory processes and to create synergies within the national government, as well as between the national government, the provinces and the Autonomous City of Buenos Aires ; and to integrate mitigation and adaptation actions in the planning process of the sectors involved,
- to propose a National Plan for Response to Climate Change,
- to propose Sectoral Action Plans (PAS) at ministerial level for mitigation and adaptation in key and most vulnerable sectors,
- to contribute to capacity-building regarding prevention actions and emergency responses to extreme climate events,
- to propose actions to foster the implementation, follow-up and actualization of adopted strategies and plans,
- to raise awareness on climate change issues in Argentina. 
In Spanish: A través del Decreto 891/16, se crea el Gabinete Nacional de Cambio Climático que tiene como finalidad articular políticas en materia de cambio climático y generar conciencia en toda la sociedad sobre su relevancia (Art.1).
A los fines del cumplimiento de su finalidad el GABINETE tendrá, entre otras, las siguientes funciones:
1. Articular los procesos participativos y de sinergia entre las diferentes áreas del gobierno nacional, así como entre el gobierno nacional, las provincias y Ciudad Autónoma de Buenos Aires, e integrar acciones de mitigación y adaptación al cambio climático en la planificación de los diferentes sectores y/o sistemas.
2. Proponer un Plan Nacional de Respuesta al Cambio Climático como insumo para la discusión de una estrategia nacional más amplia.
3. Proponer Planes de Acción Sectoriales a nivel ministerial para la mitigación en sectores claves en pos de alcanzar los objetivos nacionales en la materia, y para la adaptación en sectores vulnerables a los impactos del cambio climático en el marco del desarrollo sustentable.
4. Contribuir al fortalecimiento de capacidades en actividades de prevención y respuesta a situaciones de emergencia y desastre provocadas por eventos climáticos extremos.
5. Proponer acciones para la efectiva implementación, seguimiento y actualización de las estrategias y planes adoptados.
6. Promover la toma de conciencia sobre cambio climático a través de actividades educativas y culturales que contribuyan a la formación y sensibilización de la sociedad estimulando su participación. (Art. 4)</v>
          </cell>
          <cell r="I606" t="str">
            <v>Energy service demand reduction and resource efficiency, Energy efficiency, Renewables, Other low-carbon technologies and fuel switch, Non-energy</v>
          </cell>
          <cell r="J606">
            <v>0</v>
          </cell>
          <cell r="K606" t="str">
            <v>Argentina</v>
          </cell>
          <cell r="L606" t="str">
            <v>Implemented</v>
          </cell>
          <cell r="M606" t="str">
            <v>http://unfccc.int/resource/docs/natc/argnc2s.pdf</v>
          </cell>
          <cell r="N606" t="str">
            <v/>
          </cell>
        </row>
        <row r="607">
          <cell r="B607">
            <v>599</v>
          </cell>
          <cell r="C607" t="str">
            <v>Decree on the Cut of Incentives for Photovoltaic Plants (Spalma Incentivi) Italy 2014</v>
          </cell>
          <cell r="D607" t="str">
            <v>Feed-in tariffs or premiums, Fiscal or financial incentives</v>
          </cell>
          <cell r="E607" t="str">
            <v>Country</v>
          </cell>
          <cell r="F607">
            <v>2014</v>
          </cell>
          <cell r="G607" t="str">
            <v>Electricity and heat, Renewables</v>
          </cell>
          <cell r="H607"/>
          <cell r="I607" t="str">
            <v>Renewables</v>
          </cell>
          <cell r="J607">
            <v>0</v>
          </cell>
          <cell r="K607" t="str">
            <v>Italy</v>
          </cell>
          <cell r="L607" t="str">
            <v>Implemented</v>
          </cell>
          <cell r="M607" t="str">
            <v>http://www.gse.it</v>
          </cell>
          <cell r="N607" t="str">
            <v>C10</v>
          </cell>
        </row>
        <row r="608">
          <cell r="B608">
            <v>600</v>
          </cell>
          <cell r="C608" t="str">
            <v>Decrees 476/2019 and 548/2019 on renewable energies</v>
          </cell>
          <cell r="D608" t="str">
            <v>Regulatory Instruments</v>
          </cell>
          <cell r="E608" t="str">
            <v>Country</v>
          </cell>
          <cell r="F608">
            <v>2019</v>
          </cell>
          <cell r="G608" t="str">
            <v>Renewables</v>
          </cell>
          <cell r="H608" t="str">
            <v>Applies a reduction to the tariffs that have been awarded under any Conto Energia to PV plants with a nominal peak power exceeding 200 kW</v>
          </cell>
          <cell r="I608" t="str">
            <v>Renewables</v>
          </cell>
          <cell r="J608" t="str">
            <v>No</v>
          </cell>
          <cell r="K608" t="str">
            <v>Argentina</v>
          </cell>
          <cell r="L608" t="str">
            <v>Implemented</v>
          </cell>
          <cell r="M608" t="str">
            <v>http://www.lse.ac.uk/GranthamInstitute/law/decrees-476-2019-and-548-2019-on-renewable-energies/</v>
          </cell>
          <cell r="N608" t="str">
            <v/>
          </cell>
        </row>
        <row r="609">
          <cell r="B609">
            <v>601</v>
          </cell>
          <cell r="C609" t="str">
            <v>Decrees to Increase Energy Efficiency of Boilers France 2000</v>
          </cell>
          <cell r="D609" t="str">
            <v>Codes and standards, Auditing, Monitoring</v>
          </cell>
          <cell r="E609" t="str">
            <v>Country</v>
          </cell>
          <cell r="F609">
            <v>2000</v>
          </cell>
          <cell r="G609" t="str">
            <v>Buildings, Appliances, Hot water and cooking</v>
          </cell>
          <cell r="H609"/>
          <cell r="I609" t="str">
            <v>Energy efficiency</v>
          </cell>
          <cell r="J609">
            <v>0</v>
          </cell>
          <cell r="K609" t="str">
            <v>France</v>
          </cell>
          <cell r="L609" t="str">
            <v>Implemented</v>
          </cell>
          <cell r="M609" t="str">
            <v>http://www.iea.org/policiesandmeasures/pams/france/name-21119-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609" t="str">
            <v>C34</v>
          </cell>
        </row>
        <row r="610">
          <cell r="B610">
            <v>602</v>
          </cell>
          <cell r="C610" t="str">
            <v>Deduction for certain energy efficient commercial building property United States of America 2006</v>
          </cell>
          <cell r="D610" t="str">
            <v>Tax relief</v>
          </cell>
          <cell r="E610" t="str">
            <v>Country</v>
          </cell>
          <cell r="F610">
            <v>2006</v>
          </cell>
          <cell r="G610" t="str">
            <v>Buildings</v>
          </cell>
          <cell r="H610"/>
          <cell r="I610" t="str">
            <v>Energy efficiency</v>
          </cell>
          <cell r="J610">
            <v>0</v>
          </cell>
          <cell r="K610" t="str">
            <v>United States of America</v>
          </cell>
          <cell r="L610" t="str">
            <v>Ended</v>
          </cell>
          <cell r="M610" t="str">
            <v>http://frwebgate.access.gpo.gov/cgi-bin/getdoc.cgi?dbname=109_cong_bills&amp;docid=f:h6enr.txt.pdf%20(EPAct%202005)</v>
          </cell>
          <cell r="N610" t="str">
            <v>C34</v>
          </cell>
        </row>
        <row r="611">
          <cell r="B611">
            <v>603</v>
          </cell>
          <cell r="C611" t="str">
            <v>DeenDayal Upadhyaya Gram Jyoti Yojana (DDUGJY) - rural electrification programme India 2014</v>
          </cell>
          <cell r="D611" t="str">
            <v>Grants and subsidies</v>
          </cell>
          <cell r="E611" t="str">
            <v>Country</v>
          </cell>
          <cell r="F611">
            <v>2014</v>
          </cell>
          <cell r="G611" t="str">
            <v>Renewables</v>
          </cell>
          <cell r="H611"/>
          <cell r="I611" t="str">
            <v>Renewables</v>
          </cell>
          <cell r="J611" t="str">
            <v>No</v>
          </cell>
          <cell r="K611" t="str">
            <v>India</v>
          </cell>
          <cell r="L611" t="str">
            <v>Implemented</v>
          </cell>
          <cell r="M611" t="str">
            <v>https://www.iea.org/policiesandmeasures/pams/india/name-140356-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611" t="str">
            <v/>
          </cell>
        </row>
        <row r="612">
          <cell r="B612">
            <v>604</v>
          </cell>
          <cell r="C612" t="str">
            <v>Delayed Payments for the Purchase of Renewable Energy and Energy Conservation Hardware France 2005</v>
          </cell>
          <cell r="D612" t="str">
            <v>Fiscal or financial incentives</v>
          </cell>
          <cell r="E612" t="str">
            <v>Country</v>
          </cell>
          <cell r="F612">
            <v>2005</v>
          </cell>
          <cell r="G612" t="str">
            <v>Electricity and heat</v>
          </cell>
          <cell r="H612"/>
          <cell r="I612" t="str">
            <v>Energy efficiency, Renewables</v>
          </cell>
          <cell r="J612">
            <v>0</v>
          </cell>
          <cell r="K612" t="str">
            <v>France</v>
          </cell>
          <cell r="L612" t="str">
            <v>Implemented</v>
          </cell>
          <cell r="M612" t="str">
            <v>http://www.iea.org/policiesandmeasures/pams/france/name-22882-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612" t="str">
            <v>C07C10</v>
          </cell>
        </row>
        <row r="613">
          <cell r="B613">
            <v>605</v>
          </cell>
          <cell r="C613" t="str">
            <v>Demand Side Management India 2009</v>
          </cell>
          <cell r="D613" t="str">
            <v>Information and education, Performance label, Comparison label, Auditing, Codes and standards, Building codes and standards, Product standards, Monitoring</v>
          </cell>
          <cell r="E613" t="str">
            <v>Country</v>
          </cell>
          <cell r="F613">
            <v>2009</v>
          </cell>
          <cell r="G613" t="str">
            <v>Buildings, Industry, Industrial energy related</v>
          </cell>
          <cell r="H613"/>
          <cell r="I613" t="str">
            <v>Energy efficiency</v>
          </cell>
          <cell r="J613">
            <v>0</v>
          </cell>
          <cell r="K613" t="str">
            <v>India</v>
          </cell>
          <cell r="L613" t="str">
            <v>Implemented</v>
          </cell>
          <cell r="M613" t="str">
            <v>http://bee-dsm.in/</v>
          </cell>
          <cell r="N613" t="str">
            <v>C20C21C34</v>
          </cell>
        </row>
        <row r="614">
          <cell r="B614">
            <v>606</v>
          </cell>
          <cell r="C614" t="str">
            <v>Demand Side Management to Reduce GHG Emissions - ENEL Voluntary Agreement Italy 2000</v>
          </cell>
          <cell r="D614" t="str">
            <v>Voluntary Approaches, Information provision, Technology deployment and diffusion, Technology development, Regulatory Instruments</v>
          </cell>
          <cell r="E614" t="str">
            <v>Country</v>
          </cell>
          <cell r="F614">
            <v>2000</v>
          </cell>
          <cell r="G614" t="str">
            <v>Electricity and heat, Buildings, Appliances, Transport</v>
          </cell>
          <cell r="H614"/>
          <cell r="I614" t="str">
            <v>Energy efficiency, Renewables</v>
          </cell>
          <cell r="J614">
            <v>0</v>
          </cell>
          <cell r="K614" t="str">
            <v>Italy</v>
          </cell>
          <cell r="L614" t="str">
            <v>Ended</v>
          </cell>
          <cell r="M614" t="str">
            <v>http://www.iea.org/policiesandmeasures/pams/italy/name-22006-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614" t="str">
            <v>C04</v>
          </cell>
        </row>
        <row r="615">
          <cell r="B615">
            <v>607</v>
          </cell>
          <cell r="C615" t="str">
            <v>Demand-Side Management Implementation Measures China 2010</v>
          </cell>
          <cell r="D615" t="str">
            <v>Information and education, Other mandatory requirements, Policy support, Strategic planning, Regulatory Instruments</v>
          </cell>
          <cell r="E615" t="str">
            <v>Country</v>
          </cell>
          <cell r="F615">
            <v>2010</v>
          </cell>
          <cell r="G615" t="str">
            <v>Electricity and heat, Industry, Buildings</v>
          </cell>
          <cell r="H615"/>
          <cell r="I615" t="str">
            <v>Energy efficiency</v>
          </cell>
          <cell r="J615" t="str">
            <v>No</v>
          </cell>
          <cell r="K615" t="str">
            <v>China</v>
          </cell>
          <cell r="L615" t="str">
            <v>Implemented</v>
          </cell>
          <cell r="M615" t="str">
            <v>http://www.iea.org/policiesandmeasures/pams/china/name-30764-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615" t="str">
            <v/>
          </cell>
        </row>
        <row r="616">
          <cell r="B616">
            <v>608</v>
          </cell>
          <cell r="C616" t="str">
            <v>Demand-Side Management Korea (South) 1996</v>
          </cell>
          <cell r="D616" t="str">
            <v>Auditing</v>
          </cell>
          <cell r="E616" t="str">
            <v>Country</v>
          </cell>
          <cell r="F616">
            <v>1996</v>
          </cell>
          <cell r="G616" t="str">
            <v>Electricity and heat, Industry</v>
          </cell>
          <cell r="H616"/>
          <cell r="I616" t="str">
            <v>Energy efficiency, Renewables</v>
          </cell>
          <cell r="J616">
            <v>0</v>
          </cell>
          <cell r="K616" t="str">
            <v>Korea (South)</v>
          </cell>
          <cell r="L616" t="str">
            <v>Ended</v>
          </cell>
          <cell r="M616" t="str">
            <v>http://www.iea.org/policiesandmeasures/pams/korea/name-22266-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616" t="str">
            <v>C20</v>
          </cell>
        </row>
        <row r="617">
          <cell r="B617">
            <v>609</v>
          </cell>
          <cell r="C617" t="str">
            <v>Demonstration of biogas to create electricity Canada 2003</v>
          </cell>
          <cell r="D617" t="str">
            <v>Research &amp; Development and Deployment (RD&amp;D)</v>
          </cell>
          <cell r="E617" t="str">
            <v>Subnational region or state</v>
          </cell>
          <cell r="F617">
            <v>2003</v>
          </cell>
          <cell r="G617" t="str">
            <v>Electricity and heat</v>
          </cell>
          <cell r="H617"/>
          <cell r="I617" t="str">
            <v>Renewables</v>
          </cell>
          <cell r="J617">
            <v>0</v>
          </cell>
          <cell r="K617" t="str">
            <v>Canada</v>
          </cell>
          <cell r="L617" t="str">
            <v>Implemented</v>
          </cell>
          <cell r="M617" t="str">
            <v>http://www.gov.sk.ca/newsrel/releases/2003/05/14-301.html</v>
          </cell>
          <cell r="N617" t="str">
            <v>C04</v>
          </cell>
        </row>
        <row r="618">
          <cell r="B618">
            <v>610</v>
          </cell>
          <cell r="C618" t="str">
            <v>Denas Energy Efficiency Campaign Germany 2002</v>
          </cell>
          <cell r="D618" t="str">
            <v>Information provision</v>
          </cell>
          <cell r="E618" t="str">
            <v>Country</v>
          </cell>
          <cell r="F618">
            <v>2002</v>
          </cell>
          <cell r="G618" t="str">
            <v>General</v>
          </cell>
          <cell r="H618"/>
          <cell r="I618" t="str">
            <v>Energy efficiency</v>
          </cell>
          <cell r="J618">
            <v>0</v>
          </cell>
          <cell r="K618" t="str">
            <v>Germany</v>
          </cell>
          <cell r="L618" t="str">
            <v>Implemented</v>
          </cell>
          <cell r="M618" t="str">
            <v>http://www.initiative-energieeffizienz.de/</v>
          </cell>
          <cell r="N618" t="str">
            <v/>
          </cell>
        </row>
        <row r="619">
          <cell r="B619">
            <v>611</v>
          </cell>
          <cell r="C619" t="str">
            <v>Department of Defence - Greenhouse Challenge Australia 2001</v>
          </cell>
          <cell r="D619" t="str">
            <v>Negotiated Agreements (Public-private sector)</v>
          </cell>
          <cell r="E619" t="str">
            <v>Subnational region or state</v>
          </cell>
          <cell r="F619">
            <v>2001</v>
          </cell>
          <cell r="G619" t="str">
            <v>General</v>
          </cell>
          <cell r="H619"/>
          <cell r="I619" t="str">
            <v>Energy service demand reduction and resource efficiency, Energy efficiency, Renewables, Other low-carbon technologies and fuel switch, Non-energy</v>
          </cell>
          <cell r="J619" t="str">
            <v>No</v>
          </cell>
          <cell r="K619" t="str">
            <v>Australia</v>
          </cell>
          <cell r="L619" t="str">
            <v>Ended</v>
          </cell>
          <cell r="M619" t="str">
            <v>http://www.iea.org/policiesandmeasures/pams/australia/name-21485-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619" t="str">
            <v/>
          </cell>
        </row>
        <row r="620">
          <cell r="B620">
            <v>612</v>
          </cell>
          <cell r="C620" t="str">
            <v>Development and Distribution Plan for Electric Vehicles</v>
          </cell>
          <cell r="D620" t="str">
            <v>Obligation schemes, Other mandatory requirements, Target</v>
          </cell>
          <cell r="E620" t="str">
            <v>Country</v>
          </cell>
          <cell r="F620">
            <v>0</v>
          </cell>
          <cell r="G620" t="str">
            <v>Transport, Low-emissions mobility</v>
          </cell>
          <cell r="H620" t="str">
            <v>A reduction in GHG emissiosn of more than 13% below 1999-2000 emission volumes by 2004 from the defence sector.</v>
          </cell>
          <cell r="I620" t="str">
            <v>Other low-carbon technologies and fuel switch</v>
          </cell>
          <cell r="J620" t="str">
            <v>GHG reduction</v>
          </cell>
          <cell r="K620" t="str">
            <v>Korea (South)</v>
          </cell>
          <cell r="L620" t="str">
            <v>Implemented</v>
          </cell>
          <cell r="M620" t="str">
            <v>eng.me.go.kr/eng/file/readDownloadFile.do?fileId=97309&amp;fileSeq=1
http://www.evs28.org/event_file/event_file/1/pfile/EVS28(EV_EU_KOREA)_HSK11.pdf</v>
          </cell>
          <cell r="N620" t="str">
            <v>C45</v>
          </cell>
        </row>
        <row r="621">
          <cell r="B621">
            <v>613</v>
          </cell>
          <cell r="C621" t="str">
            <v>Development credits for biofuels and plantation revitalisation (MoF Regulations No. 117/2006; No. 79/2007) Indonesia 2007</v>
          </cell>
          <cell r="D621" t="str">
            <v>Economic Instruments, Fiscal or financial incentives, Loans</v>
          </cell>
          <cell r="E621" t="str">
            <v>Country</v>
          </cell>
          <cell r="F621">
            <v>2007</v>
          </cell>
          <cell r="G621" t="str">
            <v>Transport, Agriculture and forestry</v>
          </cell>
          <cell r="H621" t="str">
            <v>To be one of the ‘big four electromobile countries' with the plan to supply 1 million electric cars by 2020. "The target organizations are supposed to set up the annual reduction target between 2011 and 2015 with more than 20% of reduction compared to the standard emission amount (annual average value of ‘07 ~ ’09) by 2015 and should meet this target. However, the goal later than 2016 will be readjusted with a proper level by reviewing the BAU by each area and reduction goal etc." (Environmental review 2013, Korea, Ecorea). New target: cumulative sales of 0.2 million electric cars by 2020 (lowered from the original target of 1 million sales), cumulative installation of 1,400 fast charging stations by 2020
Target
- 200,000 (hybrid) electric cars sold between 2010 and 2020</v>
          </cell>
          <cell r="I621" t="str">
            <v>Renewables, Non-energy</v>
          </cell>
          <cell r="J621" t="str">
            <v>No</v>
          </cell>
          <cell r="K621" t="str">
            <v>Indonesia</v>
          </cell>
          <cell r="L621" t="str">
            <v>Implemented</v>
          </cell>
          <cell r="M621" t="str">
            <v>http://www.iea.org/policiesandmeasures/pams/indonesia/name-140186-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621" t="str">
            <v>C43C48</v>
          </cell>
        </row>
        <row r="622">
          <cell r="B622">
            <v>614</v>
          </cell>
          <cell r="C622" t="str">
            <v>Development of Innovative Energy Efficiency Technologies</v>
          </cell>
          <cell r="D622" t="str">
            <v>Research &amp; Development and Deployment (RD&amp;D)</v>
          </cell>
          <cell r="E622" t="str">
            <v>Country</v>
          </cell>
          <cell r="F622">
            <v>2012</v>
          </cell>
          <cell r="G622" t="str">
            <v>General</v>
          </cell>
          <cell r="H622" t="str">
            <v>Regulation 117/2006 and MoF Regulation 79/2007 allows for loans at an interest rate lower than that provided by national banks are available to farmers, particularly for planting palm oil for biofuels. MoF Regulation No. 79/2007 enables small and medium-size enterprises to obtain low-cost finance from national banks for food and energy crops. The loans, which do not charge commission or administrative fees, can be given to farmer groups or cooperatives for particular commodities for a period of five years.</v>
          </cell>
          <cell r="I622" t="str">
            <v>Energy efficiency</v>
          </cell>
          <cell r="J622" t="str">
            <v>No</v>
          </cell>
          <cell r="K622" t="str">
            <v>Japan</v>
          </cell>
          <cell r="L622" t="str">
            <v>Implemented</v>
          </cell>
          <cell r="M622" t="str">
            <v>https://www.iea.org/policies/7318-development-of-innovative-energy-efficiency-technologies?country=Japan&amp;qs=japan</v>
          </cell>
          <cell r="N622" t="str">
            <v>C04</v>
          </cell>
        </row>
        <row r="623">
          <cell r="B623">
            <v>615</v>
          </cell>
          <cell r="C623" t="str">
            <v>Development of National Electricity Industry (2003-2020) Indonesia 2003</v>
          </cell>
          <cell r="D623" t="str">
            <v>Strategic planning</v>
          </cell>
          <cell r="E623" t="str">
            <v>Country</v>
          </cell>
          <cell r="F623">
            <v>2003</v>
          </cell>
          <cell r="G623" t="str">
            <v>Electricity and heat</v>
          </cell>
          <cell r="H623" t="str">
            <v>This project offers support for the development of innovative energy efficiency technologies, aiming at their commercialization. Provision of subsidy differs by the technological development stage. For example, those technologies at initial R&amp;D phase should be able to receive two thirds of the necessary cost, while those technologies at practical development phase should be able to receive two thirds or half of necessary costs. Meanwhile, those technologies at feasibility testing phase (prior to commercialization phase) should be able to receive half or one third of necessary cost.</v>
          </cell>
          <cell r="I623" t="str">
            <v>Energy efficiency, Renewables, Other low-carbon technologies and fuel switch</v>
          </cell>
          <cell r="J623">
            <v>0</v>
          </cell>
          <cell r="K623" t="str">
            <v>Indonesia</v>
          </cell>
          <cell r="L623" t="str">
            <v>Implemented</v>
          </cell>
          <cell r="M623" t="str">
            <v>http://www.differgroup.com/Portals/53/images/Indonesia_overall_FINAL.pdf</v>
          </cell>
          <cell r="N623" t="str">
            <v/>
          </cell>
        </row>
        <row r="624">
          <cell r="B624">
            <v>616</v>
          </cell>
          <cell r="C624" t="str">
            <v>Development of Transport Infrastructure Italy 2002</v>
          </cell>
          <cell r="D624" t="str">
            <v>Infrastructure investments, Strategic planning</v>
          </cell>
          <cell r="E624" t="str">
            <v>Country</v>
          </cell>
          <cell r="F624">
            <v>2002</v>
          </cell>
          <cell r="G624" t="str">
            <v>Transport</v>
          </cell>
          <cell r="H624" t="str">
            <v>Goal: 90% electrification by 2020</v>
          </cell>
          <cell r="I624" t="str">
            <v>Energy service demand reduction and resource efficiency, Energy efficiency</v>
          </cell>
          <cell r="J624">
            <v>0</v>
          </cell>
          <cell r="K624" t="str">
            <v>Italy</v>
          </cell>
          <cell r="L624" t="str">
            <v>Implemented</v>
          </cell>
          <cell r="M624" t="str">
            <v>http://www.governo.it/GovernoInforma/documenti/DEF_2014/DEF2014_ALL_V.pdf</v>
          </cell>
          <cell r="N624" t="str">
            <v>C40</v>
          </cell>
        </row>
        <row r="625">
          <cell r="B625">
            <v>617</v>
          </cell>
          <cell r="C625" t="str">
            <v>Diesel Emissions Reduction Act of 2010</v>
          </cell>
          <cell r="D625" t="str">
            <v>Grants and subsidies, Vehicle fuel-economy and emissions standards</v>
          </cell>
          <cell r="E625" t="str">
            <v>Country</v>
          </cell>
          <cell r="F625">
            <v>2011</v>
          </cell>
          <cell r="G625" t="str">
            <v>Transport</v>
          </cell>
          <cell r="H625"/>
          <cell r="I625" t="str">
            <v>Energy efficiency</v>
          </cell>
          <cell r="J625" t="str">
            <v>No</v>
          </cell>
          <cell r="K625" t="str">
            <v>United States of America</v>
          </cell>
          <cell r="L625" t="str">
            <v>Ended</v>
          </cell>
          <cell r="M625" t="str">
            <v>https://www.epa.gov/cleandiesel/learn-about-clean-diesel; https://www.congress.gov/111/plaws/publ364/PLAW-111publ364.pdf</v>
          </cell>
          <cell r="N625" t="str">
            <v/>
          </cell>
        </row>
        <row r="626">
          <cell r="B626">
            <v>618</v>
          </cell>
          <cell r="C626" t="str">
            <v>Diesel Heavy Duty Vehicle Emissions Standards Mexico 2006</v>
          </cell>
          <cell r="D626">
            <v>0</v>
          </cell>
          <cell r="E626" t="str">
            <v>Country</v>
          </cell>
          <cell r="F626">
            <v>2006</v>
          </cell>
          <cell r="G626" t="str">
            <v>Transport, Heavy duty vehicles</v>
          </cell>
          <cell r="H626"/>
          <cell r="I626" t="str">
            <v>Non-energy</v>
          </cell>
          <cell r="J626" t="str">
            <v>No</v>
          </cell>
          <cell r="K626" t="str">
            <v>Mexico</v>
          </cell>
          <cell r="L626" t="str">
            <v>Implemented</v>
          </cell>
          <cell r="M626" t="str">
            <v>http://www.dof.gob.mx/nota_detalle.php?codigo=4934189&amp;fecha=12/10/2006
http://transportpolicy.net/index.php?title=Mexico:_Heavy-duty:_Emissions</v>
          </cell>
          <cell r="N626" t="str">
            <v/>
          </cell>
        </row>
        <row r="627">
          <cell r="B627">
            <v>619</v>
          </cell>
          <cell r="C627" t="str">
            <v>Diesel National Environmental Protection Measure Australia 2001</v>
          </cell>
          <cell r="D627" t="str">
            <v>Advice or Aid in implementation, Regulatory Instruments</v>
          </cell>
          <cell r="E627" t="str">
            <v>Country</v>
          </cell>
          <cell r="F627">
            <v>2001</v>
          </cell>
          <cell r="G627" t="str">
            <v>Transport</v>
          </cell>
          <cell r="H627"/>
          <cell r="I627" t="str">
            <v>Energy efficiency</v>
          </cell>
          <cell r="J627">
            <v>0</v>
          </cell>
          <cell r="K627" t="str">
            <v>Australia</v>
          </cell>
          <cell r="L627" t="str">
            <v>Implemented</v>
          </cell>
          <cell r="M627" t="str">
            <v>http://www.ephc.gov.au/taxonomy/term/69</v>
          </cell>
          <cell r="N627" t="str">
            <v/>
          </cell>
        </row>
        <row r="628">
          <cell r="B628">
            <v>620</v>
          </cell>
          <cell r="C628" t="str">
            <v>Diesel Occupational Health Regulations United States of America 2005</v>
          </cell>
          <cell r="D628" t="str">
            <v>Sectoral standards</v>
          </cell>
          <cell r="E628" t="str">
            <v>Country</v>
          </cell>
          <cell r="F628">
            <v>2005</v>
          </cell>
          <cell r="G628" t="str">
            <v>Industry, Transport, Industrial process CO2, Industrial N2O, Coal</v>
          </cell>
          <cell r="H628"/>
          <cell r="I628" t="str">
            <v>Non-energy</v>
          </cell>
          <cell r="J628">
            <v>0</v>
          </cell>
          <cell r="K628" t="str">
            <v>United States of America</v>
          </cell>
          <cell r="L628" t="str">
            <v>Implemented</v>
          </cell>
          <cell r="M628" t="str">
            <v>http://transportpolicy.net/index.php?title=US:_Diesel_Occupational_Health_Regulations</v>
          </cell>
          <cell r="N628" t="str">
            <v>C28</v>
          </cell>
        </row>
        <row r="629">
          <cell r="B629">
            <v>621</v>
          </cell>
          <cell r="C629" t="str">
            <v>Diesel and Alternative Fuels Grant Scheme Australia 2000</v>
          </cell>
          <cell r="D629" t="str">
            <v>Grants and subsidies, Fiscal or financial incentives</v>
          </cell>
          <cell r="E629" t="str">
            <v>Country</v>
          </cell>
          <cell r="F629">
            <v>2000</v>
          </cell>
          <cell r="G629" t="str">
            <v>Transport</v>
          </cell>
          <cell r="H629"/>
          <cell r="I629" t="str">
            <v>Renewables</v>
          </cell>
          <cell r="J629">
            <v>0</v>
          </cell>
          <cell r="K629" t="str">
            <v>Australia</v>
          </cell>
          <cell r="L629" t="str">
            <v>Ended</v>
          </cell>
          <cell r="M629" t="str">
            <v>http://www.iea.org/policiesandmeasures/pams/australia/name-21197-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629" t="str">
            <v>C43</v>
          </cell>
        </row>
        <row r="630">
          <cell r="B630">
            <v>622</v>
          </cell>
          <cell r="C630" t="str">
            <v>Diesel and Gasoline Standards Brazil</v>
          </cell>
          <cell r="D630" t="str">
            <v>Product standards</v>
          </cell>
          <cell r="E630" t="str">
            <v>Country</v>
          </cell>
          <cell r="F630">
            <v>0</v>
          </cell>
          <cell r="G630" t="str">
            <v>Transport</v>
          </cell>
          <cell r="H630"/>
          <cell r="I630" t="str">
            <v>Energy efficiency, Non-energy</v>
          </cell>
          <cell r="J630" t="str">
            <v>No</v>
          </cell>
          <cell r="K630" t="str">
            <v>Brazil</v>
          </cell>
          <cell r="L630" t="str">
            <v>Implemented</v>
          </cell>
          <cell r="M630" t="str">
            <v>http://transportpolicy.net/index.php?title=Brazil:_Fuels:_Diesel_and_Gasoline</v>
          </cell>
          <cell r="N630" t="str">
            <v/>
          </cell>
        </row>
        <row r="631">
          <cell r="B631">
            <v>623</v>
          </cell>
          <cell r="C631" t="str">
            <v>Diesel and Gasoline Standards India</v>
          </cell>
          <cell r="D631" t="str">
            <v>Product standards</v>
          </cell>
          <cell r="E631" t="str">
            <v>Country</v>
          </cell>
          <cell r="F631">
            <v>0</v>
          </cell>
          <cell r="G631" t="str">
            <v>Transport</v>
          </cell>
          <cell r="H631" t="str">
            <v>Brazil has both environmental (pollution) and operational (impacts on energy efficiency) standards for diesel and gasoline.</v>
          </cell>
          <cell r="I631" t="str">
            <v>Energy efficiency, Non-energy</v>
          </cell>
          <cell r="J631" t="str">
            <v>No</v>
          </cell>
          <cell r="K631" t="str">
            <v>India</v>
          </cell>
          <cell r="L631" t="str">
            <v>Implemented</v>
          </cell>
          <cell r="M631" t="str">
            <v>http://transportpolicy.net/index.php?title=India:_Fuels:_Diesel_and_Gasoline</v>
          </cell>
          <cell r="N631" t="str">
            <v/>
          </cell>
        </row>
        <row r="632">
          <cell r="B632">
            <v>624</v>
          </cell>
          <cell r="C632" t="str">
            <v>Diesel and Gasoline Standards South Korea</v>
          </cell>
          <cell r="D632" t="str">
            <v>Vehicle fuel-economy and emissions standards</v>
          </cell>
          <cell r="E632" t="str">
            <v>Country</v>
          </cell>
          <cell r="F632">
            <v>0</v>
          </cell>
          <cell r="G632" t="str">
            <v>Transport</v>
          </cell>
          <cell r="H632" t="str">
            <v>Both emissions (air pollution) standards and operational (affecting energy efficiency) standards are in place for gasoline and diesel, including 2017 and 2020 targets.</v>
          </cell>
          <cell r="I632" t="str">
            <v>Energy efficiency, Non-energy</v>
          </cell>
          <cell r="J632" t="str">
            <v>No</v>
          </cell>
          <cell r="K632" t="str">
            <v>Korea (South)</v>
          </cell>
          <cell r="L632" t="str">
            <v>Implemented</v>
          </cell>
          <cell r="M632" t="str">
            <v>http://transportpolicy.net/index.php?title=South_Korea:_Fuels:_Diesel_and_Gasoline</v>
          </cell>
          <cell r="N632" t="str">
            <v/>
          </cell>
        </row>
        <row r="633">
          <cell r="B633">
            <v>625</v>
          </cell>
          <cell r="C633" t="str">
            <v>Diesel and Gasoline Sulfur Limits SEMARNAT Mexico 2005</v>
          </cell>
          <cell r="D633">
            <v>0</v>
          </cell>
          <cell r="E633" t="str">
            <v>Country</v>
          </cell>
          <cell r="F633">
            <v>2005</v>
          </cell>
          <cell r="G633" t="str">
            <v>Transport</v>
          </cell>
          <cell r="H633" t="str">
            <v>Both emissions (air pollution) and operational (affecting energy efficiency) standards.</v>
          </cell>
          <cell r="I633" t="str">
            <v>Non-energy</v>
          </cell>
          <cell r="J633" t="str">
            <v>No</v>
          </cell>
          <cell r="K633" t="str">
            <v>Mexico</v>
          </cell>
          <cell r="L633" t="str">
            <v>Implemented</v>
          </cell>
          <cell r="M633" t="str">
            <v>http://transportpolicy.net/index.php?title=Mexico:_Fuels:_Diesel_and_Gasoline</v>
          </cell>
          <cell r="N633" t="str">
            <v/>
          </cell>
        </row>
        <row r="634">
          <cell r="B634">
            <v>626</v>
          </cell>
          <cell r="C634" t="str">
            <v>Diesel and Gasoline Sulfur Standards Canada</v>
          </cell>
          <cell r="D634" t="str">
            <v>Product standards</v>
          </cell>
          <cell r="E634" t="str">
            <v>Country</v>
          </cell>
          <cell r="F634">
            <v>0</v>
          </cell>
          <cell r="G634" t="str">
            <v>Transport</v>
          </cell>
          <cell r="H634"/>
          <cell r="I634" t="str">
            <v>Non-energy</v>
          </cell>
          <cell r="J634" t="str">
            <v>No</v>
          </cell>
          <cell r="K634" t="str">
            <v>Canada</v>
          </cell>
          <cell r="L634" t="str">
            <v>Implemented</v>
          </cell>
          <cell r="M634" t="str">
            <v>http://transportpolicy.net/index.php?title=Canada:_Fuels:_Diesel_and_Gasoline</v>
          </cell>
          <cell r="N634" t="str">
            <v/>
          </cell>
        </row>
        <row r="635">
          <cell r="B635">
            <v>627</v>
          </cell>
          <cell r="C635" t="str">
            <v>Diesel and Gasoline Sulfur Standards China</v>
          </cell>
          <cell r="D635" t="str">
            <v>Codes and standards</v>
          </cell>
          <cell r="E635" t="str">
            <v>Country</v>
          </cell>
          <cell r="F635">
            <v>2011</v>
          </cell>
          <cell r="G635" t="str">
            <v>Industry, Transport</v>
          </cell>
          <cell r="H635" t="str">
            <v>Sulfur in diesel was regulated since 1997 and in gasoline since 2001, but the standards have been constantly updated since.</v>
          </cell>
          <cell r="I635" t="str">
            <v>Non-energy</v>
          </cell>
          <cell r="J635" t="str">
            <v>No</v>
          </cell>
          <cell r="K635" t="str">
            <v>China</v>
          </cell>
          <cell r="L635" t="str">
            <v>Implemented</v>
          </cell>
          <cell r="M635" t="str">
            <v>http://transportpolicy.net/index.php?title=China:_Fuels:_Diesel_and_Gasoline</v>
          </cell>
          <cell r="N635" t="str">
            <v/>
          </cell>
        </row>
        <row r="636">
          <cell r="B636">
            <v>628</v>
          </cell>
          <cell r="C636" t="str">
            <v>Differential Energy Pricing China 2012</v>
          </cell>
          <cell r="D636" t="str">
            <v>Fiscal or financial incentives</v>
          </cell>
          <cell r="E636" t="str">
            <v>Country</v>
          </cell>
          <cell r="F636">
            <v>2004</v>
          </cell>
          <cell r="G636" t="str">
            <v>Industry, Buildings, Industrial energy related, Heating and cooling</v>
          </cell>
          <cell r="H636" t="str">
            <v>"Current nationwide standards:
- Diesel: China IV (GB 19147-2013; 50ppm sulfur content)
- Gasoline: China IV (GB 17930-2011; 50ppm sulfur content)"
"Future nationwide standards:
- China V diesel (GB 19147-2013) and gasoline (GB 17930-2013) standards to be implemented by 1 Jan 2017. Both mandate maximum sulfur content of 10 ppm.
- Off-road diesel ("general diesel"): 50ppm available nationwide by 7 Jul 2017; 10ppm available nationwide by 1 Jan 2018." (http://transportpolicy.net/index.php?title=China:_Fuels:_Diesel_and_Gasoline)</v>
          </cell>
          <cell r="I636" t="str">
            <v>Energy efficiency</v>
          </cell>
          <cell r="J636">
            <v>0</v>
          </cell>
          <cell r="K636" t="str">
            <v>China</v>
          </cell>
          <cell r="L636" t="str">
            <v>Implemented</v>
          </cell>
          <cell r="M636" t="str">
            <v>http://iepd.iipnetwork.org/policy/differential-electricity-pricing-industry
A study on the impact of this policy: http://www.sciencedirect.com/science/article/pii/S0301421512001668</v>
          </cell>
          <cell r="N636" t="str">
            <v>C19C34</v>
          </cell>
        </row>
        <row r="637">
          <cell r="B637">
            <v>629</v>
          </cell>
          <cell r="C637" t="str">
            <v>Directive (EU) 2015/1513 amending Directive 98/70/EC relating to the quality of petrol and diesel fuels and amending Directive 2009/28/EC on the promotion of the use of energy from renewable sources</v>
          </cell>
          <cell r="D637" t="str">
            <v>Product standards, Obligation schemes, Other mandatory requirements, Target, Renewable energy target</v>
          </cell>
          <cell r="E637" t="str">
            <v>Country</v>
          </cell>
          <cell r="F637">
            <v>2015</v>
          </cell>
          <cell r="G637" t="str">
            <v>Transport, Electricity and heat, Industry, Renewables</v>
          </cell>
          <cell r="H637" t="str">
            <v>This law was implemented in 2004, with later amendments. Through this law, a higher electricity price is applied to industries and products with an electricity-consumption level higher than the standard. The policy is implemented at a national level, but the prices are set by provinces individually.
"The study finds that, during 2004–2009, the policy accounted for a drop of roughly 115 TWh in electricity use, which amounted to a reduction of 82 million tons of CO2 emissions." (http://www.sciencedirect.com/science/article/pii/S0301421512001668)</v>
          </cell>
          <cell r="I637" t="str">
            <v>Renewables</v>
          </cell>
          <cell r="J637" t="str">
            <v>GHG reduction</v>
          </cell>
          <cell r="K637" t="str">
            <v>European Union (28)</v>
          </cell>
          <cell r="L637" t="str">
            <v>Implemented</v>
          </cell>
          <cell r="M637" t="str">
            <v>http://eur-lex.europa.eu/legal-content/EN/TXT/?uri=celex%3A32015L1513</v>
          </cell>
          <cell r="N637" t="str">
            <v>C09C10C22C43C53</v>
          </cell>
        </row>
        <row r="638">
          <cell r="B638">
            <v>630</v>
          </cell>
          <cell r="C638" t="str">
            <v>Directive (EU) 2015/2193on the limitation of emissions of certain pollutants into the air from medium combustion plants</v>
          </cell>
          <cell r="D638" t="str">
            <v>Sectoral standards, Monitoring</v>
          </cell>
          <cell r="E638" t="str">
            <v>Country</v>
          </cell>
          <cell r="F638">
            <v>2015</v>
          </cell>
          <cell r="G638" t="str">
            <v>Electricity and heat, Industry</v>
          </cell>
          <cell r="H638" t="str">
            <v>"The greenhouse gas emission saving from the use of biofuels taken into account for the purposes referred to in paragraph 1 shall be at least 60 % for biofuels produced in installations starting operation after 5 October 2015. An installation shall be considered to be in operation if the physical production of biofuels has taken place.
In the case of installations that were in operation on or before 5 October 2015, for the purposes referred to in paragraph 1, biofuels shall achieve a greenhouse gas emission saving of at least 35 % until 31 December 2017 and at least 50 % from 1 January 2018."
"Member States shall report the total volumes of petrol and diesel fuels marketed in their territories and the volumes of unleaded petrol and diesel fuels marketed with a maximum sulphur content of 10 mg/kg. Furthermore, Member States shall report annually on the availability, on an appropriately balanced geographical basis, of petrol and diesel fuels with a maximum sulphur content of 10 mg/kg that are marketed within their territory."
"Each Member State shall seek to achieve the objective of there being a minimum level of consumption on their territory of biofuels produced from feedstocks and of other fuels (listed). To that effect, by 6 April 2017, each Member State shall set a national target, which it shall endeavour to achieve. A reference value for this target is 0,5 percentage points in energy content of the share of energy from renewable sources in all forms of transport in 2020 referred to in the first subparagraph, to be met with biofuels produced from feedstocks and with other fuels (listed)." (http://eur-lex.europa.eu/legal-content/EN/TXT/?uri=celex%3A32015L1513)
"This directive limits the way Member States can meet the target of 10% for renewables in transport fuels by 2020, bringing to an end many months of debate. There will be a cap of 7% on the contribution of biofuels produced from 'food' crops, and a greater emphasis on the production of advanced biofuels from waste feedstocks." (http://www.biofuelstp.eu/biofuels-legislation.html)</v>
          </cell>
          <cell r="I638" t="str">
            <v>Non-energy</v>
          </cell>
          <cell r="J638" t="str">
            <v>GHG reduction</v>
          </cell>
          <cell r="K638" t="str">
            <v>European Union (28)</v>
          </cell>
          <cell r="L638" t="str">
            <v>Implemented</v>
          </cell>
          <cell r="M638" t="str">
            <v>http://eur-lex.europa.eu/legal-content/EN/TXT/?uri=uriserv%3AOJ.L_.2015.313.01.0001.01.ENG</v>
          </cell>
          <cell r="N638" t="str">
            <v/>
          </cell>
        </row>
        <row r="639">
          <cell r="B639">
            <v>631</v>
          </cell>
          <cell r="C639" t="str">
            <v>Directive 2001/80/EC on the limitation of emissions of certain pollutants into the air from large combustion plants European Union 2001</v>
          </cell>
          <cell r="D639" t="str">
            <v>Sectoral standards</v>
          </cell>
          <cell r="E639" t="str">
            <v>Country</v>
          </cell>
          <cell r="F639">
            <v>2001</v>
          </cell>
          <cell r="G639" t="str">
            <v>Industry, Electricity and heat</v>
          </cell>
          <cell r="H639" t="str">
            <v>"This Directive lays down rules to control emissions of sulphur dioxide (SO2), nitrogen oxides (NOx) and dust into the air from medium combustion plants, and thereby reduce emissions to air and the potential risks to human health and the environment from such emissions. This Directive also lays down rules to monitor emissions of carbon monoxide (CO)."
"This Directive shall apply to combustion plants with a rated thermal input equal to or greater than 1 MW and less than 50 MW (‘medium combustion plants’), irrespective of the type of fuel they use. This Directive shall also apply to a combination formed by new medium combustion plants pursuant to Article 4, including a combination where the total rated thermal input is equal to or greater than 50 MW, unless the combination forms a combustion plant covered by Chapter III of Directive 2010/75/EU."
"Member States shall lay down the rules on penalties applicable to infringements of the national provisions adopted pursuant to this Directive and shall take all measures necessary to ensure that they are implemented." (http://eur-lex.europa.eu/legal-content/EN/TXT/?uri=uriserv%3AOJ.L_.2015.313.01.0001.01.ENG)</v>
          </cell>
          <cell r="I639" t="str">
            <v>Non-energy</v>
          </cell>
          <cell r="J639">
            <v>0</v>
          </cell>
          <cell r="K639" t="str">
            <v>European Union (28)</v>
          </cell>
          <cell r="L639" t="str">
            <v>Implemented</v>
          </cell>
          <cell r="M639" t="str">
            <v>http://eur-lex.europa.eu/legal-content/EN/TXT/?qid=1402653842533&amp;uri=CELEX:32001L0080</v>
          </cell>
          <cell r="N639" t="str">
            <v/>
          </cell>
        </row>
        <row r="640">
          <cell r="B640">
            <v>632</v>
          </cell>
          <cell r="C640" t="str">
            <v>Directive 2001/81/EC on national emission ceilings for certain atmospheric pollutants</v>
          </cell>
          <cell r="D640" t="str">
            <v>Sectoral standards, Other mandatory requirements</v>
          </cell>
          <cell r="E640" t="str">
            <v>Country</v>
          </cell>
          <cell r="F640">
            <v>2001</v>
          </cell>
          <cell r="G640" t="str">
            <v>General</v>
          </cell>
          <cell r="H640" t="str">
            <v>"This Directive shall apply to combustion plants, the rated thermal input of which is equal to or greater than 50 MW, irrespective of the type of fuel used (solid, liquid or gaseous)."
"1. Not later than 1 July 1990 Member States shall draw up appropriate programmes for the progressive reduction of total annual emissions from existing plants. The programmes shall set out the timetables and the implementing procedures.
2. In accordance with the programmes mentioned in paragraph 1, Member States shall continue to comply with the emission ceilings and with the corresponding percentage reductions laid down for sulphur dioxide in Annex I, columns 1 to 6, and for oxides of nitrogen in Annex II, columns 1 to 4, by the dates specified in those Annexes, until the implementation of the provisions of Article 4 that apply to existing plants." (Source: http://eur-lex.europa.eu/legal-content/EN/TXT/?qid=1402653842533&amp;uri=CELEX:32001L0080)</v>
          </cell>
          <cell r="I640" t="str">
            <v>Energy service demand reduction and resource efficiency, Energy efficiency, Renewables, Other low-carbon technologies and fuel switch, Non-energy</v>
          </cell>
          <cell r="J640" t="str">
            <v>GHG reduction</v>
          </cell>
          <cell r="K640" t="str">
            <v>European Union (28)</v>
          </cell>
          <cell r="L640" t="str">
            <v>Implemented</v>
          </cell>
          <cell r="M640" t="str">
            <v>http://ec.europa.eu/environment/air/pollutants/ceilings.htm</v>
          </cell>
          <cell r="N640" t="str">
            <v/>
          </cell>
        </row>
        <row r="641">
          <cell r="B641">
            <v>633</v>
          </cell>
          <cell r="C641" t="str">
            <v>Directive 2002/51/EC on emissions standards for two- and three-wheeled vehicles European Union 2002</v>
          </cell>
          <cell r="D641" t="str">
            <v>Vehicle fuel-economy and emissions standards</v>
          </cell>
          <cell r="E641" t="str">
            <v>Country</v>
          </cell>
          <cell r="F641">
            <v>2002</v>
          </cell>
          <cell r="G641" t="str">
            <v>Transport, Light duty vehicles</v>
          </cell>
          <cell r="H641" t="str">
            <v>"Directive 2001/81/EC of the European Parliament and the Council on National Emission Ceilings for certain pollutants (NEC Directive) sets upper limits for each Member State for the total emissions in 2010 of the four pollutants responsible for acidification, eutrophication and ground-level ozone pollution (sulphur dioxide, nitrogen oxides, volatile organic compounds and ammonia), but leaves it largely to the Member States to decide which measures – on top of Community legislation for specific source categories - to take in order to comply."
"The national emission ceilings in Annex I shall have as their purpose to meet broadly the following interim environmental objectives, for the Community as a whole, by 2010:
(a) Acidification
The areas where critical loads are exceeded shall be reduced by at least 50 % (in each grid cell) compared with the 1990 situation.
(b) Health-related ground-level ozone exposure
The ground-level ozone load above the critical level for human health (AOT60=0) shall be reduced by two-thirds in all grid cells compared with the 1990 situation. In addition, the ground-level ozone load shall not exceed an absolute limit of 2,9 ppm.h in any grid cell.
(c) Vegetation-related ground-level ozone exposure
The ground-level ozone load above the critical level for crops and semi-natural vegetation (AOT40=3 ppm.h) shall be reduced by one-third in all grid cells compared with the 1990 situation. In addition, the ground-level ozone load shall not exceed an absolute limit of 10 ppm.h, expressed as an exceedance of the critical level of 3 ppm.h in any grid cell."(http://ec.europa.eu/environment/air/pollutants/ceilings.htm)</v>
          </cell>
          <cell r="I641" t="str">
            <v>Energy efficiency</v>
          </cell>
          <cell r="J641" t="str">
            <v>No</v>
          </cell>
          <cell r="K641" t="str">
            <v>European Union (28)</v>
          </cell>
          <cell r="L641" t="str">
            <v>Implemented</v>
          </cell>
          <cell r="M641" t="str">
            <v>http://eur-lex.europa.eu/legal-content/EN/ALL/?uri=CELEX:32002L0051</v>
          </cell>
          <cell r="N641" t="str">
            <v>C41</v>
          </cell>
        </row>
        <row r="642">
          <cell r="B642">
            <v>634</v>
          </cell>
          <cell r="C642" t="str">
            <v>Directive 2004/26/EC on measured against GHG emissions from nonroad vehicles European Union 2004</v>
          </cell>
          <cell r="D642">
            <v>0</v>
          </cell>
          <cell r="E642" t="str">
            <v>Country</v>
          </cell>
          <cell r="F642">
            <v>2004</v>
          </cell>
          <cell r="G642" t="str">
            <v>Transport, Heavy duty vehicles, Shipping, Rail</v>
          </cell>
          <cell r="H642" t="str">
            <v>"Current standard: Euro 3, Directive 2002/51/EC
Future standards: Regulation (EU) No 168/2013: Euro 4 emission standards for motorbikes from 2016 and mopeds from 2017; Euro 5 standards for all two- or three-wheel vehicles from 2020." (http://transportpolicy.net/index.php?title=EU:_Motorcycles:_Emissions)</v>
          </cell>
          <cell r="I642" t="str">
            <v>Non-energy</v>
          </cell>
          <cell r="J642" t="str">
            <v>No</v>
          </cell>
          <cell r="K642" t="str">
            <v>European Union (28)</v>
          </cell>
          <cell r="L642" t="str">
            <v>Implemented</v>
          </cell>
          <cell r="M642" t="str">
            <v>http://eur-lex.europa.eu/LexUriServ/LexUriServ.do?uri=OJ:L:2004:146:0001:0107:EN:PDF
http://transportpolicy.net/index.php?title=EU:_Locomotives:_Emissions
http://transportpolicy.net/index.php?title=EU:_Marine:_Emissions
http://transportpolicy.net/index.php?title=EU:_Nonroad:_Emissions</v>
          </cell>
          <cell r="N642" t="str">
            <v/>
          </cell>
        </row>
        <row r="643">
          <cell r="B643">
            <v>635</v>
          </cell>
          <cell r="C643" t="str">
            <v>Directive 2008/50/EC on ambient air quality and cleaner air for Europe</v>
          </cell>
          <cell r="D643" t="str">
            <v>Sectoral standards, Other mandatory requirements</v>
          </cell>
          <cell r="E643" t="str">
            <v>Country</v>
          </cell>
          <cell r="F643">
            <v>2008</v>
          </cell>
          <cell r="G643" t="str">
            <v>General</v>
          </cell>
          <cell r="H643" t="str">
            <v>This directive covers engines and fuels used in locomotives, vessels,  and non-road vehicles.</v>
          </cell>
          <cell r="I643" t="str">
            <v>Energy service demand reduction and resource efficiency, Energy efficiency, Renewables, Other low-carbon technologies and fuel switch, Non-energy</v>
          </cell>
          <cell r="J643" t="str">
            <v>GHG reduction</v>
          </cell>
          <cell r="K643" t="str">
            <v>European Union (28)</v>
          </cell>
          <cell r="L643" t="str">
            <v>Implemented</v>
          </cell>
          <cell r="M643" t="str">
            <v>http://eur-lex.europa.eu/legal-content/en/TXT/?uri=CELEX%3A32008L0050</v>
          </cell>
          <cell r="N643" t="str">
            <v/>
          </cell>
        </row>
        <row r="644">
          <cell r="B644">
            <v>636</v>
          </cell>
          <cell r="C644" t="str">
            <v>Directive 2009/28/EC Biofuel target European Union 2009</v>
          </cell>
          <cell r="D644" t="str">
            <v>Renewable energy target</v>
          </cell>
          <cell r="E644" t="str">
            <v>Country</v>
          </cell>
          <cell r="F644">
            <v>2009</v>
          </cell>
          <cell r="G644" t="str">
            <v>Transport</v>
          </cell>
          <cell r="H644" t="str">
            <v>"This Directive lays down measures aimed at the following:
1.defining and establishing objectives for ambient air quality designed to avoid, prevent or reduce harmful effects on human health and the environment as a whole;
2.assessing the ambient air quality in Member States on the basis of common methods and criteria;
3.obtaining information on ambient air quality in order to help combat air pollution and nuisance and to monitor long-term trends and improvements resulting from national and Community measures;
4.ensuring that such information on ambient air quality is made available to the public;
5.maintaining air quality where it is good and improving it in other cases;
6.promoting increased cooperation between the Member States in reducing air pollution." (http://eur-lex.europa.eu/legal-content/en/TXT/?uri=CELEX%3A32008L0050)
Pollution limits are provided in the directive annexes.</v>
          </cell>
          <cell r="I644" t="str">
            <v>Renewables</v>
          </cell>
          <cell r="J644" t="str">
            <v>GHG reduction</v>
          </cell>
          <cell r="K644" t="str">
            <v>European Union (28)</v>
          </cell>
          <cell r="L644" t="str">
            <v>Implemented</v>
          </cell>
          <cell r="M644" t="str">
            <v>http://eur-lex.europa.eu/legal-content/EN/ALL/?uri=CELEX%3A32009L0028
http://www.biofuelstp.eu/biofuels-legislation.html</v>
          </cell>
          <cell r="N644" t="str">
            <v>C43</v>
          </cell>
        </row>
        <row r="645">
          <cell r="B645">
            <v>637</v>
          </cell>
          <cell r="C645" t="str">
            <v>Directive 2009/28/EC on the Promotion of Energy Produced from Renewable Energy Sources European Union 2009</v>
          </cell>
          <cell r="D645" t="str">
            <v>Green certificates, Product standards, Other mandatory requirements, Target, Renewable energy target, Formal &amp; legally binding renewable energy target</v>
          </cell>
          <cell r="E645" t="str">
            <v>Supranational region</v>
          </cell>
          <cell r="F645">
            <v>2009</v>
          </cell>
          <cell r="G645" t="str">
            <v>Electricity and heat, Buildings, Industry, Transport, Renewables</v>
          </cell>
          <cell r="H645" t="str">
            <v>10% of energy used in transport by 2020.
Bonus of 29 g CO2/MJ for biofuels from degraded/contaminated land, when calculating efficiency of GHG reduction.
This directive was partly amended in 2015 by Directive (EU) 2015/1513. (http://eur-lex.europa.eu/legal-content/EN/TXT/?uri=celex%3A32015L1513)</v>
          </cell>
          <cell r="I645" t="str">
            <v>Renewables</v>
          </cell>
          <cell r="J645" t="str">
            <v>No</v>
          </cell>
          <cell r="K645" t="str">
            <v>United Kingdom</v>
          </cell>
          <cell r="L645" t="str">
            <v>Implemented</v>
          </cell>
          <cell r="M645" t="str">
            <v>http://eur-lex.europa.eu/legal-content/EN/ALL/?uri=CELEX%3A32009L0028</v>
          </cell>
          <cell r="N645" t="str">
            <v>C09C10C22C43C53</v>
          </cell>
        </row>
        <row r="646">
          <cell r="B646">
            <v>638</v>
          </cell>
          <cell r="C646" t="str">
            <v>Directive 2010/31/EU on the energy performance of buildings European Union 2010</v>
          </cell>
          <cell r="D646" t="str">
            <v>Performance label, Building codes and standards, Monitoring</v>
          </cell>
          <cell r="E646" t="str">
            <v>Country</v>
          </cell>
          <cell r="F646">
            <v>2010</v>
          </cell>
          <cell r="G646" t="str">
            <v>Buildings, Heating and cooling, Appliances, Hot water and cooking</v>
          </cell>
          <cell r="H646" t="str">
            <v>10% of energy used in transport by 2020.
20% of energy use from renewables.</v>
          </cell>
          <cell r="I646" t="str">
            <v>Energy efficiency</v>
          </cell>
          <cell r="J646" t="str">
            <v>GHG reduction</v>
          </cell>
          <cell r="K646" t="str">
            <v>European Union (28)</v>
          </cell>
          <cell r="L646" t="str">
            <v>Superseded</v>
          </cell>
          <cell r="M646" t="str">
            <v>http://eur-lex.europa.eu/legal-content/EN/ALL/?uri=CELEX:32010L0031</v>
          </cell>
          <cell r="N646" t="str">
            <v>C34C35</v>
          </cell>
        </row>
        <row r="647">
          <cell r="B647">
            <v>639</v>
          </cell>
          <cell r="C647" t="str">
            <v>Directive 2010/75/EU on industrial emissions (integrated pollution prevention and control)</v>
          </cell>
          <cell r="D647" t="str">
            <v>Regulatory Instruments, Sectoral standards, Monitoring</v>
          </cell>
          <cell r="E647" t="str">
            <v>Country</v>
          </cell>
          <cell r="F647">
            <v>2010</v>
          </cell>
          <cell r="G647" t="str">
            <v>Industry</v>
          </cell>
          <cell r="H647" t="str">
            <v>Member States shall take the necessary measures to ensure that minimum energy performance requirements for buildings or building units are set with a view to achieving cost-optimal levels.
"Member States shall ensure that:
(a) by 31 December 2020, all new buildings are nearly zeroenergy
buildings; and
(b) after 31 December 2018, new buildings occupied and
owned by public authorities are nearly zero-energy
buildings." (http://eur-lex.europa.eu/LexUriServ/LexUriServ.do?uri=OJ:L:2010:153:0013:0035:EN:PDF)</v>
          </cell>
          <cell r="I647" t="str">
            <v>Non-energy</v>
          </cell>
          <cell r="J647" t="str">
            <v>GHG reduction</v>
          </cell>
          <cell r="K647" t="str">
            <v>European Union (28)</v>
          </cell>
          <cell r="L647" t="str">
            <v>Implemented</v>
          </cell>
          <cell r="M647" t="str">
            <v>http://eur-lex.europa.eu/legal-content/EN/TXT/?uri=celex:32010L0075</v>
          </cell>
          <cell r="N647" t="str">
            <v/>
          </cell>
        </row>
        <row r="648">
          <cell r="B648">
            <v>640</v>
          </cell>
          <cell r="C648" t="str">
            <v>Directive 2012/33/EU amending Council Directive 1999/32/EC as regards the sulphur content of marine fuels</v>
          </cell>
          <cell r="D648" t="str">
            <v>Sectoral standards</v>
          </cell>
          <cell r="E648" t="str">
            <v>Country</v>
          </cell>
          <cell r="F648">
            <v>2012</v>
          </cell>
          <cell r="G648" t="str">
            <v>Shipping</v>
          </cell>
          <cell r="H648" t="str">
            <v>"This Directive lays down rules on integrated prevention and control of pollution arising from industrial activities. It also lays down rules designed to prevent or, where that is not practicable, to reduce emissions into air, water and land and to prevent the generation of waste, in order to achieve a high level of protection of the environment taken as a whole."
"Member States shall take the necessary measures to ensure that no installation or combustion plant, waste incineration plant or waste co-incineration plant is operated without a permit."
"Member States shall take the necessary measures to ensure that the permit conditions are complied with." (http://eur-lex.europa.eu/legal-content/EN/TXT/?uri=celex:32010L0075)</v>
          </cell>
          <cell r="I648" t="str">
            <v>Energy service demand reduction and resource efficiency</v>
          </cell>
          <cell r="J648" t="str">
            <v>No</v>
          </cell>
          <cell r="K648" t="str">
            <v>European Union (28)</v>
          </cell>
          <cell r="L648" t="str">
            <v>Implemented</v>
          </cell>
          <cell r="M648" t="str">
            <v>http://eur-lex.europa.eu/legal-content/EN/TXT/?uri=CELEX%3A32012L0033</v>
          </cell>
          <cell r="N648" t="str">
            <v/>
          </cell>
        </row>
        <row r="649">
          <cell r="B649">
            <v>641</v>
          </cell>
          <cell r="C649" t="str">
            <v>Directive 2014/94/EU on the deployment of alternative fuels infrastructure</v>
          </cell>
          <cell r="D649" t="str">
            <v>Infrastructure investments, Sectoral standards, Other mandatory requirements</v>
          </cell>
          <cell r="E649" t="str">
            <v>Country</v>
          </cell>
          <cell r="F649">
            <v>2014</v>
          </cell>
          <cell r="G649" t="str">
            <v>Transport</v>
          </cell>
          <cell r="H649"/>
          <cell r="I649" t="str">
            <v>Renewables, Other low-carbon technologies and fuel switch</v>
          </cell>
          <cell r="J649" t="str">
            <v>No</v>
          </cell>
          <cell r="K649" t="str">
            <v>European Union (28)</v>
          </cell>
          <cell r="L649" t="str">
            <v>Implemented</v>
          </cell>
          <cell r="M649" t="str">
            <v>http://eur-lex.europa.eu/legal-content/EN/TXT/PDF/?uri=CELEX:32014L0094&amp;from=EN</v>
          </cell>
          <cell r="N649" t="str">
            <v>C44</v>
          </cell>
        </row>
        <row r="650">
          <cell r="B650">
            <v>642</v>
          </cell>
          <cell r="C650" t="str">
            <v>Directive 91/676/EEC concerning the protection of waters against pollution caused by nitrates from agricultural sources</v>
          </cell>
          <cell r="D650" t="str">
            <v>Sectoral standards, Monitoring, Other mandatory requirements</v>
          </cell>
          <cell r="E650" t="str">
            <v>Country</v>
          </cell>
          <cell r="F650">
            <v>1991</v>
          </cell>
          <cell r="G650" t="str">
            <v>Agricultural N2O</v>
          </cell>
          <cell r="H650" t="str">
            <v>"This Directive establishes a common framework of measures for the deployment of alternative fuels infrastructure in the Union in order to minimise dependence on oil and to mitigate the environmental impact of transport. This Directive sets out minimum requirements for the building-up of alternative fuels infrastructure, including recharging points for electric vehicles and refuelling points for natural gas (LNG and CNG) and hydrogen, to be implemented by means of Member States' national policy frameworks, as well as common technical specifications for such recharging and refuelling points, and user information requirements." (http://eur-lex.europa.eu/legal-content/EN/TXT/PDF/?uri=CELEX:32014L0094&amp;from=EN)</v>
          </cell>
          <cell r="I650" t="str">
            <v>Energy service demand reduction and resource efficiency, Non-energy</v>
          </cell>
          <cell r="J650">
            <v>0</v>
          </cell>
          <cell r="K650" t="str">
            <v>European Union (28)</v>
          </cell>
          <cell r="L650" t="str">
            <v>Implemented</v>
          </cell>
          <cell r="M650" t="str">
            <v>http://eur-lex.europa.eu/legal-content/en/TXT/?uri=CELEX:31991L0676</v>
          </cell>
          <cell r="N650" t="str">
            <v>C51</v>
          </cell>
        </row>
        <row r="651">
          <cell r="B651">
            <v>643</v>
          </cell>
          <cell r="C651" t="str">
            <v>Directive 98/69/EC of the European Parliament and of the Council of 13 October 1998 relating to measures to be taken against air pollution by emissions from motor vehicles and amending Council Directive 70/220/EEC</v>
          </cell>
          <cell r="D651">
            <v>0</v>
          </cell>
          <cell r="E651" t="str">
            <v>Country</v>
          </cell>
          <cell r="F651">
            <v>1998</v>
          </cell>
          <cell r="G651" t="str">
            <v>Transport</v>
          </cell>
          <cell r="H651" t="str">
            <v>"It aims to reduce water pollution from nitrates used for agricultural purposes and to prevent any further pollution. It is closely linked to other EU policies which address air and water quality, climate change and agriculture.
EU countries must:
- designate as vulnerable zones all those draining into waters which are or could be affected by high nitrate levels and eutrophication. The designation is reviewed and possibly revised at least every 4 years to take account of any changes that occur;
- establish mandatory action programmes for these areas, taking into account available scientific and technical data and overall environmental conditions;
- monitor the effectiveness of the action programmes;
- test the nitrate concentration in fresh ground and surface water at sampling stations, at least monthly and more frequently during flooding;
- carry out a comprehensive monitoring programme and submit every 4 years, a comprehensive report on the implementation of the Directive. The report includes information on nitrate-vulnerable zones, results of water monitoring, and a summary of the relevant - aspects of codes of good agricultural practices and action programmes;
- draw up a code of good agricultural practice which farmers apply on a voluntary basis. It sets out various good practices, such as when fertiliser use is inappropriate;
- provide training and information for farmers, where appropriate." (http://eur-lex.europa.eu/legal-content/EN/TXT/?uri=URISERV%3Al28013)</v>
          </cell>
          <cell r="I651" t="str">
            <v>Energy service demand reduction and resource efficiency, Energy efficiency, Renewables, Other low-carbon technologies and fuel switch</v>
          </cell>
          <cell r="J651" t="str">
            <v>GHG reduction</v>
          </cell>
          <cell r="K651" t="str">
            <v>European Union (28)</v>
          </cell>
          <cell r="L651" t="str">
            <v>Implemented</v>
          </cell>
          <cell r="M651" t="str">
            <v>https://eur-lex.europa.eu/legal-content/EN/TXT/?uri=CELEX:31998L0069</v>
          </cell>
          <cell r="N651" t="str">
            <v/>
          </cell>
        </row>
        <row r="652">
          <cell r="B652">
            <v>644</v>
          </cell>
          <cell r="C652" t="str">
            <v>Directive on Biofuels for Transport (2003/30/EC) European Union 2003</v>
          </cell>
          <cell r="D652" t="str">
            <v>Codes and standards, Other mandatory requirements</v>
          </cell>
          <cell r="E652" t="str">
            <v>Country</v>
          </cell>
          <cell r="F652">
            <v>2003</v>
          </cell>
          <cell r="G652" t="str">
            <v>Transport</v>
          </cell>
          <cell r="H652"/>
          <cell r="I652" t="str">
            <v>Renewables</v>
          </cell>
          <cell r="J652" t="str">
            <v>No</v>
          </cell>
          <cell r="K652" t="str">
            <v>European Union (28)</v>
          </cell>
          <cell r="L652" t="str">
            <v>Superseded</v>
          </cell>
          <cell r="M652" t="str">
            <v>http://iet.jrc.ec.europa.eu/remea/system/tdf/files/documents/directive_2009_30_fuel_quality_0.pdf?file=1&amp;type=node&amp;id=94</v>
          </cell>
          <cell r="N652" t="str">
            <v/>
          </cell>
        </row>
        <row r="653">
          <cell r="B653">
            <v>645</v>
          </cell>
          <cell r="C653" t="str">
            <v>Directive on emissions from air conditioning systems in motor vehicles (MAC-Directive 2006/40/EC)</v>
          </cell>
          <cell r="D653" t="str">
            <v>Regulatory Instruments</v>
          </cell>
          <cell r="E653" t="str">
            <v>Country</v>
          </cell>
          <cell r="F653">
            <v>2006</v>
          </cell>
          <cell r="G653" t="str">
            <v>Transport</v>
          </cell>
          <cell r="H653" t="str">
            <v>"The Directive requires the Member States to introduce legislation and take the necessary measures to ensure that biofuels (liquid or gaseous fuels used for transport and produced from biomass, i.e. biodegradable waste and residue from, for example, agriculture and forestry) account for a minimum proportion of the fuel sold on their territory."
"The Directive sets a minimum percentage of biofuels to replace diesel or petrol for transport purposes in each Member State. It is a question of reducing conventional emissions of CO2 (carbon dioxide), CO (carbon monoxide), NOx (nitrogen oxides), VOC (volatile organic compounds) and other particles which are toxic for health and the environment."
"The Member States must ensure that the minimum share of biofuels sold on their markets is 5.75 %. Any Member State setting lower objectives will have to justify this on the basis of objective criteria." (Source: http://eur-lex.europa.eu/legal-content/EN/TXT/?uri=URISERV:l21061)</v>
          </cell>
          <cell r="I653" t="str">
            <v>Non-energy</v>
          </cell>
          <cell r="J653" t="str">
            <v>GHG reduction</v>
          </cell>
          <cell r="K653" t="str">
            <v>European Union (28)</v>
          </cell>
          <cell r="L653" t="str">
            <v>Implemented</v>
          </cell>
          <cell r="M653" t="str">
            <v>http://eur-lex.europa.eu/legal-content/EN/ALL/?uri=CELEX:32006L0040</v>
          </cell>
          <cell r="N653" t="str">
            <v/>
          </cell>
        </row>
        <row r="654">
          <cell r="B654">
            <v>646</v>
          </cell>
          <cell r="C654" t="str">
            <v>Directive on landfill of waste (1999/31/EC)</v>
          </cell>
          <cell r="D654" t="str">
            <v>Sectoral standards</v>
          </cell>
          <cell r="E654" t="str">
            <v>Country</v>
          </cell>
          <cell r="F654">
            <v>1999</v>
          </cell>
          <cell r="G654" t="str">
            <v>Industry, Waste (CH4)</v>
          </cell>
          <cell r="H654" t="str">
            <v>The MAC Directive prohibits the use of F-gases with a global warming potential of more than 150 times greater than carbon dioxide (CO2) in new types of cars and vans introduced from 2011, and in all new cars and vans produced from 2017.</v>
          </cell>
          <cell r="I654" t="str">
            <v>Non-energy</v>
          </cell>
          <cell r="J654" t="str">
            <v>GHG reduction</v>
          </cell>
          <cell r="K654" t="str">
            <v>European Union (28)</v>
          </cell>
          <cell r="L654" t="str">
            <v>Implemented</v>
          </cell>
          <cell r="M654" t="str">
            <v>http://ec.europa.eu/environment/waste/landfill_index.htm
http://eur-lex.europa.eu/legal-content/EN/TXT/?uri=URISERV%3Al21208</v>
          </cell>
          <cell r="N654" t="str">
            <v>C27</v>
          </cell>
        </row>
        <row r="655">
          <cell r="B655">
            <v>647</v>
          </cell>
          <cell r="C655" t="str">
            <v>Directive on the Promotion of Clean Road Transport Vehicles European Union 2005</v>
          </cell>
          <cell r="D655" t="str">
            <v>Procurement rules</v>
          </cell>
          <cell r="E655" t="str">
            <v>Country</v>
          </cell>
          <cell r="F655">
            <v>2005</v>
          </cell>
          <cell r="G655" t="str">
            <v>Transport</v>
          </cell>
          <cell r="H655" t="str">
            <v>"It aims to prevent, or reduce as much as possible, any negative impact from landfilling on surface water, groundwater, soil, air or human health. It does so by introducing stringent technical requirements."
"Decision 2003/33/EC lays down the criteria and procedures for the acceptance of waste at landfills."
(http://eur-lex.europa.eu/legal-content/EN/TXT/?uri=URISERV%3Al21208)
Reduce biodegradable municipal waste by 65% by 2010 compared to 1995.
A revision proposal of 2014 stipulated the phase out landfilling for recyclable waste in non-hazardous landfills (incl. biowaste) by 2023.</v>
          </cell>
          <cell r="I655" t="str">
            <v>Energy efficiency, Renewables</v>
          </cell>
          <cell r="J655">
            <v>0</v>
          </cell>
          <cell r="K655" t="str">
            <v>European Union (28)</v>
          </cell>
          <cell r="L655" t="str">
            <v>Planned</v>
          </cell>
          <cell r="M655" t="str">
            <v>http://europa.eu.int/comm/transport/</v>
          </cell>
          <cell r="N655" t="str">
            <v/>
          </cell>
        </row>
        <row r="656">
          <cell r="B656">
            <v>648</v>
          </cell>
          <cell r="C656" t="str">
            <v>Distance-Based Road Pricing for Heavy Vehicles Germany 2005</v>
          </cell>
          <cell r="D656" t="str">
            <v>Energy and other taxes</v>
          </cell>
          <cell r="E656" t="str">
            <v>Country</v>
          </cell>
          <cell r="F656">
            <v>2005</v>
          </cell>
          <cell r="G656" t="str">
            <v>Transport, Heavy duty vehicles</v>
          </cell>
          <cell r="H656"/>
          <cell r="I656" t="str">
            <v>Energy service demand reduction and resource efficiency</v>
          </cell>
          <cell r="J656">
            <v>0</v>
          </cell>
          <cell r="K656" t="str">
            <v>Germany</v>
          </cell>
          <cell r="L656" t="str">
            <v>Implemented</v>
          </cell>
          <cell r="M656" t="str">
            <v>http://www.iea.org/policiesandmeasures/pams/germany/name-22755-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656" t="str">
            <v>C46</v>
          </cell>
        </row>
        <row r="657">
          <cell r="B657">
            <v>649</v>
          </cell>
          <cell r="C657" t="str">
            <v>Distributed generation Italy 2014</v>
          </cell>
          <cell r="D657" t="str">
            <v>User charges</v>
          </cell>
          <cell r="E657" t="str">
            <v>Country</v>
          </cell>
          <cell r="F657">
            <v>2014</v>
          </cell>
          <cell r="G657" t="str">
            <v>Electricity and heat, Renewables</v>
          </cell>
          <cell r="H657"/>
          <cell r="I657" t="str">
            <v>Renewables</v>
          </cell>
          <cell r="J657">
            <v>0</v>
          </cell>
          <cell r="K657" t="str">
            <v>Italy</v>
          </cell>
          <cell r="L657" t="str">
            <v>Implemented</v>
          </cell>
          <cell r="M657" t="str">
            <v>http://www.gse.it</v>
          </cell>
          <cell r="N657" t="str">
            <v>C10</v>
          </cell>
        </row>
        <row r="658">
          <cell r="B658">
            <v>650</v>
          </cell>
          <cell r="C658" t="str">
            <v>Distributed photovoltaic power generation service guide of China Southern Power Grid Company Limited (Interim) China 2013</v>
          </cell>
          <cell r="D658" t="str">
            <v>Infrastructure investments, Institutional creation, Codes and standards</v>
          </cell>
          <cell r="E658" t="str">
            <v>Country</v>
          </cell>
          <cell r="F658">
            <v>2013</v>
          </cell>
          <cell r="G658" t="str">
            <v>Electricity and heat, Renewables</v>
          </cell>
          <cell r="H658"/>
          <cell r="I658" t="str">
            <v>Renewables</v>
          </cell>
          <cell r="J658">
            <v>0</v>
          </cell>
          <cell r="K658" t="str">
            <v>China</v>
          </cell>
          <cell r="L658" t="str">
            <v>Implemented</v>
          </cell>
          <cell r="M658" t="str">
            <v>http://www.iea.org/policiesandmeasures/pams/china/name-126241-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658" t="str">
            <v>C11</v>
          </cell>
        </row>
        <row r="659">
          <cell r="B659">
            <v>651</v>
          </cell>
          <cell r="C659" t="str">
            <v>Distribution of competencies for energy between State and Regions Italy 1998</v>
          </cell>
          <cell r="D659" t="str">
            <v>Strategic planning</v>
          </cell>
          <cell r="E659" t="str">
            <v>Country</v>
          </cell>
          <cell r="F659">
            <v>1998</v>
          </cell>
          <cell r="G659" t="str">
            <v>General</v>
          </cell>
          <cell r="H659"/>
          <cell r="I659" t="str">
            <v>Energy service demand reduction and resource efficiency</v>
          </cell>
          <cell r="J659">
            <v>0</v>
          </cell>
          <cell r="K659" t="str">
            <v>Italy</v>
          </cell>
          <cell r="L659" t="str">
            <v>Implemented</v>
          </cell>
          <cell r="M659" t="str">
            <v>http://www.iea.org/policiesandmeasures/pams/italy/name-21685-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659" t="str">
            <v/>
          </cell>
        </row>
        <row r="660">
          <cell r="B660">
            <v>652</v>
          </cell>
          <cell r="C660" t="str">
            <v>District Heating Classification France 1999</v>
          </cell>
          <cell r="D660" t="str">
            <v>Other mandatory requirements</v>
          </cell>
          <cell r="E660" t="str">
            <v>Country</v>
          </cell>
          <cell r="F660">
            <v>1999</v>
          </cell>
          <cell r="G660" t="str">
            <v>Electricity and heat, Renewables</v>
          </cell>
          <cell r="H660"/>
          <cell r="I660" t="str">
            <v>Renewables</v>
          </cell>
          <cell r="J660">
            <v>0</v>
          </cell>
          <cell r="K660" t="str">
            <v>France</v>
          </cell>
          <cell r="L660" t="str">
            <v>Implemented</v>
          </cell>
          <cell r="M660" t="str">
            <v>http://www.iea.org/policiesandmeasures/pams/france/name-22225-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660" t="str">
            <v/>
          </cell>
        </row>
        <row r="661">
          <cell r="B661">
            <v>653</v>
          </cell>
          <cell r="C661" t="str">
            <v>Dollars to $ense Canada 1997</v>
          </cell>
          <cell r="D661" t="str">
            <v>Advice or Aid in implementation, Information provision, Professional training and qualification</v>
          </cell>
          <cell r="E661" t="str">
            <v>Country</v>
          </cell>
          <cell r="F661">
            <v>1997</v>
          </cell>
          <cell r="G661" t="str">
            <v>Industry</v>
          </cell>
          <cell r="H661"/>
          <cell r="I661" t="str">
            <v>Energy efficiency</v>
          </cell>
          <cell r="J661" t="str">
            <v>No</v>
          </cell>
          <cell r="K661" t="str">
            <v>Canada</v>
          </cell>
          <cell r="L661" t="str">
            <v>Implemented</v>
          </cell>
          <cell r="M661" t="str">
            <v>https://www.iea.org/policiesandmeasures/pams/canada/name-152575-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661" t="str">
            <v/>
          </cell>
        </row>
        <row r="662">
          <cell r="B662">
            <v>654</v>
          </cell>
          <cell r="C662" t="str">
            <v>Domestic Emissions Trading Pilot Scheme for Korean Industries and Power Sector Korea (South)</v>
          </cell>
          <cell r="D662" t="str">
            <v>GHG emissions allowances</v>
          </cell>
          <cell r="E662" t="str">
            <v>Country</v>
          </cell>
          <cell r="F662">
            <v>0</v>
          </cell>
          <cell r="G662" t="str">
            <v>Electricity and heat, Industry</v>
          </cell>
          <cell r="H662"/>
          <cell r="I662" t="str">
            <v>Energy service demand reduction and resource efficiency, Renewables, Energy efficiency, Other low-carbon technologies and fuel switch, Non-energy</v>
          </cell>
          <cell r="J662">
            <v>0</v>
          </cell>
          <cell r="K662" t="str">
            <v>Korea (South)</v>
          </cell>
          <cell r="L662" t="str">
            <v>Ended</v>
          </cell>
          <cell r="M662" t="str">
            <v>http://www.kemco.or.kr/new_eng/pg02/pg02020400.asp</v>
          </cell>
          <cell r="N662" t="str">
            <v>C15C30</v>
          </cell>
        </row>
        <row r="663">
          <cell r="B663">
            <v>655</v>
          </cell>
          <cell r="C663" t="str">
            <v>Domestic Lighting Replacement Programme (UJALA)</v>
          </cell>
          <cell r="D663" t="str">
            <v>Loans, Information provision</v>
          </cell>
          <cell r="E663" t="str">
            <v>Country</v>
          </cell>
          <cell r="F663">
            <v>2012</v>
          </cell>
          <cell r="G663" t="str">
            <v>Buildings</v>
          </cell>
          <cell r="H663"/>
          <cell r="I663" t="str">
            <v>Energy efficiency</v>
          </cell>
          <cell r="J663" t="str">
            <v>No</v>
          </cell>
          <cell r="K663" t="str">
            <v>India</v>
          </cell>
          <cell r="L663" t="str">
            <v>Implemented</v>
          </cell>
          <cell r="M663" t="str">
            <v>https://eeslindia.org/writereaddata/Ujala%20Case%20study.pdf
https://www.iea.org/policiesandmeasures/pams/india/name-166389-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663" t="str">
            <v>C34</v>
          </cell>
        </row>
        <row r="664">
          <cell r="B664">
            <v>656</v>
          </cell>
          <cell r="C664" t="str">
            <v>Domestic Photovoltaic (PV) System Field Trial United Kingdom 2001</v>
          </cell>
          <cell r="D664" t="str">
            <v>Demonstration project</v>
          </cell>
          <cell r="E664" t="str">
            <v>Country</v>
          </cell>
          <cell r="F664">
            <v>2001</v>
          </cell>
          <cell r="G664" t="str">
            <v>Electricity and heat</v>
          </cell>
          <cell r="H664" t="str">
            <v>By 2019, UJALA aims to replace 770 million old wasteful lamps with modern, efficient and longer lasting LED lamps, without the need for any government subsidies.</v>
          </cell>
          <cell r="I664" t="str">
            <v>Renewables</v>
          </cell>
          <cell r="J664">
            <v>0</v>
          </cell>
          <cell r="K664" t="str">
            <v>United Kingdom</v>
          </cell>
          <cell r="L664" t="str">
            <v>Ended</v>
          </cell>
          <cell r="M664" t="str">
            <v>http://www.dti.gov.uk/energy/energy-sources/renewables/index.html</v>
          </cell>
          <cell r="N664" t="str">
            <v>C04</v>
          </cell>
        </row>
        <row r="665">
          <cell r="B665">
            <v>657</v>
          </cell>
          <cell r="C665" t="str">
            <v>Downstream Petroleum Products Action Agenda Australia 1999</v>
          </cell>
          <cell r="D665" t="str">
            <v>Policy support</v>
          </cell>
          <cell r="E665" t="str">
            <v>Country</v>
          </cell>
          <cell r="F665">
            <v>1999</v>
          </cell>
          <cell r="G665" t="str">
            <v>Industry</v>
          </cell>
          <cell r="H665"/>
          <cell r="I665" t="str">
            <v>Energy service demand reduction and resource efficiency, Energy efficiency</v>
          </cell>
          <cell r="J665" t="str">
            <v>No</v>
          </cell>
          <cell r="K665" t="str">
            <v>Australia</v>
          </cell>
          <cell r="L665" t="str">
            <v>Ended</v>
          </cell>
          <cell r="M665" t="str">
            <v>http://www.iea.org/policiesandmeasures/pams/australia/name-22231-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665" t="str">
            <v/>
          </cell>
        </row>
        <row r="666">
          <cell r="B666">
            <v>658</v>
          </cell>
          <cell r="C666" t="str">
            <v>Draft Directive for the Linkage of Kyoto Protocol Project Mechanisms with EU Emissions Trading Scheme European Union 2003</v>
          </cell>
          <cell r="D666" t="str">
            <v>Strategic planning</v>
          </cell>
          <cell r="E666" t="str">
            <v>Country</v>
          </cell>
          <cell r="F666">
            <v>2003</v>
          </cell>
          <cell r="G666" t="str">
            <v>General</v>
          </cell>
          <cell r="H666" t="str">
            <v>Statement developed jointly between the Ministry for Industry, Science, and Resources and the Australian Institute of Petroleum and putting forward a vision for the future of the petroleum industry.</v>
          </cell>
          <cell r="I666" t="str">
            <v>Energy service demand reduction and resource efficiency, Energy efficiency, Renewables, Other low-carbon technologies and fuel switch, Non-energy</v>
          </cell>
          <cell r="J666">
            <v>0</v>
          </cell>
          <cell r="K666" t="str">
            <v>European Union (28)</v>
          </cell>
          <cell r="L666" t="str">
            <v>Planned</v>
          </cell>
          <cell r="M666" t="str">
            <v>http://europa.eu.int/comm/environment/climat/emission.htm</v>
          </cell>
          <cell r="N666" t="str">
            <v/>
          </cell>
        </row>
        <row r="667">
          <cell r="B667">
            <v>659</v>
          </cell>
          <cell r="C667" t="str">
            <v>Draft National REDD Strategy for Indonesia Indonesia</v>
          </cell>
          <cell r="D667" t="str">
            <v>Strategic planning</v>
          </cell>
          <cell r="E667" t="str">
            <v>Country</v>
          </cell>
          <cell r="F667">
            <v>0</v>
          </cell>
          <cell r="G667" t="str">
            <v>Forestry</v>
          </cell>
          <cell r="H667"/>
          <cell r="I667" t="str">
            <v>Energy service demand reduction and resource efficiency, Non-energy</v>
          </cell>
          <cell r="J667">
            <v>0</v>
          </cell>
          <cell r="K667" t="str">
            <v>Indonesia</v>
          </cell>
          <cell r="L667" t="str">
            <v>Under review</v>
          </cell>
          <cell r="M667" t="str">
            <v>http://www.theredddesk.org/plan/draft_national_redd_strategy_for_indonesia</v>
          </cell>
          <cell r="N667" t="str">
            <v>C52</v>
          </cell>
        </row>
        <row r="668">
          <cell r="B668">
            <v>660</v>
          </cell>
          <cell r="C668" t="str">
            <v>Driverless Electric Vehicle Public Transport Trials in Darwin</v>
          </cell>
          <cell r="D668" t="str">
            <v>Demonstration project</v>
          </cell>
          <cell r="E668" t="str">
            <v>City or local</v>
          </cell>
          <cell r="F668">
            <v>2017</v>
          </cell>
          <cell r="G668" t="str">
            <v>Low-emissions mobility</v>
          </cell>
          <cell r="H668" t="str">
            <v>"The Strategy is aimed at being an integral part of the Indonesian Government’s efforts to anticipate and react to global warming. The strategy’s purpose is to fulfill the pre-conditions for application of REDD and by setting up a framework to improve and enhance the management of the forestry sector and supporting sectors, such as plantation, agriculture and mining. The strategy hopes to be mainstreamed into all institutions at the national, provincial, and district levels as well as in management units."</v>
          </cell>
          <cell r="I668" t="str">
            <v>Other low-carbon technologies and fuel switch</v>
          </cell>
          <cell r="J668" t="str">
            <v>No</v>
          </cell>
          <cell r="K668" t="str">
            <v>Australia</v>
          </cell>
          <cell r="L668" t="str">
            <v>Ended</v>
          </cell>
          <cell r="M668" t="str">
            <v>https://www.iea.org/policies/6645-driverless-electric-vehicle-public-transport-trials-in-darwin?country=Australia&amp;qs=australia</v>
          </cell>
          <cell r="N668" t="str">
            <v>C04C45</v>
          </cell>
        </row>
        <row r="669">
          <cell r="B669">
            <v>661</v>
          </cell>
          <cell r="C669" t="str">
            <v>Duncan Hunter National Defense Authorisation Act for Fiscal Year 2009 ? Energy Provisions United States of America 2008</v>
          </cell>
          <cell r="D669" t="str">
            <v>Obligation schemes</v>
          </cell>
          <cell r="E669" t="str">
            <v>Country</v>
          </cell>
          <cell r="F669">
            <v>2008</v>
          </cell>
          <cell r="G669" t="str">
            <v>Electricity and heat, Transport, General, Renewables, Oil</v>
          </cell>
          <cell r="H669" t="str">
            <v>A driverless electric bus trial was conducted at Darwin Waterfront.  This joint project from the Department of Infrastructure, Planning and Logistics and Darwin Waterfront Corporation was conducted to highlight potential technological developments in public transport.</v>
          </cell>
          <cell r="I669" t="str">
            <v>Other low-carbon technologies and fuel switch, Energy efficiency, Renewables</v>
          </cell>
          <cell r="J669">
            <v>0</v>
          </cell>
          <cell r="K669" t="str">
            <v>United States of America</v>
          </cell>
          <cell r="L669" t="str">
            <v>Implemented</v>
          </cell>
          <cell r="M669" t="str">
            <v>http://www.dod.gov/dodgc/olc/docs/2009NDAA_PL110-417.pdf</v>
          </cell>
          <cell r="N669" t="str">
            <v>C08C10C43</v>
          </cell>
        </row>
        <row r="670">
          <cell r="B670">
            <v>662</v>
          </cell>
          <cell r="C670" t="str">
            <v>Défi Pour la Terre/Challenge for the Earth France 2005</v>
          </cell>
          <cell r="D670" t="str">
            <v>Information provision, Policy support</v>
          </cell>
          <cell r="E670" t="str">
            <v>Country</v>
          </cell>
          <cell r="F670">
            <v>2005</v>
          </cell>
          <cell r="G670" t="str">
            <v>General</v>
          </cell>
          <cell r="H670" t="str">
            <v>Legislative. Concerns use of energy and fuel in the armed forces.</v>
          </cell>
          <cell r="I670" t="str">
            <v>Energy service demand reduction and resource efficiency, Energy efficiency, Renewables, Other low-carbon technologies and fuel switch, Non-energy</v>
          </cell>
          <cell r="J670">
            <v>0</v>
          </cell>
          <cell r="K670" t="str">
            <v>France</v>
          </cell>
          <cell r="L670" t="str">
            <v>Implemented</v>
          </cell>
          <cell r="M670" t="str">
            <v>http://www.defipourlaterre.org/</v>
          </cell>
          <cell r="N670" t="str">
            <v/>
          </cell>
        </row>
        <row r="671">
          <cell r="B671">
            <v>663</v>
          </cell>
          <cell r="C671" t="str">
            <v>E-Energy – ICT-based energy system of the future Germany 2007</v>
          </cell>
          <cell r="D671" t="str">
            <v>RD&amp;D funding, Research &amp; Development and Deployment (RD&amp;D), Demonstration project</v>
          </cell>
          <cell r="E671" t="str">
            <v>Country</v>
          </cell>
          <cell r="F671">
            <v>2007</v>
          </cell>
          <cell r="G671" t="str">
            <v>Electricity and heat</v>
          </cell>
          <cell r="H671"/>
          <cell r="I671" t="str">
            <v>Energy efficiency, Renewables</v>
          </cell>
          <cell r="J671" t="str">
            <v>No</v>
          </cell>
          <cell r="K671" t="str">
            <v>Germany</v>
          </cell>
          <cell r="L671" t="str">
            <v>Implemented</v>
          </cell>
          <cell r="M671" t="str">
            <v>http://www.bmwi.de, www.e-energy.de</v>
          </cell>
          <cell r="N671" t="str">
            <v>C04</v>
          </cell>
        </row>
        <row r="672">
          <cell r="B672">
            <v>664</v>
          </cell>
          <cell r="C672" t="str">
            <v>E-Standby Programme Korea (South) 2005</v>
          </cell>
          <cell r="D672" t="str">
            <v>Negotiated Agreements (Public-private sector), Endorsement label, Other mandatory requirements, Codes and standards</v>
          </cell>
          <cell r="E672" t="str">
            <v>Country</v>
          </cell>
          <cell r="F672">
            <v>2005</v>
          </cell>
          <cell r="G672" t="str">
            <v>Buildings, Appliances</v>
          </cell>
          <cell r="H672"/>
          <cell r="I672" t="str">
            <v>Energy efficiency</v>
          </cell>
          <cell r="J672">
            <v>0</v>
          </cell>
          <cell r="K672" t="str">
            <v>Korea (South)</v>
          </cell>
          <cell r="L672" t="str">
            <v>Implemented</v>
          </cell>
          <cell r="M672" t="str">
            <v>http://www.iea.org/policiesandmeasures/pams/korea/name-22787-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672" t="str">
            <v>C34</v>
          </cell>
        </row>
        <row r="673">
          <cell r="B673">
            <v>665</v>
          </cell>
          <cell r="C673" t="str">
            <v>EBRD Loans for Russian Hydropower Russian Federation 2006</v>
          </cell>
          <cell r="D673" t="str">
            <v>Loans</v>
          </cell>
          <cell r="E673" t="str">
            <v>Country</v>
          </cell>
          <cell r="F673">
            <v>2006</v>
          </cell>
          <cell r="G673" t="str">
            <v>Electricity and heat, Renewables</v>
          </cell>
          <cell r="H673"/>
          <cell r="I673" t="str">
            <v>Renewables</v>
          </cell>
          <cell r="J673">
            <v>0</v>
          </cell>
          <cell r="K673" t="str">
            <v>Russian Federation</v>
          </cell>
          <cell r="L673" t="str">
            <v>Implemented</v>
          </cell>
          <cell r="M673" t="str">
            <v>http://www.iea.org/policiesandmeasures/pams/russia/name-23905-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673" t="str">
            <v>C10</v>
          </cell>
        </row>
        <row r="674">
          <cell r="B674">
            <v>666</v>
          </cell>
          <cell r="C674" t="str">
            <v>ENERGY STAR - Certified New Homes United States of America</v>
          </cell>
          <cell r="D674" t="str">
            <v>Voluntary Approaches, Advice or Aid in implementation, Performance label</v>
          </cell>
          <cell r="E674" t="str">
            <v>Country</v>
          </cell>
          <cell r="F674">
            <v>0</v>
          </cell>
          <cell r="G674" t="str">
            <v>Buildings</v>
          </cell>
          <cell r="H674" t="str">
            <v>Long-term loan of EUR 185 million to finance the modernisation of nine power stations on the Volga-Kama cascade</v>
          </cell>
          <cell r="I674" t="str">
            <v>Energy efficiency</v>
          </cell>
          <cell r="J674">
            <v>0</v>
          </cell>
          <cell r="K674" t="str">
            <v>United States of America</v>
          </cell>
          <cell r="L674" t="str">
            <v>Implemented</v>
          </cell>
          <cell r="M674" t="str">
            <v>http://www.energystar.gov/index.cfm?c=new_homes.hm_index</v>
          </cell>
          <cell r="N674" t="str">
            <v/>
          </cell>
        </row>
        <row r="675">
          <cell r="B675">
            <v>667</v>
          </cell>
          <cell r="C675" t="str">
            <v>ENERGY STAR Commercial Buildings United States of America</v>
          </cell>
          <cell r="D675" t="str">
            <v>Negotiated Agreements (Public-private sector), Policy support, Advice or Aid in implementation, Information provision, Performance label</v>
          </cell>
          <cell r="E675" t="str">
            <v>Country</v>
          </cell>
          <cell r="F675">
            <v>0</v>
          </cell>
          <cell r="G675" t="str">
            <v>Buildings</v>
          </cell>
          <cell r="H675"/>
          <cell r="I675" t="str">
            <v>Energy efficiency</v>
          </cell>
          <cell r="J675">
            <v>0</v>
          </cell>
          <cell r="K675" t="str">
            <v>United States of America</v>
          </cell>
          <cell r="L675" t="str">
            <v>Implemented</v>
          </cell>
          <cell r="M675" t="str">
            <v>http://www.energystar.gov/buildings/?s=mega</v>
          </cell>
          <cell r="N675" t="str">
            <v/>
          </cell>
        </row>
        <row r="676">
          <cell r="B676">
            <v>668</v>
          </cell>
          <cell r="C676" t="str">
            <v>ENERGY STAR National Campaigns United States of America 2005</v>
          </cell>
          <cell r="D676" t="str">
            <v>Negotiated Agreements (Public-private sector), Endorsement label, Information provision, Advice or Aid in implementation</v>
          </cell>
          <cell r="E676" t="str">
            <v>Country</v>
          </cell>
          <cell r="F676">
            <v>2005</v>
          </cell>
          <cell r="G676" t="str">
            <v>Buildings, Appliances</v>
          </cell>
          <cell r="H676"/>
          <cell r="I676" t="str">
            <v>Energy efficiency</v>
          </cell>
          <cell r="J676">
            <v>0</v>
          </cell>
          <cell r="K676" t="str">
            <v>United States of America</v>
          </cell>
          <cell r="L676" t="str">
            <v>Superseded</v>
          </cell>
          <cell r="M676" t="str">
            <v>http://www.energystar.gov/index.cfm?c=promotions.pt_national_promotions</v>
          </cell>
          <cell r="N676" t="str">
            <v/>
          </cell>
        </row>
        <row r="677">
          <cell r="B677">
            <v>669</v>
          </cell>
          <cell r="C677" t="str">
            <v>ENERGY STAR Portfolio Manager Benchmarking Tool Canada 2014</v>
          </cell>
          <cell r="D677" t="str">
            <v>Information and education</v>
          </cell>
          <cell r="E677" t="str">
            <v>Country</v>
          </cell>
          <cell r="F677">
            <v>2014</v>
          </cell>
          <cell r="G677" t="str">
            <v>Buildings</v>
          </cell>
          <cell r="H677"/>
          <cell r="I677" t="str">
            <v>Energy efficiency</v>
          </cell>
          <cell r="J677" t="str">
            <v>No</v>
          </cell>
          <cell r="K677" t="str">
            <v>Canada</v>
          </cell>
          <cell r="L677" t="str">
            <v>Implemented</v>
          </cell>
          <cell r="M677" t="str">
            <v>http://www.nrcan.gc.ca/energy/efficiency/buildings/energy-benchmarking/3691;
http://www.iea.org/beep/canada/labels/energy-star-portfolio-manager-benchmarking-tool.html</v>
          </cell>
          <cell r="N677" t="str">
            <v/>
          </cell>
        </row>
        <row r="678">
          <cell r="B678">
            <v>670</v>
          </cell>
          <cell r="C678" t="str">
            <v>ENERGY STAR for Industry United States of America</v>
          </cell>
          <cell r="D678" t="str">
            <v>Negotiated Agreements (Public-private sector), Information provision, Advice or Aid in implementation, Performance label</v>
          </cell>
          <cell r="E678" t="str">
            <v>Country</v>
          </cell>
          <cell r="F678">
            <v>0</v>
          </cell>
          <cell r="G678" t="str">
            <v>Industry</v>
          </cell>
          <cell r="H678"/>
          <cell r="I678" t="str">
            <v>Energy efficiency</v>
          </cell>
          <cell r="J678">
            <v>0</v>
          </cell>
          <cell r="K678" t="str">
            <v>United States of America</v>
          </cell>
          <cell r="L678" t="str">
            <v>Implemented</v>
          </cell>
          <cell r="M678" t="str">
            <v>http://www.energystar.gov/buildings/facility-owners-and-managers/industrial-plants</v>
          </cell>
          <cell r="N678" t="str">
            <v>C19</v>
          </cell>
        </row>
        <row r="679">
          <cell r="B679">
            <v>671</v>
          </cell>
          <cell r="C679" t="str">
            <v>ENERGY STAR for New Homes Canada 2005</v>
          </cell>
          <cell r="D679" t="str">
            <v>Information and education, Information provision, Comparison label, Endorsement label, Public Voluntary Schemes</v>
          </cell>
          <cell r="E679" t="str">
            <v>Country</v>
          </cell>
          <cell r="F679">
            <v>2005</v>
          </cell>
          <cell r="G679" t="str">
            <v>Buildings, Appliances, Heating and cooling, Hot water and cooking</v>
          </cell>
          <cell r="H679"/>
          <cell r="I679" t="str">
            <v>Energy efficiency</v>
          </cell>
          <cell r="J679" t="str">
            <v>GHG reduction</v>
          </cell>
          <cell r="K679" t="str">
            <v>Canada</v>
          </cell>
          <cell r="L679" t="str">
            <v>Implemented</v>
          </cell>
          <cell r="M679" t="str">
            <v>https://www.nrcan.gc.ca/energy/efficiency/housing/new-homes/5057</v>
          </cell>
          <cell r="N679" t="str">
            <v/>
          </cell>
        </row>
        <row r="680">
          <cell r="B680">
            <v>672</v>
          </cell>
          <cell r="C680" t="str">
            <v>ENERGY STAR labeled Buildings and Plants United States of America 2004</v>
          </cell>
          <cell r="D680" t="str">
            <v>Endorsement label</v>
          </cell>
          <cell r="E680" t="str">
            <v>Country</v>
          </cell>
          <cell r="F680">
            <v>2004</v>
          </cell>
          <cell r="G680" t="str">
            <v>Buildings, Industry</v>
          </cell>
          <cell r="H680"/>
          <cell r="I680" t="str">
            <v>Energy efficiency</v>
          </cell>
          <cell r="J680">
            <v>0</v>
          </cell>
          <cell r="K680" t="str">
            <v>United States of America</v>
          </cell>
          <cell r="L680" t="str">
            <v>Superseded</v>
          </cell>
          <cell r="M680" t="str">
            <v>http://www.energystar.gov/index.cfm?c=business.bus_bldgs</v>
          </cell>
          <cell r="N680" t="str">
            <v/>
          </cell>
        </row>
        <row r="681">
          <cell r="B681">
            <v>673</v>
          </cell>
          <cell r="C681" t="str">
            <v>ENERGY STAR-labeled Products United States of America 1992</v>
          </cell>
          <cell r="D681" t="str">
            <v>Information and education, Advice or Aid in implementation, Information provision, Endorsement label, Negotiated Agreements (Public-private sector)</v>
          </cell>
          <cell r="E681" t="str">
            <v>Country</v>
          </cell>
          <cell r="F681">
            <v>1992</v>
          </cell>
          <cell r="G681" t="str">
            <v>Electricity and heat, Buildings, Appliances</v>
          </cell>
          <cell r="H681"/>
          <cell r="I681" t="str">
            <v>Energy efficiency</v>
          </cell>
          <cell r="J681">
            <v>0</v>
          </cell>
          <cell r="K681" t="str">
            <v>United States of America</v>
          </cell>
          <cell r="L681" t="str">
            <v>Implemented</v>
          </cell>
          <cell r="M681" t="str">
            <v>http://www.energystar.gov/index.cfm?fuseaction=find_a_product</v>
          </cell>
          <cell r="N681" t="str">
            <v/>
          </cell>
        </row>
        <row r="682">
          <cell r="B682">
            <v>674</v>
          </cell>
          <cell r="C682" t="str">
            <v>EPA Climate Change Public Outreach Tools United States of America</v>
          </cell>
          <cell r="D682" t="str">
            <v>Information and education, Information provision</v>
          </cell>
          <cell r="E682" t="str">
            <v>Country</v>
          </cell>
          <cell r="F682">
            <v>0</v>
          </cell>
          <cell r="G682">
            <v>0</v>
          </cell>
          <cell r="H682"/>
          <cell r="I682" t="str">
            <v>Energy service demand reduction and resource efficiency</v>
          </cell>
          <cell r="J682">
            <v>0</v>
          </cell>
          <cell r="K682" t="str">
            <v>United States of America</v>
          </cell>
          <cell r="L682" t="str">
            <v>Implemented</v>
          </cell>
          <cell r="M682" t="str">
            <v>http://www.epa.gov/climatechange/wycd/waste/tools.html</v>
          </cell>
          <cell r="N682" t="str">
            <v/>
          </cell>
        </row>
        <row r="683">
          <cell r="B683">
            <v>675</v>
          </cell>
          <cell r="C683" t="str">
            <v>ERP-Environment and Energy Saving Programme Germany 1990</v>
          </cell>
          <cell r="D683" t="str">
            <v>Loans</v>
          </cell>
          <cell r="E683" t="str">
            <v>Country</v>
          </cell>
          <cell r="F683">
            <v>1990</v>
          </cell>
          <cell r="G683" t="str">
            <v>Electricity and heat, Transport</v>
          </cell>
          <cell r="H683"/>
          <cell r="I683" t="str">
            <v>Energy efficiency, Renewables</v>
          </cell>
          <cell r="J683">
            <v>0</v>
          </cell>
          <cell r="K683" t="str">
            <v>Germany</v>
          </cell>
          <cell r="L683" t="str">
            <v>Superseded</v>
          </cell>
          <cell r="M683" t="str">
            <v>http://www.iea.org/policiesandmeasures/pams/germany/name-22072-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683" t="str">
            <v>C07C10C43</v>
          </cell>
        </row>
        <row r="684">
          <cell r="B684">
            <v>676</v>
          </cell>
          <cell r="C684" t="str">
            <v>ESD communication platform Germany 2008</v>
          </cell>
          <cell r="D684" t="str">
            <v>Information and education, Information provision</v>
          </cell>
          <cell r="E684" t="str">
            <v>Country</v>
          </cell>
          <cell r="F684">
            <v>2008</v>
          </cell>
          <cell r="G684" t="str">
            <v>General</v>
          </cell>
          <cell r="H684"/>
          <cell r="I684" t="str">
            <v>Energy service demand reduction and resource efficiency, Energy efficiency, Renewables, Other low-carbon technologies and fuel switch, Non-energy</v>
          </cell>
          <cell r="J684">
            <v>0</v>
          </cell>
          <cell r="K684" t="str">
            <v>Germany</v>
          </cell>
          <cell r="L684" t="str">
            <v>Implemented</v>
          </cell>
          <cell r="M684" t="str">
            <v>http://www.energieeffizienz-online.info</v>
          </cell>
          <cell r="N684" t="str">
            <v/>
          </cell>
        </row>
        <row r="685">
          <cell r="B685">
            <v>677</v>
          </cell>
          <cell r="C685" t="str">
            <v>EU Action Plan for Forest Law Enforcement, Governance and Trade</v>
          </cell>
          <cell r="D685" t="str">
            <v>Information and education, Institutional creation, Sectoral standards, Other mandatory requirements</v>
          </cell>
          <cell r="E685" t="str">
            <v>Country</v>
          </cell>
          <cell r="F685">
            <v>2003</v>
          </cell>
          <cell r="G685" t="str">
            <v>Forestry</v>
          </cell>
          <cell r="H685"/>
          <cell r="I685" t="str">
            <v>Non-energy</v>
          </cell>
          <cell r="J685">
            <v>0</v>
          </cell>
          <cell r="K685" t="str">
            <v>European Union (28)</v>
          </cell>
          <cell r="L685" t="str">
            <v>Implemented</v>
          </cell>
          <cell r="M685" t="str">
            <v>http://www.euflegt.efi.int/43</v>
          </cell>
          <cell r="N685" t="str">
            <v>C52</v>
          </cell>
        </row>
        <row r="686">
          <cell r="B686">
            <v>678</v>
          </cell>
          <cell r="C686" t="str">
            <v>EU Biofuels Strategy European Union 2006</v>
          </cell>
          <cell r="D686" t="str">
            <v>Strategic planning</v>
          </cell>
          <cell r="E686" t="str">
            <v>Country</v>
          </cell>
          <cell r="F686">
            <v>2006</v>
          </cell>
          <cell r="G686" t="str">
            <v>Transport, Renewables</v>
          </cell>
          <cell r="H686"/>
          <cell r="I686" t="str">
            <v>Renewables</v>
          </cell>
          <cell r="J686">
            <v>0</v>
          </cell>
          <cell r="K686" t="str">
            <v>European Union (28)</v>
          </cell>
          <cell r="L686" t="str">
            <v>Implemented</v>
          </cell>
          <cell r="M686" t="str">
            <v>http://ec.europa.eu/agriculture/biomass/biofuel/index_en.htm</v>
          </cell>
          <cell r="N686" t="str">
            <v/>
          </cell>
        </row>
        <row r="687">
          <cell r="B687">
            <v>679</v>
          </cell>
          <cell r="C687" t="str">
            <v>EU Climate and Energy Package: Quality standards for fuels and biofuels European Union 2009</v>
          </cell>
          <cell r="D687" t="str">
            <v>Codes and standards</v>
          </cell>
          <cell r="E687" t="str">
            <v>Country</v>
          </cell>
          <cell r="F687">
            <v>2009</v>
          </cell>
          <cell r="G687" t="str">
            <v>Transport</v>
          </cell>
          <cell r="H687"/>
          <cell r="I687" t="str">
            <v>Renewables</v>
          </cell>
          <cell r="J687">
            <v>0</v>
          </cell>
          <cell r="K687" t="str">
            <v>European Union (28)</v>
          </cell>
          <cell r="L687" t="str">
            <v>Implemented</v>
          </cell>
          <cell r="M687" t="str">
            <v>http://register.consilium.europa.eu/pdf/en/08/st03/st03740-re01.en08.pdf</v>
          </cell>
          <cell r="N687" t="str">
            <v/>
          </cell>
        </row>
        <row r="688">
          <cell r="B688">
            <v>680</v>
          </cell>
          <cell r="C688" t="str">
            <v>EU Eco-Management and Audit Scheme (EMAS) European Union 1995</v>
          </cell>
          <cell r="D688" t="str">
            <v>Negotiated Agreements (Public-private sector), Endorsement label, Information provision, Auditing, Monitoring</v>
          </cell>
          <cell r="E688" t="str">
            <v>Country</v>
          </cell>
          <cell r="F688">
            <v>1995</v>
          </cell>
          <cell r="G688" t="str">
            <v>Industry, Electricity and heat</v>
          </cell>
          <cell r="H688"/>
          <cell r="I688" t="str">
            <v>Energy service demand reduction and resource efficiency, Energy efficiency, Renewables, Other low-carbon technologies and fuel switch, Non-energy</v>
          </cell>
          <cell r="J688">
            <v>0</v>
          </cell>
          <cell r="K688" t="str">
            <v>European Union (28)</v>
          </cell>
          <cell r="L688" t="str">
            <v>Implemented</v>
          </cell>
          <cell r="M688" t="str">
            <v>http://ec.europa.eu/environment/emas/index_en.htm</v>
          </cell>
          <cell r="N688" t="str">
            <v>C19C20</v>
          </cell>
        </row>
        <row r="689">
          <cell r="B689">
            <v>681</v>
          </cell>
          <cell r="C689" t="str">
            <v>EU Emission Trading Scheme (EU ETS) (Directive 2003/87/EC establishing a scheme for greenhouse gas emission allowance trading within the Community and amending Council Directive 96/61/EC) European Union 2003</v>
          </cell>
          <cell r="D689" t="str">
            <v>GHG emissions allowances</v>
          </cell>
          <cell r="E689" t="str">
            <v>Country</v>
          </cell>
          <cell r="F689">
            <v>2003</v>
          </cell>
          <cell r="G689" t="str">
            <v>Industry, Transport, Air, Electricity and heat</v>
          </cell>
          <cell r="H689"/>
          <cell r="I689" t="str">
            <v>Energy service demand reduction and resource efficiency, Energy efficiency, Renewables, Other low-carbon technologies and fuel switch, Non-energy</v>
          </cell>
          <cell r="J689">
            <v>0</v>
          </cell>
          <cell r="K689" t="str">
            <v>European Union (28)</v>
          </cell>
          <cell r="L689" t="str">
            <v>Superseded</v>
          </cell>
          <cell r="M689" t="str">
            <v>http://eur-lex.europa.eu/legal-content/AUTO/?uri=CELEX:32003L0087&amp;qid=1448882749567&amp;rid=1</v>
          </cell>
          <cell r="N689" t="str">
            <v>C15C30</v>
          </cell>
        </row>
        <row r="690">
          <cell r="B690">
            <v>682</v>
          </cell>
          <cell r="C690" t="str">
            <v>EU Energy efficiency Standards European Union 1992</v>
          </cell>
          <cell r="D690" t="str">
            <v>Codes and standards, Product standards, Other mandatory requirements</v>
          </cell>
          <cell r="E690" t="str">
            <v>Country</v>
          </cell>
          <cell r="F690">
            <v>1992</v>
          </cell>
          <cell r="G690" t="str">
            <v>Buildings, Appliances, Hot water and cooking</v>
          </cell>
          <cell r="H690" t="str">
            <v>Legislative</v>
          </cell>
          <cell r="I690" t="str">
            <v>Energy efficiency</v>
          </cell>
          <cell r="J690">
            <v>0</v>
          </cell>
          <cell r="K690" t="str">
            <v>European Union (28)</v>
          </cell>
          <cell r="L690" t="str">
            <v>Implemented</v>
          </cell>
          <cell r="M690" t="str">
            <v>http://www.iea.org/policiesandmeasures/pams/europeancommission/name-21941-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690" t="str">
            <v>C34C35</v>
          </cell>
        </row>
        <row r="691">
          <cell r="B691">
            <v>683</v>
          </cell>
          <cell r="C691" t="str">
            <v>EU Sustainable Energy Week European Union 2007</v>
          </cell>
          <cell r="D691" t="str">
            <v>Information and education, Information provision</v>
          </cell>
          <cell r="E691" t="str">
            <v>Country</v>
          </cell>
          <cell r="F691">
            <v>2007</v>
          </cell>
          <cell r="G691" t="str">
            <v>General</v>
          </cell>
          <cell r="H691"/>
          <cell r="I691" t="str">
            <v>Energy service demand reduction and resource efficiency, Energy efficiency, Renewables, Other low-carbon technologies and fuel switch, Non-energy</v>
          </cell>
          <cell r="J691">
            <v>0</v>
          </cell>
          <cell r="K691" t="str">
            <v>European Union (28)</v>
          </cell>
          <cell r="L691" t="str">
            <v>Implemented</v>
          </cell>
          <cell r="M691" t="str">
            <v>http://www.eusew.eu/</v>
          </cell>
          <cell r="N691" t="str">
            <v/>
          </cell>
        </row>
        <row r="692">
          <cell r="B692">
            <v>684</v>
          </cell>
          <cell r="C692" t="str">
            <v>EU energy efficiency plan 2011 (COM 2011/109)</v>
          </cell>
          <cell r="D692" t="str">
            <v>Policy support</v>
          </cell>
          <cell r="E692" t="str">
            <v>Country</v>
          </cell>
          <cell r="F692">
            <v>2011</v>
          </cell>
          <cell r="G692" t="str">
            <v>Industry</v>
          </cell>
          <cell r="H692"/>
          <cell r="I692" t="str">
            <v>Energy efficiency, Unknown</v>
          </cell>
          <cell r="J692" t="str">
            <v>No</v>
          </cell>
          <cell r="K692" t="str">
            <v>European Union (28)</v>
          </cell>
          <cell r="L692" t="str">
            <v>Implemented</v>
          </cell>
          <cell r="M692" t="str">
            <v>http://eur-lex.europa.eu/legal-content/EN/TXT/?uri=uriserv:en0029</v>
          </cell>
          <cell r="N692" t="str">
            <v/>
          </cell>
        </row>
        <row r="693">
          <cell r="B693">
            <v>685</v>
          </cell>
          <cell r="C693" t="str">
            <v>EVSE Support Tokyo</v>
          </cell>
          <cell r="D693" t="str">
            <v>Grants and subsidies</v>
          </cell>
          <cell r="E693" t="str">
            <v>City or local</v>
          </cell>
          <cell r="F693">
            <v>2018</v>
          </cell>
          <cell r="G693" t="str">
            <v>Low-emissions mobility, Light duty vehicles</v>
          </cell>
          <cell r="H693"/>
          <cell r="I693" t="str">
            <v>Other low-carbon technologies and fuel switch</v>
          </cell>
          <cell r="J693" t="str">
            <v>No</v>
          </cell>
          <cell r="K693" t="str">
            <v>Japan</v>
          </cell>
          <cell r="L693" t="str">
            <v>Implemented</v>
          </cell>
          <cell r="M693" t="str">
            <v>https://www.iea.org/policies/6649-evse-support-tokyo?country=Japan&amp;qs=japan</v>
          </cell>
          <cell r="N693" t="str">
            <v>C45</v>
          </cell>
        </row>
        <row r="694">
          <cell r="B694">
            <v>686</v>
          </cell>
          <cell r="C694" t="str">
            <v>EVSE Support for the Private Sector</v>
          </cell>
          <cell r="D694" t="str">
            <v>Grants and subsidies</v>
          </cell>
          <cell r="E694" t="str">
            <v>Country</v>
          </cell>
          <cell r="F694">
            <v>2013</v>
          </cell>
          <cell r="G694" t="str">
            <v>Low-emissions mobility</v>
          </cell>
          <cell r="H694" t="str">
            <v>Tokyo's metropolitan government set a subsidy programme in 2018 to accelerate the installation of charging stations for electric vehicles (pure electric and plug-in hybrid vehicles) at condominiums in the capital. Condominium owners, associations and developpers can request financial support for the purchase and installation of EV charging facilities. The installation of solar panel systems and battery systems can be additionally funded under this subsidy programme if combined with the installation of charging stations. The aim of the programme, managed by Tokyo Environmental Public Service Corporation, is to raise the share of Evs in the total new car sales in the capital up to 50% by 2030.</v>
          </cell>
          <cell r="I694" t="str">
            <v>Other low-carbon technologies and fuel switch</v>
          </cell>
          <cell r="J694" t="str">
            <v>No</v>
          </cell>
          <cell r="K694" t="str">
            <v>Japan</v>
          </cell>
          <cell r="L694" t="str">
            <v>Implemented</v>
          </cell>
          <cell r="M694" t="str">
            <v>https://www.iea.org/policies/2967-evse-support-for-private-sector?country=Japan&amp;qs=japan</v>
          </cell>
          <cell r="N694" t="str">
            <v>C45</v>
          </cell>
        </row>
        <row r="695">
          <cell r="B695">
            <v>687</v>
          </cell>
          <cell r="C695" t="str">
            <v>EVs Purchase Subsidy</v>
          </cell>
          <cell r="D695" t="str">
            <v>Grants and subsidies</v>
          </cell>
          <cell r="E695" t="str">
            <v>Country</v>
          </cell>
          <cell r="F695">
            <v>2009</v>
          </cell>
          <cell r="G695" t="str">
            <v>Low-emissions mobility, Light duty vehicles</v>
          </cell>
          <cell r="H695" t="str">
            <v>EVSE subsidy for private sectors who invest chargers/stations. In 2013, the Japanese government announced a deal with auto industry leaders, Nissan, Honda, and Mitsubishi, to invest nearly USD 1.025 billion for building user-friendly electric vehicle charging infrastructure in key locations across the country. The partnership witnessed about 800% increase in the number of EV chargers nationwide, from 4,700 chargers in 2013 to 40,000 charging points in 2016. During the same year, the number of electric car charge points in Japan overtook the number of petrol stations, that is, 40,000 charging points in Japan as compared to 34,000 petrol stations. The government’s goal is to have fast charger every 9.3 miles (15 km) or within every 19-mile (30-km) radius. To support BEVs, operators can get subsidies of ¥5 million ($47,000) per charger and up to ¥45 million ($420,000) for construction costs.</v>
          </cell>
          <cell r="I695" t="str">
            <v>Other low-carbon technologies and fuel switch</v>
          </cell>
          <cell r="J695" t="str">
            <v>No</v>
          </cell>
          <cell r="K695" t="str">
            <v>Japan</v>
          </cell>
          <cell r="L695" t="str">
            <v>Implemented</v>
          </cell>
          <cell r="M695" t="str">
            <v>https://www.iea.org/policies/3031-purchase-subsidy?country=Japan&amp;page=2&amp;qs=japa</v>
          </cell>
          <cell r="N695" t="str">
            <v>C45</v>
          </cell>
        </row>
        <row r="696">
          <cell r="B696">
            <v>688</v>
          </cell>
          <cell r="C696" t="str">
            <v>Easy Ways to Save Energy Campaign United States of America 2005</v>
          </cell>
          <cell r="D696" t="str">
            <v>Information and education, Advice or Aid in implementation, Information provision, Comparison label, Endorsement label, Negotiated Agreements (Public-private sector)</v>
          </cell>
          <cell r="E696" t="str">
            <v>Country</v>
          </cell>
          <cell r="F696">
            <v>2005</v>
          </cell>
          <cell r="G696" t="str">
            <v>Electricity and heat, Buildings</v>
          </cell>
          <cell r="H696" t="str">
            <v>850,000 yen maximum purchase subsidy, depending on electric range of EVs ("the more battery capacity for longer driving ranges, the more subsidies"). E.g. Nissan LEAF with 30kWh batteries: 330,000 yen.</v>
          </cell>
          <cell r="I696" t="str">
            <v>Energy efficiency</v>
          </cell>
          <cell r="J696">
            <v>0</v>
          </cell>
          <cell r="K696" t="str">
            <v>United States of America</v>
          </cell>
          <cell r="L696" t="str">
            <v>Ended</v>
          </cell>
          <cell r="M696" t="str">
            <v>http://www1.eere.energy.gov/industry/saveenergynow/pdfs/save_energy_fs.pdf</v>
          </cell>
          <cell r="N696" t="str">
            <v/>
          </cell>
        </row>
        <row r="697">
          <cell r="B697">
            <v>689</v>
          </cell>
          <cell r="C697" t="str">
            <v>Eco allowances within the framework of the homeowner allowance Germany 1995</v>
          </cell>
          <cell r="D697" t="str">
            <v>Fiscal or financial incentives, Grants and subsidies</v>
          </cell>
          <cell r="E697" t="str">
            <v>Country</v>
          </cell>
          <cell r="F697">
            <v>1995</v>
          </cell>
          <cell r="G697" t="str">
            <v>Buildings, Heating and cooling, Hot water and cooking</v>
          </cell>
          <cell r="H697"/>
          <cell r="I697" t="str">
            <v>Renewables</v>
          </cell>
          <cell r="J697">
            <v>0</v>
          </cell>
          <cell r="K697" t="str">
            <v>Germany</v>
          </cell>
          <cell r="L697" t="str">
            <v>Ended</v>
          </cell>
          <cell r="M697" t="str">
            <v>http://www.bbsr.bund.de</v>
          </cell>
          <cell r="N697" t="str">
            <v>C36C37</v>
          </cell>
        </row>
        <row r="698">
          <cell r="B698">
            <v>690</v>
          </cell>
          <cell r="C698" t="str">
            <v>Eco-Car Tax Break and Subsidies for Vehicles Japan 2009</v>
          </cell>
          <cell r="D698" t="str">
            <v>Fiscal or financial incentives, Grants and subsidies, Tax relief</v>
          </cell>
          <cell r="E698" t="str">
            <v>Country</v>
          </cell>
          <cell r="F698">
            <v>2009</v>
          </cell>
          <cell r="G698" t="str">
            <v>Transport, Low-emissions mobility, Light duty vehicles</v>
          </cell>
          <cell r="H698"/>
          <cell r="I698" t="str">
            <v>Energy efficiency, Other low-carbon technologies and fuel switch</v>
          </cell>
          <cell r="J698" t="str">
            <v>GHG reduction</v>
          </cell>
          <cell r="K698" t="str">
            <v>Japan</v>
          </cell>
          <cell r="L698" t="str">
            <v>Implemented</v>
          </cell>
          <cell r="M698" t="str">
            <v>http://www.mlit.go.jp/jidosha/jidosha_fr1_000028.html
http://www.japantimes.co.jp/news/2015/09/21/national/eco-car-subsidies-to-be-scaled-back-in-fy-2016/#.V03C7fl976Q
Tax-table (Japanese): http://www.mlit.go.jp/common/001084657.pdf</v>
          </cell>
          <cell r="N698" t="str">
            <v>C41C45</v>
          </cell>
        </row>
        <row r="699">
          <cell r="B699">
            <v>691</v>
          </cell>
          <cell r="C699" t="str">
            <v>Eco-Points Scheme for Green Home Appliances Japan 2009</v>
          </cell>
          <cell r="D699" t="str">
            <v>Grants and subsidies, Information provision</v>
          </cell>
          <cell r="E699" t="str">
            <v>Country</v>
          </cell>
          <cell r="F699">
            <v>2009</v>
          </cell>
          <cell r="G699" t="str">
            <v>Buildings, Appliances</v>
          </cell>
          <cell r="H699" t="str">
            <v>The effectiveness of the standards is enhanced by financial incentives—such as progressive taxes levied on the vehicle weight and engine displacement. Early compliance of this sort is rewarded through tax breaks for vehicles exceeding their targets ahead of schedule.
In addition to the tax-break program, Japan also has a subsidy program. In its fiscal year 2016 the budget will be ¥15 billion for the subsidy program, down from ¥20 billion in fiscal year 2015. Currently, subsidies for clean diesel vehicles stand at up to ¥160,000 per unit.</v>
          </cell>
          <cell r="I699" t="str">
            <v>Energy efficiency</v>
          </cell>
          <cell r="J699" t="str">
            <v>No</v>
          </cell>
          <cell r="K699" t="str">
            <v>Japan</v>
          </cell>
          <cell r="L699" t="str">
            <v>Ended</v>
          </cell>
          <cell r="M699" t="str">
            <v>http://www.env.go.jp/policy/ep_kaden/buy/index.html
http://www.iea.org/policiesandmeasures/pams/japan/name-24693-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699" t="str">
            <v>C34C35</v>
          </cell>
        </row>
        <row r="700">
          <cell r="B700">
            <v>692</v>
          </cell>
          <cell r="C700" t="str">
            <v>Eco-Tax Reform - First Stage Germany 1999</v>
          </cell>
          <cell r="D700" t="str">
            <v>Energy and other taxes</v>
          </cell>
          <cell r="E700" t="str">
            <v>Country</v>
          </cell>
          <cell r="F700">
            <v>1999</v>
          </cell>
          <cell r="G700" t="str">
            <v>Industry, Electricity and heat, Transport, Oil, Gas</v>
          </cell>
          <cell r="H700" t="str">
            <v>To be eligible, product’s energy efficient level had to be over the “Four-Star” level certified under the “Unified Energy Conservation Label”. For the second year of the program, the eligibility level was increased and the eligible level was set higher at “Five-Star” level.</v>
          </cell>
          <cell r="I700" t="str">
            <v>Energy service demand reduction and resource efficiency, Energy efficiency, Renewables, Other low-carbon technologies and fuel switch</v>
          </cell>
          <cell r="J700">
            <v>0</v>
          </cell>
          <cell r="K700" t="str">
            <v>Germany</v>
          </cell>
          <cell r="L700" t="str">
            <v>Implemented</v>
          </cell>
          <cell r="M700" t="str">
            <v>http://www.bmwi.de</v>
          </cell>
          <cell r="N700" t="str">
            <v>C07C10C14C16C19C22C31C43C46</v>
          </cell>
        </row>
        <row r="701">
          <cell r="B701">
            <v>693</v>
          </cell>
          <cell r="C701" t="str">
            <v>Eco-Tax Reform Germany 1999</v>
          </cell>
          <cell r="D701" t="str">
            <v>Tax relief</v>
          </cell>
          <cell r="E701" t="str">
            <v>Country</v>
          </cell>
          <cell r="F701">
            <v>1999</v>
          </cell>
          <cell r="G701" t="str">
            <v>Transport</v>
          </cell>
          <cell r="H701"/>
          <cell r="I701" t="str">
            <v>Renewables</v>
          </cell>
          <cell r="J701">
            <v>0</v>
          </cell>
          <cell r="K701" t="str">
            <v>Germany</v>
          </cell>
          <cell r="L701" t="str">
            <v>Implemented</v>
          </cell>
          <cell r="M701" t="str">
            <v>http://www.bundesfinanzministerium.de/</v>
          </cell>
          <cell r="N701" t="str">
            <v>C43</v>
          </cell>
        </row>
        <row r="702">
          <cell r="B702">
            <v>694</v>
          </cell>
          <cell r="C702" t="str">
            <v>Eco-design (Directive 2009/125/EC establishing a framework for the setting of ecodesign requirements for energy-related products (recast)) European Union 2009</v>
          </cell>
          <cell r="D702" t="str">
            <v>Product standards</v>
          </cell>
          <cell r="E702" t="str">
            <v>Country</v>
          </cell>
          <cell r="F702">
            <v>2009</v>
          </cell>
          <cell r="G702" t="str">
            <v>Buildings, Industry, Appliances</v>
          </cell>
          <cell r="H702"/>
          <cell r="I702" t="str">
            <v>Energy efficiency</v>
          </cell>
          <cell r="J702" t="str">
            <v>GHG reduction</v>
          </cell>
          <cell r="K702" t="str">
            <v>European Union (28)</v>
          </cell>
          <cell r="L702" t="str">
            <v>Implemented</v>
          </cell>
          <cell r="M702" t="str">
            <v>http://eur-lex.europa.eu/legal-content/EN/ALL/?uri=CELEX%3A32009L0125</v>
          </cell>
          <cell r="N702" t="str">
            <v>C21C34C35</v>
          </cell>
        </row>
        <row r="703">
          <cell r="B703">
            <v>695</v>
          </cell>
          <cell r="C703" t="str">
            <v>Eco-design requirements for energy-using products Germany 2008</v>
          </cell>
          <cell r="D703" t="str">
            <v>Codes and standards, Product standards</v>
          </cell>
          <cell r="E703" t="str">
            <v>Country</v>
          </cell>
          <cell r="F703">
            <v>2008</v>
          </cell>
          <cell r="G703" t="str">
            <v>Buildings, Appliances</v>
          </cell>
          <cell r="H703" t="str">
            <v>"This Directive establishes a framework for the setting of Community ecodesign requirements for energy-related products with the aim of ensuring the free movement of such products within the internal market." (EC)
A number of regulations have been set for individual product types, in accordance with this directive. Examples are:
1.	Commission Regulation (EU) No 347/2010 (h/h lamps)
2.	Commission Regulation (EC) No 859/2009 (h/h lamps)
3.	Commission Regulation (EC) No 244/2009 (h/h lamps)
4.	Commission Regulation (EC) No 245/2009 (h/h lamps) 
5.	Commission Regulation (EC) No 278/2009 (no load condition electric power consumption)
6.	Commission Regulation (EC) No 642/2009 (Televisions)
7.	Commission Regulation (EC)No 640/2009 (Electric motors)
8.	Commission Regulation (EC) No 643/2009 (refrigerating appliances)
9.	Commission Regulation (EU) No 1015/2010 (household washing machines)
10.	Commission Regulation (EU) No 1016/2010 (household dishwashers)
11.	Commission Regulation (EU) Regulation No 327/2011 (Industrial fans Regulation)
12.	Commission Regulation (EU) No 206/2012 (Air conditioning and comfort fans Regulation)
13.	Commission Regulation (EC) No 641/2009 (Circulators Regulation)</v>
          </cell>
          <cell r="I703" t="str">
            <v>Energy efficiency</v>
          </cell>
          <cell r="J703">
            <v>0</v>
          </cell>
          <cell r="K703" t="str">
            <v>Germany</v>
          </cell>
          <cell r="L703" t="str">
            <v>Implemented</v>
          </cell>
          <cell r="M703" t="str">
            <v>http://www.bmwi.de/English/Navigation/energy-policy.html</v>
          </cell>
          <cell r="N703" t="str">
            <v>C34C35</v>
          </cell>
        </row>
        <row r="704">
          <cell r="B704">
            <v>696</v>
          </cell>
          <cell r="C704" t="str">
            <v>Eco-label Award Scheme European Union 1999</v>
          </cell>
          <cell r="D704" t="str">
            <v>Information provision, Endorsement label, Policy support, Voluntary Approaches</v>
          </cell>
          <cell r="E704" t="str">
            <v>Country</v>
          </cell>
          <cell r="F704">
            <v>1999</v>
          </cell>
          <cell r="G704" t="str">
            <v>General</v>
          </cell>
          <cell r="H704"/>
          <cell r="I704" t="str">
            <v>Energy service demand reduction and resource efficiency, Energy efficiency, Renewables, Other low-carbon technologies and fuel switch, Non-energy</v>
          </cell>
          <cell r="J704">
            <v>0</v>
          </cell>
          <cell r="K704" t="str">
            <v>European Union (28)</v>
          </cell>
          <cell r="L704" t="str">
            <v>Implemented</v>
          </cell>
          <cell r="M704" t="str">
            <v>http://www.europa.eu.int/comm/environment/ecolabel/index.htm</v>
          </cell>
          <cell r="N704" t="str">
            <v/>
          </cell>
        </row>
        <row r="705">
          <cell r="B705">
            <v>697</v>
          </cell>
          <cell r="C705" t="str">
            <v>Eco-label Standards for Laptop Computers European Union 1999</v>
          </cell>
          <cell r="D705" t="str">
            <v>Endorsement label</v>
          </cell>
          <cell r="E705" t="str">
            <v>Country</v>
          </cell>
          <cell r="F705">
            <v>1999</v>
          </cell>
          <cell r="G705" t="str">
            <v>Buildings, Appliances</v>
          </cell>
          <cell r="H705"/>
          <cell r="I705" t="str">
            <v>Energy efficiency, Energy service demand reduction and resource efficiency</v>
          </cell>
          <cell r="J705">
            <v>0</v>
          </cell>
          <cell r="K705" t="str">
            <v>European Union (28)</v>
          </cell>
          <cell r="L705" t="str">
            <v>Implemented</v>
          </cell>
          <cell r="M705" t="str">
            <v>http://www.europa.eu.int/comm/environment/ecolabel/index.htm</v>
          </cell>
          <cell r="N705" t="str">
            <v/>
          </cell>
        </row>
        <row r="706">
          <cell r="B706">
            <v>698</v>
          </cell>
          <cell r="C706" t="str">
            <v>EcoAUTO Rebate Program Canada 2007</v>
          </cell>
          <cell r="D706" t="str">
            <v>Grants and subsidies</v>
          </cell>
          <cell r="E706" t="str">
            <v>Country</v>
          </cell>
          <cell r="F706">
            <v>2007</v>
          </cell>
          <cell r="G706" t="str">
            <v>Transport</v>
          </cell>
          <cell r="H706"/>
          <cell r="I706" t="str">
            <v>Energy efficiency</v>
          </cell>
          <cell r="J706">
            <v>0</v>
          </cell>
          <cell r="K706" t="str">
            <v>Canada</v>
          </cell>
          <cell r="L706" t="str">
            <v>Ended</v>
          </cell>
          <cell r="M706" t="str">
            <v>http://www.ecoaction.gc.ca/ecotransport/ecoauto-eng.cfm</v>
          </cell>
          <cell r="N706" t="str">
            <v/>
          </cell>
        </row>
        <row r="707">
          <cell r="B707">
            <v>699</v>
          </cell>
          <cell r="C707" t="str">
            <v>EcoAction 2000 Community Funding Program Canada 2000</v>
          </cell>
          <cell r="D707" t="str">
            <v>Fiscal or financial incentives, Policy support, Research &amp; Development and Deployment (RD&amp;D)</v>
          </cell>
          <cell r="E707" t="str">
            <v>Country</v>
          </cell>
          <cell r="F707">
            <v>2000</v>
          </cell>
          <cell r="G707" t="str">
            <v>General</v>
          </cell>
          <cell r="H707"/>
          <cell r="I707" t="str">
            <v>Energy service demand reduction and resource efficiency, Energy efficiency, Renewables, Other low-carbon technologies and fuel switch, Non-energy</v>
          </cell>
          <cell r="J707">
            <v>0</v>
          </cell>
          <cell r="K707" t="str">
            <v>Canada</v>
          </cell>
          <cell r="L707" t="str">
            <v>Ended</v>
          </cell>
          <cell r="M707" t="str">
            <v>http://www.iea.org/policiesandmeasures/pams/canada/name-21281-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707" t="str">
            <v>C04</v>
          </cell>
        </row>
        <row r="708">
          <cell r="B708">
            <v>700</v>
          </cell>
          <cell r="C708" t="str">
            <v>EcoAgriculture Biofuels Capital Initiative Canada 2007</v>
          </cell>
          <cell r="D708" t="str">
            <v>Loans, Product standards</v>
          </cell>
          <cell r="E708" t="str">
            <v>Country</v>
          </cell>
          <cell r="F708">
            <v>2007</v>
          </cell>
          <cell r="G708" t="str">
            <v>Transport, Agriculture and forestry</v>
          </cell>
          <cell r="H708"/>
          <cell r="I708" t="str">
            <v>Renewables</v>
          </cell>
          <cell r="J708" t="str">
            <v>No</v>
          </cell>
          <cell r="K708" t="str">
            <v>Canada</v>
          </cell>
          <cell r="L708" t="str">
            <v>Ended</v>
          </cell>
          <cell r="M708" t="str">
            <v>http://www4.agr.gc.ca/AAFC-AAC/display-afficher.do?id=1195672401464&amp;lang=eng</v>
          </cell>
          <cell r="N708" t="str">
            <v>C43C48C53</v>
          </cell>
        </row>
        <row r="709">
          <cell r="B709">
            <v>701</v>
          </cell>
          <cell r="C709" t="str">
            <v>EcoCAR: The NeXt Challege United States of America 2008</v>
          </cell>
          <cell r="D709" t="str">
            <v>Demonstration project, Research &amp; Development and Deployment (RD&amp;D)</v>
          </cell>
          <cell r="E709" t="str">
            <v>Country</v>
          </cell>
          <cell r="F709">
            <v>2008</v>
          </cell>
          <cell r="G709" t="str">
            <v>Transport, Light duty vehicles, Heavy duty vehicles</v>
          </cell>
          <cell r="H709"/>
          <cell r="I709" t="str">
            <v>Other low-carbon technologies and fuel switch</v>
          </cell>
          <cell r="J709">
            <v>0</v>
          </cell>
          <cell r="K709" t="str">
            <v>United States of America</v>
          </cell>
          <cell r="L709" t="str">
            <v>Implemented</v>
          </cell>
          <cell r="M709" t="str">
            <v>http://www.ecocarchallenge.org/</v>
          </cell>
          <cell r="N709" t="str">
            <v>C04</v>
          </cell>
        </row>
        <row r="710">
          <cell r="B710">
            <v>702</v>
          </cell>
          <cell r="C710" t="str">
            <v>EcoENERGY Efficiency for Housing and Buildings Canada 2011</v>
          </cell>
          <cell r="D710" t="str">
            <v>Information and education, Advice or Aid in implementation, Information provision, Comparison label, Endorsement label, Public Voluntary Schemes</v>
          </cell>
          <cell r="E710" t="str">
            <v>Country</v>
          </cell>
          <cell r="F710">
            <v>2011</v>
          </cell>
          <cell r="G710" t="str">
            <v>Buildings, Appliances</v>
          </cell>
          <cell r="H710"/>
          <cell r="I710" t="str">
            <v>Energy efficiency</v>
          </cell>
          <cell r="J710" t="str">
            <v>No</v>
          </cell>
          <cell r="K710" t="str">
            <v>Canada</v>
          </cell>
          <cell r="L710" t="str">
            <v>Implemented</v>
          </cell>
          <cell r="M710" t="str">
            <v>http://www.iea.org/policiesandmeasures/pams/canada/name-34954-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710" t="str">
            <v/>
          </cell>
        </row>
        <row r="711">
          <cell r="B711">
            <v>703</v>
          </cell>
          <cell r="C711" t="str">
            <v>EcoENERGY Efficiency for Vehicles</v>
          </cell>
          <cell r="D711" t="str">
            <v>Advice or Aid in implementation, Professional training and qualification</v>
          </cell>
          <cell r="E711" t="str">
            <v>Country</v>
          </cell>
          <cell r="F711">
            <v>2007</v>
          </cell>
          <cell r="G711" t="str">
            <v>Light duty vehicles</v>
          </cell>
          <cell r="H711"/>
          <cell r="I711" t="str">
            <v>Energy efficiency</v>
          </cell>
          <cell r="J711" t="str">
            <v>No</v>
          </cell>
          <cell r="K711" t="str">
            <v>Canada</v>
          </cell>
          <cell r="L711" t="str">
            <v>Superseded</v>
          </cell>
          <cell r="M711" t="str">
            <v>http://www.iea.org/policiesandmeasures/pams/canada</v>
          </cell>
          <cell r="N711" t="str">
            <v/>
          </cell>
        </row>
        <row r="712">
          <cell r="B712">
            <v>704</v>
          </cell>
          <cell r="C712" t="str">
            <v>EcoENERGY Efficiency program</v>
          </cell>
          <cell r="D712" t="str">
            <v>Direct investment, Advice or Aid in implementation, Information provision, Performance label, Professional training and qualification, Codes and standards, Building codes and standards, Product standards, Sectoral standards</v>
          </cell>
          <cell r="E712" t="str">
            <v>Country</v>
          </cell>
          <cell r="F712">
            <v>0</v>
          </cell>
          <cell r="G712" t="str">
            <v>Buildings, Transport, Appliances, Heating and cooling, Hot water and cooking, Industry</v>
          </cell>
          <cell r="H712" t="str">
            <v>Natural Resources Canada’s ecoENERGY Efficiency for Vehicles program aims to reduce energy use and emissions from transportation in Canada. The program offers:
Fuel efficient driver training : Auto$mart targets novice light-duty vehicle drivers; SmartDriver targets drivers in the commercial and institutional fleet sector; and Commercial and institutional fleets will have access to practical advice, tools, and strategies offered through FleetSmart;
Provides energy information to vehicle consumers:
this includes the production of the Fuel Consumption Guide, the introduction of updated energy efficiency labels for light-duty on-road vehicles;
and a new consumer awareness initiative that recognizes fuel efficient tires for light-duty vehicles.
Encourages freight companies to make their operations as energy efficient as possible.</v>
          </cell>
          <cell r="I712" t="str">
            <v>Energy efficiency, Energy service demand reduction and resource efficiency, Other low-carbon technologies and fuel switch</v>
          </cell>
          <cell r="J712" t="str">
            <v>GHG reduction</v>
          </cell>
          <cell r="K712" t="str">
            <v>Canada</v>
          </cell>
          <cell r="L712" t="str">
            <v>Implemented</v>
          </cell>
          <cell r="M712" t="str">
            <v>6th National Communication: http://unfccc.int/files/national_reports/annex_i_natcom/submitted_natcom/application/pdf/nc6_can_resubmission_english.pdf</v>
          </cell>
          <cell r="N712" t="str">
            <v>C18C21C34C35</v>
          </cell>
        </row>
        <row r="713">
          <cell r="B713">
            <v>705</v>
          </cell>
          <cell r="C713" t="str">
            <v>EcoENERGY Innovation Initiative</v>
          </cell>
          <cell r="D713" t="str">
            <v>Infrastructure investments, RD&amp;D funding, Research &amp; Development and Deployment (RD&amp;D), Technology development</v>
          </cell>
          <cell r="E713" t="str">
            <v>Country</v>
          </cell>
          <cell r="F713">
            <v>2011</v>
          </cell>
          <cell r="G713" t="str">
            <v>Electricity and heat, Renewables, CCS, Industry, Industrial process CO2</v>
          </cell>
          <cell r="H713" t="str">
            <v>"The ecoENERGY Efficiency program:
– supports the development and implementation of energy codes, benchmarking tools, training and information materials to improve the energy efficiency of commercial and institutional buildings in Canada;
– enables and promotes the construction and retrofit of energy efficient low-rise residential housing through the EnerGuide Rating System, the R-2000 Standard, and ENERGY STAR for New Homes initiatives;
– introduces or raises energy efficiency standards for a range of products, and promotes energy-efficient products through the ENERGY STAR initiative;
– aids the adoption and implementation of an energy management standard in Canada, accelerates energy-savings investments in industrial facilities and supports the exchange of best-practices information within Canada’s industrial sector; and, 
– provides Canadians with decision-making tools for buying more fuel efficient vehicles including introducing improved vehicle fuel consumption labels. It also provides Canadians and Canada’s commercial/institutional fleet sector with information to operate their vehicles to reduce fuel consumption by exposing drivers to fuel-efficient driving techniques.
Note: The estimated mitigation impact of 6,500 kt in 2020 only includes energy efficiency impacts associated with policies and measures that occurred since Canada’s 5th National Communication and associated in-depth review in 2011. This figure does not include the estimated mitigation impact of 44,750 kt in 2020 resulting from energy efficiency standards published prior to 2011." (6th National Communication)</v>
          </cell>
          <cell r="I713" t="str">
            <v>Renewables, Other low-carbon technologies and fuel switch</v>
          </cell>
          <cell r="J713" t="str">
            <v>No</v>
          </cell>
          <cell r="K713" t="str">
            <v>Canada</v>
          </cell>
          <cell r="L713" t="str">
            <v>Ended</v>
          </cell>
          <cell r="M713" t="str">
            <v>http://unfccc.int/files/national_reports/annex_i_natcom/submitted_natcom/application/pdf/nc6_can_resubmission_english.pdf</v>
          </cell>
          <cell r="N713" t="str">
            <v>C04C11C13C23</v>
          </cell>
        </row>
        <row r="714">
          <cell r="B714">
            <v>706</v>
          </cell>
          <cell r="C714" t="str">
            <v>EcoENERGY Retrofit - Homes Canada 2007</v>
          </cell>
          <cell r="D714" t="str">
            <v>Grants and subsidies, Advice or Aid in implementation, Information provision</v>
          </cell>
          <cell r="E714" t="str">
            <v>Country</v>
          </cell>
          <cell r="F714">
            <v>2007</v>
          </cell>
          <cell r="G714" t="str">
            <v>Buildings</v>
          </cell>
          <cell r="H714"/>
          <cell r="I714" t="str">
            <v>Energy efficiency</v>
          </cell>
          <cell r="J714">
            <v>0</v>
          </cell>
          <cell r="K714" t="str">
            <v>Canada</v>
          </cell>
          <cell r="L714" t="str">
            <v>Ended</v>
          </cell>
          <cell r="M714" t="str">
            <v>http://oee.nrcan.gc.ca/residential/6551</v>
          </cell>
          <cell r="N714" t="str">
            <v>C34</v>
          </cell>
        </row>
        <row r="715">
          <cell r="B715">
            <v>707</v>
          </cell>
          <cell r="C715" t="str">
            <v>EcoENERGY Retrofit - Small and Medium Organizations - Industry Canada 2007</v>
          </cell>
          <cell r="D715" t="str">
            <v>Infrastructure investments, Advice or Aid in implementation, Negotiated Agreements (Public-private sector)</v>
          </cell>
          <cell r="E715" t="str">
            <v>Country</v>
          </cell>
          <cell r="F715">
            <v>2007</v>
          </cell>
          <cell r="G715" t="str">
            <v>Industry, Buildings</v>
          </cell>
          <cell r="H715"/>
          <cell r="I715" t="str">
            <v>Energy efficiency</v>
          </cell>
          <cell r="J715">
            <v>0</v>
          </cell>
          <cell r="K715" t="str">
            <v>Canada</v>
          </cell>
          <cell r="L715" t="str">
            <v>Superseded</v>
          </cell>
          <cell r="M715" t="str">
            <v>http://www.ecoaction.gc.ca/index-eng.cfm</v>
          </cell>
          <cell r="N715" t="str">
            <v>C19</v>
          </cell>
        </row>
        <row r="716">
          <cell r="B716">
            <v>708</v>
          </cell>
          <cell r="C716" t="str">
            <v>EcoENERGY Technology Initiative Canada 2007</v>
          </cell>
          <cell r="D716" t="str">
            <v>Information provision, RD&amp;D funding, Demonstration project, Technology development</v>
          </cell>
          <cell r="E716" t="str">
            <v>Country</v>
          </cell>
          <cell r="F716">
            <v>2007</v>
          </cell>
          <cell r="G716" t="str">
            <v>General</v>
          </cell>
          <cell r="H716"/>
          <cell r="I716" t="str">
            <v>Energy service demand reduction and resource efficiency, Energy efficiency, Renewables, Other low-carbon technologies and fuel switch, Non-energy</v>
          </cell>
          <cell r="J716" t="str">
            <v>No</v>
          </cell>
          <cell r="K716" t="str">
            <v>Canada</v>
          </cell>
          <cell r="L716" t="str">
            <v>Ended</v>
          </cell>
          <cell r="M716" t="str">
            <v>http://www.ecoaction.gc.ca/ecoenergy-ecoenergie/technology-technologie-eng.cfm
http://www.nrcan.gc.ca/audit/reports/2011/986</v>
          </cell>
          <cell r="N716" t="str">
            <v>C04</v>
          </cell>
        </row>
        <row r="717">
          <cell r="B717">
            <v>709</v>
          </cell>
          <cell r="C717" t="str">
            <v>EcoENERGY for Aboriginal and Northern Communities Canada 2007</v>
          </cell>
          <cell r="D717" t="str">
            <v>Funds to sub-national governments</v>
          </cell>
          <cell r="E717" t="str">
            <v>Subnational region or state</v>
          </cell>
          <cell r="F717">
            <v>2007</v>
          </cell>
          <cell r="G717" t="str">
            <v>Electricity and heat, Buildings, Transport</v>
          </cell>
          <cell r="H717"/>
          <cell r="I717" t="str">
            <v>Renewables, Energy efficiency</v>
          </cell>
          <cell r="J717" t="str">
            <v>No</v>
          </cell>
          <cell r="K717" t="str">
            <v>Canada</v>
          </cell>
          <cell r="L717" t="str">
            <v>Ended</v>
          </cell>
          <cell r="M717" t="str">
            <v>http://www.ainc-inac.gc.ca/clc/prg/eco/ovr_e.html
http://www.aadnc-aandc.gc.ca/eng/1100100034258/1100100034259</v>
          </cell>
          <cell r="N717" t="str">
            <v/>
          </cell>
        </row>
        <row r="718">
          <cell r="B718">
            <v>710</v>
          </cell>
          <cell r="C718" t="str">
            <v>EcoENERGY for Biofuels Canada 2008</v>
          </cell>
          <cell r="D718" t="str">
            <v>Policy support, Grants and subsidies</v>
          </cell>
          <cell r="E718" t="str">
            <v>Country</v>
          </cell>
          <cell r="F718">
            <v>2008</v>
          </cell>
          <cell r="G718" t="str">
            <v>Transport, Industry</v>
          </cell>
          <cell r="H718"/>
          <cell r="I718" t="str">
            <v>Renewables</v>
          </cell>
          <cell r="J718" t="str">
            <v>No</v>
          </cell>
          <cell r="K718" t="str">
            <v>Canada</v>
          </cell>
          <cell r="L718" t="str">
            <v>Ended</v>
          </cell>
          <cell r="M718" t="str">
            <v>http://ecoaction.gc.ca/biofuels</v>
          </cell>
          <cell r="N718" t="str">
            <v>C22C43</v>
          </cell>
        </row>
        <row r="719">
          <cell r="B719">
            <v>711</v>
          </cell>
          <cell r="C719" t="str">
            <v>EcoENERGY for Buildings and Houses Canada 2007</v>
          </cell>
          <cell r="D719" t="str">
            <v>Regulatory Instruments, Information provision, Comparison label</v>
          </cell>
          <cell r="E719" t="str">
            <v>Country</v>
          </cell>
          <cell r="F719">
            <v>2007</v>
          </cell>
          <cell r="G719" t="str">
            <v>Buildings</v>
          </cell>
          <cell r="H719"/>
          <cell r="I719">
            <v>0</v>
          </cell>
          <cell r="J719">
            <v>0</v>
          </cell>
          <cell r="K719" t="str">
            <v>Canada</v>
          </cell>
          <cell r="L719" t="str">
            <v>Superseded</v>
          </cell>
          <cell r="M719" t="str">
            <v>http://www.ecoaction.gc.ca/ecoenergy-ecoenergie/buildingshouses-batimentshabitations-eng.cfm</v>
          </cell>
          <cell r="N719" t="str">
            <v/>
          </cell>
        </row>
        <row r="720">
          <cell r="B720">
            <v>712</v>
          </cell>
          <cell r="C720" t="str">
            <v>EcoENERGY for Equipment Canada 2011</v>
          </cell>
          <cell r="D720" t="str">
            <v>Information and education, Comparison label, Endorsement label, Codes and standards, Monitoring, Other mandatory requirements</v>
          </cell>
          <cell r="E720" t="str">
            <v>Country</v>
          </cell>
          <cell r="F720">
            <v>2011</v>
          </cell>
          <cell r="G720" t="str">
            <v>Buildings, Appliances, Transport</v>
          </cell>
          <cell r="H720"/>
          <cell r="I720" t="str">
            <v>Energy efficiency</v>
          </cell>
          <cell r="J720" t="str">
            <v>No</v>
          </cell>
          <cell r="K720" t="str">
            <v>Canada</v>
          </cell>
          <cell r="L720" t="str">
            <v>Superseded</v>
          </cell>
          <cell r="M720" t="str">
            <v>http://www.iea.org/policiesandmeasures/pams/canada/name-24081-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720" t="str">
            <v>C34</v>
          </cell>
        </row>
        <row r="721">
          <cell r="B721">
            <v>713</v>
          </cell>
          <cell r="C721" t="str">
            <v>EcoENERGY for Personal Vehicles Canada 2007</v>
          </cell>
          <cell r="D721" t="str">
            <v>Negotiated Agreements (Public-private sector), Information provision</v>
          </cell>
          <cell r="E721" t="str">
            <v>Country</v>
          </cell>
          <cell r="F721">
            <v>2007</v>
          </cell>
          <cell r="G721" t="str">
            <v>Transport, Light duty vehicles</v>
          </cell>
          <cell r="H721"/>
          <cell r="I721" t="str">
            <v>Energy efficiency</v>
          </cell>
          <cell r="J721">
            <v>0</v>
          </cell>
          <cell r="K721" t="str">
            <v>Canada</v>
          </cell>
          <cell r="L721" t="str">
            <v>Superseded</v>
          </cell>
          <cell r="M721" t="str">
            <v>http://www.ecoaction.gc.ca/ecoenergy-ecoenergie/personalvehicles-vehiculespersonnels-eng.cfm</v>
          </cell>
          <cell r="N721" t="str">
            <v/>
          </cell>
        </row>
        <row r="722">
          <cell r="B722">
            <v>714</v>
          </cell>
          <cell r="C722" t="str">
            <v>EcoENERGY for Renewable Heat Program Canada 2007</v>
          </cell>
          <cell r="D722" t="str">
            <v>Negotiated Agreements (Public-private sector), Grants and subsidies, Codes and standards</v>
          </cell>
          <cell r="E722" t="str">
            <v>Country</v>
          </cell>
          <cell r="F722">
            <v>2007</v>
          </cell>
          <cell r="G722" t="str">
            <v>Electricity and heat</v>
          </cell>
          <cell r="H722"/>
          <cell r="I722" t="str">
            <v>Renewables</v>
          </cell>
          <cell r="J722">
            <v>0</v>
          </cell>
          <cell r="K722" t="str">
            <v>Canada</v>
          </cell>
          <cell r="L722" t="str">
            <v>Ended</v>
          </cell>
          <cell r="M722" t="str">
            <v>http://www.iea.org/policiesandmeasures/pams/canada/name-24101-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722" t="str">
            <v>C10</v>
          </cell>
        </row>
        <row r="723">
          <cell r="B723">
            <v>715</v>
          </cell>
          <cell r="C723" t="str">
            <v>EcoENERGY for Renewable Power Canada 2007</v>
          </cell>
          <cell r="D723" t="str">
            <v>Grants and subsidies</v>
          </cell>
          <cell r="E723" t="str">
            <v>Country</v>
          </cell>
          <cell r="F723">
            <v>2007</v>
          </cell>
          <cell r="G723" t="str">
            <v>Electricity and heat, Renewables</v>
          </cell>
          <cell r="H723"/>
          <cell r="I723" t="str">
            <v>Renewables</v>
          </cell>
          <cell r="J723" t="str">
            <v>GHG reduction</v>
          </cell>
          <cell r="K723" t="str">
            <v>Canada</v>
          </cell>
          <cell r="L723" t="str">
            <v>Ended</v>
          </cell>
          <cell r="M723" t="str">
            <v>http://www.nrcan.gc.ca/ecoaction/6444
Annex to Canada's 2nd Biennial Report: http://unfccc.int/files/national_reports/biennial_reports_and_iar/submitted_biennial_reports/application/pdf/annex_to_canadas_2nd_biennial_report_pams_table_en.pdf</v>
          </cell>
          <cell r="N723" t="str">
            <v>C10</v>
          </cell>
        </row>
        <row r="724">
          <cell r="B724">
            <v>716</v>
          </cell>
          <cell r="C724" t="str">
            <v>EcoEnergy for Fleets Canada 2007</v>
          </cell>
          <cell r="D724" t="str">
            <v>Information provision</v>
          </cell>
          <cell r="E724" t="str">
            <v>Country</v>
          </cell>
          <cell r="F724">
            <v>2007</v>
          </cell>
          <cell r="G724" t="str">
            <v>Transport, Shipping</v>
          </cell>
          <cell r="H724" t="str">
            <v>"The program offers an incentive of 1¢ per kilowatt-hour of electricity produced over a period of ten years from a qualifying low-impact renewable energy project built before March 31, 2011." (Annex to Canada's 2nd Biennial Report, 2016)</v>
          </cell>
          <cell r="I724" t="str">
            <v>Energy efficiency</v>
          </cell>
          <cell r="J724">
            <v>0</v>
          </cell>
          <cell r="K724" t="str">
            <v>Canada</v>
          </cell>
          <cell r="L724" t="str">
            <v>Superseded</v>
          </cell>
          <cell r="M724" t="str">
            <v>http://www.ecoaction.gc.ca/ECOENERGY-ECOENERGIE/fleets-parcsvehicules-eng.cfm</v>
          </cell>
          <cell r="N724" t="str">
            <v/>
          </cell>
        </row>
        <row r="725">
          <cell r="B725">
            <v>717</v>
          </cell>
          <cell r="C725" t="str">
            <v>EcoEnergy for Industry Canada 2007</v>
          </cell>
          <cell r="D725" t="str">
            <v>Negotiated Agreements (Public-private sector), Information provision, Strategic planning, Infrastructure investments, Grants and subsidies</v>
          </cell>
          <cell r="E725" t="str">
            <v>Country</v>
          </cell>
          <cell r="F725">
            <v>2007</v>
          </cell>
          <cell r="G725" t="str">
            <v>Industry, General, Industrial energy related</v>
          </cell>
          <cell r="H725"/>
          <cell r="I725" t="str">
            <v>Energy efficiency</v>
          </cell>
          <cell r="J725" t="str">
            <v>No</v>
          </cell>
          <cell r="K725" t="str">
            <v>Canada</v>
          </cell>
          <cell r="L725" t="str">
            <v>Superseded</v>
          </cell>
          <cell r="M725" t="str">
            <v>http://www.ecoaction.gc.ca/index-eng.cfm
http://www.iea.org/policiesandmeasures/pams/canada/name-24073-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725" t="str">
            <v>C19</v>
          </cell>
        </row>
        <row r="726">
          <cell r="B726">
            <v>718</v>
          </cell>
          <cell r="C726" t="str">
            <v>EcoTECHNOLOGY for Vehicles Program</v>
          </cell>
          <cell r="D726" t="str">
            <v>Information and education, Codes and standards</v>
          </cell>
          <cell r="E726" t="str">
            <v>Country</v>
          </cell>
          <cell r="F726">
            <v>2011</v>
          </cell>
          <cell r="G726" t="str">
            <v>Transport, Light duty vehicles</v>
          </cell>
          <cell r="H726"/>
          <cell r="I726" t="str">
            <v>Unknown</v>
          </cell>
          <cell r="J726" t="str">
            <v>No</v>
          </cell>
          <cell r="K726" t="str">
            <v>Canada</v>
          </cell>
          <cell r="L726" t="str">
            <v>Implemented</v>
          </cell>
          <cell r="M726" t="str">
            <v>http://www.iea.org/policiesandmeasures/pams/canada</v>
          </cell>
          <cell r="N726" t="str">
            <v/>
          </cell>
        </row>
        <row r="727">
          <cell r="B727">
            <v>719</v>
          </cell>
          <cell r="C727" t="str">
            <v>EcoTRANSPORT Strategy Canada 2011</v>
          </cell>
          <cell r="D727" t="str">
            <v>Strategic planning</v>
          </cell>
          <cell r="E727" t="str">
            <v>Country</v>
          </cell>
          <cell r="F727">
            <v>2011</v>
          </cell>
          <cell r="G727" t="str">
            <v>Transport, Light duty vehicles, Heavy duty vehicles, Air, Rail, Low-emissions mobility, Shipping</v>
          </cell>
          <cell r="H727"/>
          <cell r="I727" t="str">
            <v>Energy efficiency</v>
          </cell>
          <cell r="J727">
            <v>0</v>
          </cell>
          <cell r="K727" t="str">
            <v>Canada</v>
          </cell>
          <cell r="L727" t="str">
            <v>Ended</v>
          </cell>
          <cell r="M727" t="str">
            <v>http://www.ecoaction.gc.ca/ecotransport/index-eng.cfm</v>
          </cell>
          <cell r="N727" t="str">
            <v/>
          </cell>
        </row>
        <row r="728">
          <cell r="B728">
            <v>720</v>
          </cell>
          <cell r="C728" t="str">
            <v>Ecodesign requirements for energy-related products Italy 2011</v>
          </cell>
          <cell r="D728" t="str">
            <v>Codes and standards, Endorsement label, Information provision, Other mandatory requirements</v>
          </cell>
          <cell r="E728" t="str">
            <v>Country</v>
          </cell>
          <cell r="F728">
            <v>2011</v>
          </cell>
          <cell r="G728" t="str">
            <v>Electricity and heat, Buildings, Appliances</v>
          </cell>
          <cell r="H728"/>
          <cell r="I728" t="str">
            <v>Energy efficiency</v>
          </cell>
          <cell r="J728">
            <v>0</v>
          </cell>
          <cell r="K728" t="str">
            <v>Italy</v>
          </cell>
          <cell r="L728" t="str">
            <v>Implemented</v>
          </cell>
          <cell r="M728" t="str">
            <v>http://www.sviluppoeconomico.gov.it</v>
          </cell>
          <cell r="N728" t="str">
            <v>C07C34</v>
          </cell>
        </row>
        <row r="729">
          <cell r="B729">
            <v>721</v>
          </cell>
          <cell r="C729" t="str">
            <v>Ecological Consumption Website - ADEME France 2008</v>
          </cell>
          <cell r="D729" t="str">
            <v>Advice or Aid in implementation, Information provision</v>
          </cell>
          <cell r="E729" t="str">
            <v>Country</v>
          </cell>
          <cell r="F729">
            <v>2008</v>
          </cell>
          <cell r="G729" t="str">
            <v>Buildings</v>
          </cell>
          <cell r="H729"/>
          <cell r="I729" t="str">
            <v>Energy efficiency</v>
          </cell>
          <cell r="J729">
            <v>0</v>
          </cell>
          <cell r="K729" t="str">
            <v>France</v>
          </cell>
          <cell r="L729" t="str">
            <v>Implemented</v>
          </cell>
          <cell r="M729" t="str">
            <v>http://www.ademe.fr/eco-consommation</v>
          </cell>
          <cell r="N729" t="str">
            <v/>
          </cell>
        </row>
        <row r="730">
          <cell r="B730">
            <v>722</v>
          </cell>
          <cell r="C730" t="str">
            <v>Ecological Protection Redline Policy</v>
          </cell>
          <cell r="D730">
            <v>0</v>
          </cell>
          <cell r="E730" t="str">
            <v>Country</v>
          </cell>
          <cell r="F730">
            <v>2017</v>
          </cell>
          <cell r="G730" t="str">
            <v>Agriculture and forestry, Forestry</v>
          </cell>
          <cell r="H730"/>
          <cell r="I730" t="str">
            <v>Non-energy</v>
          </cell>
          <cell r="J730" t="str">
            <v>No</v>
          </cell>
          <cell r="K730" t="str">
            <v>China</v>
          </cell>
          <cell r="L730" t="str">
            <v>Implemented</v>
          </cell>
          <cell r="M730" t="str">
            <v>Hua, F., Xu, J., &amp; Wilcove, D. (2017). A New Opportunity to Recover Native Forests in China. Conservation Letters. Retrieved from https://onlinelibrary.wiley.com/doi/full/10.1111/conl.12396</v>
          </cell>
          <cell r="N730" t="str">
            <v>C52</v>
          </cell>
        </row>
        <row r="731">
          <cell r="B731">
            <v>723</v>
          </cell>
          <cell r="C731" t="str">
            <v>Economic Recovery Act of 1981 United States of America 1981</v>
          </cell>
          <cell r="D731" t="str">
            <v>Tax relief</v>
          </cell>
          <cell r="E731" t="str">
            <v>Country</v>
          </cell>
          <cell r="F731">
            <v>1981</v>
          </cell>
          <cell r="G731" t="str">
            <v>Renewables</v>
          </cell>
          <cell r="H731" t="str">
            <v>This policy was initiated in 2017 "to protect zones of “bottom‐line” ecological importance. This policy does not specifically target native forests, and it has yet to be operationalized from the current guideline stage."</v>
          </cell>
          <cell r="I731" t="str">
            <v>Renewables</v>
          </cell>
          <cell r="J731">
            <v>0</v>
          </cell>
          <cell r="K731" t="str">
            <v>United States of America</v>
          </cell>
          <cell r="L731" t="str">
            <v>Superseded</v>
          </cell>
          <cell r="M731" t="str">
            <v>http://www.iea.org/policiesandmeasures/pams/unitedstates/name-22138-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731" t="str">
            <v/>
          </cell>
        </row>
        <row r="732">
          <cell r="B732">
            <v>724</v>
          </cell>
          <cell r="C732" t="str">
            <v>Economy-wide INDC target Australia 2015</v>
          </cell>
          <cell r="D732" t="str">
            <v>Target, GHG reduction target, Political &amp; non-binding GHG reduction target</v>
          </cell>
          <cell r="E732" t="str">
            <v>Country</v>
          </cell>
          <cell r="F732">
            <v>2015</v>
          </cell>
          <cell r="G732" t="str">
            <v>General</v>
          </cell>
          <cell r="H732"/>
          <cell r="I732" t="str">
            <v>Energy service demand reduction and resource efficiency, Energy efficiency, Renewables, Other low-carbon technologies and fuel switch, Non-energy</v>
          </cell>
          <cell r="J732">
            <v>0</v>
          </cell>
          <cell r="K732" t="str">
            <v>Australia</v>
          </cell>
          <cell r="L732" t="str">
            <v>Implemented</v>
          </cell>
          <cell r="M732" t="str">
            <v>http://www4.unfccc.int/submissions/INDC/Published%20Documents/Australia/1/Australias%20Intended%20Nationally%20Determined%20Contribution%20to%20a%20new%20Climate%20Change%20Agreement%20-%20August%202015.pdf</v>
          </cell>
          <cell r="N732" t="str">
            <v>C02</v>
          </cell>
        </row>
        <row r="733">
          <cell r="B733">
            <v>725</v>
          </cell>
          <cell r="C733" t="str">
            <v>Economy-wide INDC target Canada 2015</v>
          </cell>
          <cell r="D733" t="str">
            <v>GHG reduction target, Political &amp; non-binding GHG reduction target</v>
          </cell>
          <cell r="E733" t="str">
            <v>Country</v>
          </cell>
          <cell r="F733">
            <v>2015</v>
          </cell>
          <cell r="G733" t="str">
            <v>General</v>
          </cell>
          <cell r="H733" t="str">
            <v>26 to 28 per cent below 2005 levels by 2030</v>
          </cell>
          <cell r="I733" t="str">
            <v>Energy service demand reduction and resource efficiency, Energy efficiency, Renewables, Other low-carbon technologies and fuel switch, Non-energy</v>
          </cell>
          <cell r="J733">
            <v>0</v>
          </cell>
          <cell r="K733" t="str">
            <v>Canada</v>
          </cell>
          <cell r="L733" t="str">
            <v>Implemented</v>
          </cell>
          <cell r="M733" t="str">
            <v>http://www4.unfccc.int/submissions/INDC/Published%20Documents/Canada/1/INDC%20-%20Canada%20-%20English.pdf</v>
          </cell>
          <cell r="N733" t="str">
            <v>C02</v>
          </cell>
        </row>
        <row r="734">
          <cell r="B734">
            <v>726</v>
          </cell>
          <cell r="C734" t="str">
            <v>Economy-wide INDC target China 2015</v>
          </cell>
          <cell r="D734" t="str">
            <v>Target, GHG reduction target, Political &amp; non-binding GHG reduction target, Renewable energy target, Political &amp; non-binding renewable energy target</v>
          </cell>
          <cell r="E734" t="str">
            <v>Country</v>
          </cell>
          <cell r="F734">
            <v>2015</v>
          </cell>
          <cell r="G734" t="str">
            <v>General, Forestry, Fluorinated gases</v>
          </cell>
          <cell r="H734" t="str">
            <v>Reduce by 30% below 2005 levels by 2030.</v>
          </cell>
          <cell r="I734" t="str">
            <v>Energy service demand reduction and resource efficiency, Renewables, Other low-carbon technologies and fuel switch, Non-energy, Energy efficiency</v>
          </cell>
          <cell r="J734">
            <v>0</v>
          </cell>
          <cell r="K734" t="str">
            <v>China</v>
          </cell>
          <cell r="L734" t="str">
            <v>Implemented</v>
          </cell>
          <cell r="M734" t="str">
            <v>Official document (Chinese and English): http://www4.unfccc.int/submissions/INDC/Published%20Documents/China/1/China's%20INDC%20-%20on%2030%20June%202015.pdf</v>
          </cell>
          <cell r="N734" t="str">
            <v>C02C06C29C52</v>
          </cell>
        </row>
        <row r="735">
          <cell r="B735">
            <v>727</v>
          </cell>
          <cell r="C735" t="str">
            <v>Economy-wide INDC target United States of America 2015</v>
          </cell>
          <cell r="D735" t="str">
            <v>GHG reduction target, Political &amp; non-binding GHG reduction target</v>
          </cell>
          <cell r="E735" t="str">
            <v>Country</v>
          </cell>
          <cell r="F735">
            <v>2015</v>
          </cell>
          <cell r="G735" t="str">
            <v>General</v>
          </cell>
          <cell r="H735" t="str">
            <v>"China has nationally determined its actions by 2030 as follows:
• To achieve the peaking of carbon dioxide emissions around 2030 and making best efforts to peak early;
• To lower carbon dioxide emissions per unit of GDP by 60% to 65% from the 2005 level;
• To increase the share of non-fossil fuels in primary energy consumption to around 20%; and
• To increase the forest stock volume by around 4.5 billion cubic meters on the 2005 level"
"To phase down the production and consumption of HCFC-22 for controlled
uses, with its production to be reduced by 35% from the 2010 level by 2020,
and by 67.5% by 2025 and to achieve effective control on emissions of HFC-
23 by 2020;"
"To promote the low-carbon development in agriculture, making efforts to
achieve zero growth of fertilizer and pesticide utilization by 2020;"
"To promote the share of green buildings in newly built buildings of cities and
towns reaching 50% by 2020;" (http://www4.unfccc.int/submissions/INDC/Published%20Documents/China/1/China's%20INDC%20-%20on%2030%20June%202015.pdf)
"By 2014 the following has been achieved:
• Carbon dioxide emissions per unit of GDP is 33.8% lower than the 2005 level;
• The share of non-fossil fuels in primary energy consumption is 11.2%;
• The forested area and forest stock volume are increased respectively by 21.6 million hectares and 2.188 billion cubic meters compared to the 2005 levels;
• The installed capacity of hydro power is 300 gigawatts (2.57 times of that for 2005);
• The installed capacity of on-grid wind power is 95.81 gigawatts (90 times of that for 2005);
• The installed capacity of solar power is 28.05 gigawatts (400 times of that for 2005); and
• The installed capacity of nuclear power is 19.88 gigawatts (2.9 times of that for 2005)."</v>
          </cell>
          <cell r="I735" t="str">
            <v>Energy service demand reduction and resource efficiency, Energy efficiency, Renewables, Other low-carbon technologies and fuel switch, Non-energy</v>
          </cell>
          <cell r="J735">
            <v>0</v>
          </cell>
          <cell r="K735" t="str">
            <v>United States of America</v>
          </cell>
          <cell r="L735" t="str">
            <v>Implemented</v>
          </cell>
          <cell r="M735" t="str">
            <v>http://www4.unfccc.int/submissions/INDC/Published%20Documents/United%20States%20of%20America/1/U.S.%20Cover%20Note%20INDC%20and%20Accompanying%20Information.pdf</v>
          </cell>
          <cell r="N735" t="str">
            <v>C02</v>
          </cell>
        </row>
        <row r="736">
          <cell r="B736">
            <v>728</v>
          </cell>
          <cell r="C736" t="str">
            <v>EeBuildings United States of America 2002</v>
          </cell>
          <cell r="D736" t="str">
            <v>Information and education, Information provision, Regulatory Instruments, Other mandatory requirements, Voluntary Approaches, Negotiated Agreements (Public-private sector)</v>
          </cell>
          <cell r="E736" t="str">
            <v>Country</v>
          </cell>
          <cell r="F736">
            <v>2002</v>
          </cell>
          <cell r="G736" t="str">
            <v>Buildings</v>
          </cell>
          <cell r="H736" t="str">
            <v>Economy-wide target of reducing its greenhouse gas emissions by 26-28 per cent below its 2005 level in 2025 and to make best efforts to reduce its emissions by 28%</v>
          </cell>
          <cell r="I736" t="str">
            <v>Energy efficiency</v>
          </cell>
          <cell r="J736">
            <v>0</v>
          </cell>
          <cell r="K736" t="str">
            <v>United States of America</v>
          </cell>
          <cell r="L736" t="str">
            <v>Ended</v>
          </cell>
          <cell r="M736" t="str">
            <v>http://www.epa.gov/eeBuildings/index.html</v>
          </cell>
          <cell r="N736" t="str">
            <v/>
          </cell>
        </row>
        <row r="737">
          <cell r="B737">
            <v>729</v>
          </cell>
          <cell r="C737" t="str">
            <v>Efficiency Manitoba Canada 2003</v>
          </cell>
          <cell r="D737" t="str">
            <v>Policy support</v>
          </cell>
          <cell r="E737" t="str">
            <v>Subnational region or state</v>
          </cell>
          <cell r="F737">
            <v>2003</v>
          </cell>
          <cell r="G737">
            <v>0</v>
          </cell>
          <cell r="H737"/>
          <cell r="I737" t="str">
            <v>Energy efficiency</v>
          </cell>
          <cell r="J737">
            <v>0</v>
          </cell>
          <cell r="K737" t="str">
            <v>Canada</v>
          </cell>
          <cell r="L737" t="str">
            <v>Implemented</v>
          </cell>
          <cell r="M737" t="str">
            <v>http://www.gov.mb.ca/est/pdfs/est-efficiencymanitoba.pdf</v>
          </cell>
          <cell r="N737" t="str">
            <v/>
          </cell>
        </row>
        <row r="738">
          <cell r="B738">
            <v>730</v>
          </cell>
          <cell r="C738" t="str">
            <v>Efficiency Measures for Industry Canada 2001</v>
          </cell>
          <cell r="D738" t="str">
            <v>Fiscal or financial incentives, Information and education, Policy support, Strategic planning, Voluntary Approaches</v>
          </cell>
          <cell r="E738" t="str">
            <v>Country</v>
          </cell>
          <cell r="F738">
            <v>2001</v>
          </cell>
          <cell r="G738" t="str">
            <v>Industry</v>
          </cell>
          <cell r="H738"/>
          <cell r="I738" t="str">
            <v>Energy efficiency</v>
          </cell>
          <cell r="J738">
            <v>0</v>
          </cell>
          <cell r="K738" t="str">
            <v>Canada</v>
          </cell>
          <cell r="L738" t="str">
            <v>Superseded</v>
          </cell>
          <cell r="M738" t="str">
            <v>http://www.climatechange.gc.ca</v>
          </cell>
          <cell r="N738" t="str">
            <v>C19</v>
          </cell>
        </row>
        <row r="739">
          <cell r="B739">
            <v>731</v>
          </cell>
          <cell r="C739" t="str">
            <v>Efficiency Upgrade for Coal-burning Industrial Boilers and Kilns China 2006</v>
          </cell>
          <cell r="D739" t="str">
            <v>Institutional creation, Codes and standards</v>
          </cell>
          <cell r="E739" t="str">
            <v>Country</v>
          </cell>
          <cell r="F739">
            <v>2006</v>
          </cell>
          <cell r="G739" t="str">
            <v>Industry</v>
          </cell>
          <cell r="H739"/>
          <cell r="I739" t="str">
            <v>Energy efficiency</v>
          </cell>
          <cell r="J739" t="str">
            <v>No</v>
          </cell>
          <cell r="K739" t="str">
            <v>China</v>
          </cell>
          <cell r="L739" t="str">
            <v>Implemented</v>
          </cell>
          <cell r="M739" t="str">
            <v>https://www.iea.org/publications/freepublications/publication/PartnerCountrySeriesEmissionsReductionthroughUpgradeofCoalFiredPowerPlants.pdf</v>
          </cell>
          <cell r="N739" t="str">
            <v>C21</v>
          </cell>
        </row>
        <row r="740">
          <cell r="B740">
            <v>732</v>
          </cell>
          <cell r="C740" t="str">
            <v>Efficiency Upgrade for Electric Motors China 2006</v>
          </cell>
          <cell r="D740" t="str">
            <v>Demonstration project, Information provision, Strategic planning</v>
          </cell>
          <cell r="E740" t="str">
            <v>Country</v>
          </cell>
          <cell r="F740">
            <v>2006</v>
          </cell>
          <cell r="G740" t="str">
            <v>Buildings, Industry, Appliances</v>
          </cell>
          <cell r="H740"/>
          <cell r="I740" t="str">
            <v>Energy efficiency</v>
          </cell>
          <cell r="J740">
            <v>0</v>
          </cell>
          <cell r="K740" t="str">
            <v>China</v>
          </cell>
          <cell r="L740" t="str">
            <v>Implemented</v>
          </cell>
          <cell r="M740" t="str">
            <v>http://ghs.ndrc.gov.cn/15ghgy/t20060529_70793.htm</v>
          </cell>
          <cell r="N740" t="str">
            <v>C04</v>
          </cell>
        </row>
        <row r="741">
          <cell r="B741">
            <v>733</v>
          </cell>
          <cell r="C741" t="str">
            <v>Efficient Driving in Public Sector Fleets</v>
          </cell>
          <cell r="D741" t="str">
            <v>Professional training and qualification</v>
          </cell>
          <cell r="E741" t="str">
            <v>Country</v>
          </cell>
          <cell r="F741">
            <v>2017</v>
          </cell>
          <cell r="G741" t="str">
            <v>Transport</v>
          </cell>
          <cell r="H741"/>
          <cell r="I741">
            <v>0</v>
          </cell>
          <cell r="J741" t="str">
            <v>No</v>
          </cell>
          <cell r="K741" t="str">
            <v>Argentina</v>
          </cell>
          <cell r="L741" t="str">
            <v>Implemented</v>
          </cell>
          <cell r="M741" t="str">
            <v>https://www.iea.org/policies/172208-efficient-driving-in-public-sector-fleets?country=Argentina&amp;qs=arge</v>
          </cell>
          <cell r="N741" t="str">
            <v/>
          </cell>
        </row>
        <row r="742">
          <cell r="B742">
            <v>734</v>
          </cell>
          <cell r="C742" t="str">
            <v>Efficient Energy for Sustainable Development Partnership (EESD) United States of America 2002</v>
          </cell>
          <cell r="D742" t="str">
            <v>Information provision, Tax relief, Policy support</v>
          </cell>
          <cell r="E742" t="str">
            <v>Country</v>
          </cell>
          <cell r="F742">
            <v>2002</v>
          </cell>
          <cell r="G742" t="str">
            <v>Electricity and heat</v>
          </cell>
          <cell r="H742"/>
          <cell r="I742" t="str">
            <v>Energy efficiency</v>
          </cell>
          <cell r="J742">
            <v>0</v>
          </cell>
          <cell r="K742" t="str">
            <v>United States of America</v>
          </cell>
          <cell r="L742" t="str">
            <v>Ended</v>
          </cell>
          <cell r="M742" t="str">
            <v>http://www.sdp.gov/sdp/initiative/c17707.htm</v>
          </cell>
          <cell r="N742" t="str">
            <v>C07</v>
          </cell>
        </row>
        <row r="743">
          <cell r="B743">
            <v>735</v>
          </cell>
          <cell r="C743" t="str">
            <v>Efficient Public Lighting Plan - Resolution 84-E/2017</v>
          </cell>
          <cell r="D743" t="str">
            <v>Economic Instruments, Direct investment, Infrastructure investments, Fiscal or financial incentives, Grants and subsidies</v>
          </cell>
          <cell r="E743" t="str">
            <v>Country</v>
          </cell>
          <cell r="F743">
            <v>2017</v>
          </cell>
          <cell r="G743" t="str">
            <v>Buildings, Appliances</v>
          </cell>
          <cell r="H743"/>
          <cell r="I743" t="str">
            <v>Energy efficiency</v>
          </cell>
          <cell r="J743" t="str">
            <v>No</v>
          </cell>
          <cell r="K743" t="str">
            <v>Argentina</v>
          </cell>
          <cell r="L743" t="str">
            <v>Implemented</v>
          </cell>
          <cell r="M743" t="str">
            <v>https://scripts.minem.gob.ar/octopus/archivos.php?file=7266
https://www.argentina.gob.ar/sites/default/files/as_14936878451_reglamento_general.pdf</v>
          </cell>
          <cell r="N743" t="str">
            <v>C34C35</v>
          </cell>
        </row>
        <row r="744">
          <cell r="B744">
            <v>736</v>
          </cell>
          <cell r="C744" t="str">
            <v>Efficient Street Lighting Plan</v>
          </cell>
          <cell r="D744" t="str">
            <v>Funds to sub-national governments, Procurement rules</v>
          </cell>
          <cell r="E744" t="str">
            <v>Country</v>
          </cell>
          <cell r="F744">
            <v>2017</v>
          </cell>
          <cell r="G744" t="str">
            <v>Buildings</v>
          </cell>
          <cell r="H744" t="str">
            <v>The objective of this plan is to foster energy efficiency in public lighting systems through the replacement of public bulbs for more efficient technologies (i.e. LED). 
In Spanish: "Plan Alumbrado Eficiente"</v>
          </cell>
          <cell r="I744" t="str">
            <v>Energy efficiency</v>
          </cell>
          <cell r="J744" t="str">
            <v>No</v>
          </cell>
          <cell r="K744" t="str">
            <v>Argentina</v>
          </cell>
          <cell r="L744" t="str">
            <v>Implemented</v>
          </cell>
          <cell r="M744" t="str">
            <v>https://www.iea.org/policies/172210-efficient-street-lighting-plan?country=Argentina&amp;qs=arge</v>
          </cell>
          <cell r="N744" t="str">
            <v/>
          </cell>
        </row>
        <row r="745">
          <cell r="B745">
            <v>737</v>
          </cell>
          <cell r="C745" t="str">
            <v>Efficient lightbulb subsidy programme China 2008</v>
          </cell>
          <cell r="D745" t="str">
            <v>Negotiated Agreements (Public-private sector), Grants and subsidies</v>
          </cell>
          <cell r="E745" t="str">
            <v>Country</v>
          </cell>
          <cell r="F745">
            <v>2008</v>
          </cell>
          <cell r="G745" t="str">
            <v>Buildings, Appliances</v>
          </cell>
          <cell r="H745"/>
          <cell r="I745" t="str">
            <v>Energy efficiency</v>
          </cell>
          <cell r="J745">
            <v>0</v>
          </cell>
          <cell r="K745" t="str">
            <v>China</v>
          </cell>
          <cell r="L745" t="str">
            <v>Planned</v>
          </cell>
          <cell r="M745" t="str">
            <v>http://www.iea.org/policiesandmeasures/pams/china/name-24221-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745" t="str">
            <v>C34C35</v>
          </cell>
        </row>
        <row r="746">
          <cell r="B746">
            <v>738</v>
          </cell>
          <cell r="C746" t="str">
            <v>Efficient upgrade for appliance production and public lighting China 2006</v>
          </cell>
          <cell r="D746" t="str">
            <v>Other mandatory requirements, Information provision, Technology development, Research &amp; Development and Deployment (RD&amp;D)</v>
          </cell>
          <cell r="E746" t="str">
            <v>Country</v>
          </cell>
          <cell r="F746">
            <v>2006</v>
          </cell>
          <cell r="G746" t="str">
            <v>Buildings, Appliances</v>
          </cell>
          <cell r="H746"/>
          <cell r="I746" t="str">
            <v>Energy efficiency</v>
          </cell>
          <cell r="J746">
            <v>0</v>
          </cell>
          <cell r="K746" t="str">
            <v>China</v>
          </cell>
          <cell r="L746" t="str">
            <v>Implemented</v>
          </cell>
          <cell r="M746" t="str">
            <v>http://ghs.ndrc.gov.cn/15ghgy/t20060529_70793.htm</v>
          </cell>
          <cell r="N746" t="str">
            <v>C04</v>
          </cell>
        </row>
        <row r="747">
          <cell r="B747">
            <v>739</v>
          </cell>
          <cell r="C747" t="str">
            <v>Effort Sharing Decision (annual GHG targets for non-ETS sectors in the period 2012-2030</v>
          </cell>
          <cell r="D747" t="str">
            <v>GHG reduction target</v>
          </cell>
          <cell r="E747" t="str">
            <v>Country</v>
          </cell>
          <cell r="F747">
            <v>2018</v>
          </cell>
          <cell r="G747" t="str">
            <v>Agriculture and forestry, Buildings, Transport</v>
          </cell>
          <cell r="H747"/>
          <cell r="I747" t="str">
            <v>Energy service demand reduction and resource efficiency, Energy efficiency, Renewables, Other low-carbon technologies and fuel switch, Non-energy</v>
          </cell>
          <cell r="J747" t="str">
            <v>GHG reduction</v>
          </cell>
          <cell r="K747" t="str">
            <v>European Union (28)</v>
          </cell>
          <cell r="L747" t="str">
            <v>Superseded</v>
          </cell>
          <cell r="M747" t="str">
            <v>http://www.consilium.europa.eu/en/press/press-releases/2017/12/21/provisional-deal-on-effort-sharing-emissions-another-big-step-towards-paris-targets/</v>
          </cell>
          <cell r="N747" t="str">
            <v>C02</v>
          </cell>
        </row>
        <row r="748">
          <cell r="B748">
            <v>740</v>
          </cell>
          <cell r="C748" t="str">
            <v>Electric Drive Vehicle Battery and Component Manufacturing Initiative United States of America 2009</v>
          </cell>
          <cell r="D748" t="str">
            <v>Grants and subsidies</v>
          </cell>
          <cell r="E748" t="str">
            <v>Country</v>
          </cell>
          <cell r="F748">
            <v>2009</v>
          </cell>
          <cell r="G748" t="str">
            <v>Transport, Low-emissions mobility</v>
          </cell>
          <cell r="H748" t="str">
            <v>EU wide emissions reductions from non-ETS sectors of 30% by 2030 compared to 2005.
Proposal adopted in May 2018. Please see: http://climatepolicydatabase.org/index.php/Regulation_(EU)_2018/842_of_the_European_Parliament_and_of_the_Council_on_binding_annual_greenhouse_gas_emission_reductions_by_Member_States_from_2021_to_2030_contributing_to_climate_action_to_meet_commitments_under_the_Paris_Agreement</v>
          </cell>
          <cell r="I748" t="str">
            <v>Energy efficiency</v>
          </cell>
          <cell r="J748">
            <v>0</v>
          </cell>
          <cell r="K748" t="str">
            <v>United States of America</v>
          </cell>
          <cell r="L748" t="str">
            <v>Ended</v>
          </cell>
          <cell r="M748" t="str">
            <v>http://www1.eere.energy.gov/vehiclesandfuels/financial/solicitations_detail.asp?sol_id=223</v>
          </cell>
          <cell r="N748" t="str">
            <v/>
          </cell>
        </row>
        <row r="749">
          <cell r="B749">
            <v>741</v>
          </cell>
          <cell r="C749" t="str">
            <v>Electric Permitting, Siting and Analysis United States of America 2005</v>
          </cell>
          <cell r="D749" t="str">
            <v>Information and education</v>
          </cell>
          <cell r="E749" t="str">
            <v>Country</v>
          </cell>
          <cell r="F749">
            <v>2005</v>
          </cell>
          <cell r="G749" t="str">
            <v>Electricity and heat</v>
          </cell>
          <cell r="H749"/>
          <cell r="I749" t="str">
            <v>Energy efficiency, Renewables</v>
          </cell>
          <cell r="J749">
            <v>0</v>
          </cell>
          <cell r="K749" t="str">
            <v>United States of America</v>
          </cell>
          <cell r="L749" t="str">
            <v>Implemented</v>
          </cell>
          <cell r="M749" t="str">
            <v>http://www.oe.energy.gov/our_organization/psa.htm</v>
          </cell>
          <cell r="N749" t="str">
            <v/>
          </cell>
        </row>
        <row r="750">
          <cell r="B750">
            <v>742</v>
          </cell>
          <cell r="C750" t="str">
            <v>Electric Vehicle Homecharge Scheme</v>
          </cell>
          <cell r="D750" t="str">
            <v>Grants and subsidies</v>
          </cell>
          <cell r="E750" t="str">
            <v>Country</v>
          </cell>
          <cell r="F750">
            <v>2019</v>
          </cell>
          <cell r="G750" t="str">
            <v>Low-emissions mobility</v>
          </cell>
          <cell r="H750"/>
          <cell r="I750" t="str">
            <v>Other low-carbon technologies and fuel switch</v>
          </cell>
          <cell r="J750" t="str">
            <v>No</v>
          </cell>
          <cell r="K750" t="str">
            <v>United Kingdom</v>
          </cell>
          <cell r="L750" t="str">
            <v>Implemented</v>
          </cell>
          <cell r="M750" t="str">
            <v>https://www.iea.org/policies/2917-electric-vehicle-homecharge-scheme?country=United%20Kingdom&amp;qs=united
https://assets.publishing.service.gov.uk/government/uploads/system/uploads/attachment_data/file/772404/evhs-guidance-for-customers-v-2.3.pdf</v>
          </cell>
          <cell r="N750" t="str">
            <v>C45</v>
          </cell>
        </row>
        <row r="751">
          <cell r="B751">
            <v>743</v>
          </cell>
          <cell r="C751" t="str">
            <v>Electric Vehicle Homecharge Scheme (EVHS) and Workplace Charging Scheme (WCS) Chargepoint Authorisation</v>
          </cell>
          <cell r="D751" t="str">
            <v>Grants and subsidies</v>
          </cell>
          <cell r="E751" t="str">
            <v>Country</v>
          </cell>
          <cell r="F751">
            <v>2016</v>
          </cell>
          <cell r="G751" t="str">
            <v>Low-emissions mobility</v>
          </cell>
          <cell r="H751" t="str">
            <v>Describes who is eligible to apply for the Electric Vehicle Homecharge Scheme and how to access it. This scheme is only available for chargepoints installed from January 2019. It replaces the previous version of the Electric Vehicle Homecharge Scheme and has been revised to include vehicles eligible under the Plug-in Taxi Grant.</v>
          </cell>
          <cell r="I751" t="str">
            <v>Other low-carbon technologies and fuel switch</v>
          </cell>
          <cell r="J751" t="str">
            <v>No</v>
          </cell>
          <cell r="K751" t="str">
            <v>United Kingdom</v>
          </cell>
          <cell r="L751" t="str">
            <v>Implemented</v>
          </cell>
          <cell r="M751" t="str">
            <v>https://www.iea.org/policies/2858-electric-vehicle-homecharge-scheme-evhs-and-workplace-charging-scheme-wcs-chargepoint-authorisation?country=United%20Kingdom&amp;qs=united</v>
          </cell>
          <cell r="N751" t="str">
            <v>C45</v>
          </cell>
        </row>
        <row r="752">
          <cell r="B752">
            <v>744</v>
          </cell>
          <cell r="C752" t="str">
            <v>Energy Development Corporation (EDC) Projects South Africa 2004</v>
          </cell>
          <cell r="D752" t="str">
            <v>RD&amp;D funding, Institutional creation, Technology deployment and diffusion</v>
          </cell>
          <cell r="E752" t="str">
            <v>Country</v>
          </cell>
          <cell r="F752">
            <v>2004</v>
          </cell>
          <cell r="G752" t="str">
            <v>Electricity and heat, Renewables</v>
          </cell>
          <cell r="H752" t="str">
            <v>The Electric Vehicle Homecharge Scheme (EVHS) provides grant funding of up to 75% towards the cost of installing electric vehicle chargepoints at domestic properties across the UK. From 1st July 2019, the EVHS will only support smart chargepoints as announced in December 2018.</v>
          </cell>
          <cell r="I752" t="str">
            <v>Renewables</v>
          </cell>
          <cell r="J752">
            <v>0</v>
          </cell>
          <cell r="K752" t="str">
            <v>South Africa</v>
          </cell>
          <cell r="L752" t="str">
            <v>Implemented</v>
          </cell>
          <cell r="M752" t="str">
            <v>http://siteresources.worldbank.org/EXTRENENERGYTK/Resources/5138246-1237906527727/South_Africa_Renewable_Energy_Market_Transformation_(REMT)_Project.pdf</v>
          </cell>
          <cell r="N752" t="str">
            <v>C04</v>
          </cell>
        </row>
        <row r="753">
          <cell r="B753">
            <v>745</v>
          </cell>
          <cell r="C753" t="str">
            <v>Electric Vehicle Public Transport Trial</v>
          </cell>
          <cell r="D753" t="str">
            <v>Demonstration project</v>
          </cell>
          <cell r="E753" t="str">
            <v>Subnational region or state</v>
          </cell>
          <cell r="F753">
            <v>2017</v>
          </cell>
          <cell r="G753" t="str">
            <v>Low-emissions mobility</v>
          </cell>
          <cell r="H753"/>
          <cell r="I753" t="str">
            <v>Other low-carbon technologies and fuel switch</v>
          </cell>
          <cell r="J753" t="str">
            <v>No</v>
          </cell>
          <cell r="K753" t="str">
            <v>Australia</v>
          </cell>
          <cell r="L753" t="str">
            <v>Ended</v>
          </cell>
          <cell r="M753" t="str">
            <v>https://www.iea.org/policies/2920-electric-vehicle-public-transport-trials?country=Australia&amp;qs=australia</v>
          </cell>
          <cell r="N753" t="str">
            <v>C04C45</v>
          </cell>
        </row>
        <row r="754">
          <cell r="B754">
            <v>746</v>
          </cell>
          <cell r="C754" t="str">
            <v>Electric power auctions - Biomass Brazil 2008</v>
          </cell>
          <cell r="D754" t="str">
            <v>Regulatory Instruments, Tendering schemes</v>
          </cell>
          <cell r="E754" t="str">
            <v>Country</v>
          </cell>
          <cell r="F754">
            <v>2008</v>
          </cell>
          <cell r="G754" t="str">
            <v>Electricity and heat, Renewables</v>
          </cell>
          <cell r="H754" t="str">
            <v>Driverless electric shuttles will be used at Adelaide Airport in a trial for moving passengers between the main terminal and the long-term car park. The South Australian Government said it would be one of three driverless car technology trials backed by its $10 million future mobility lab fund. Two other grants will let Flinders University test out public transport shuttles and cargo deliveries at its Tonsley campus in Adelaide's south.</v>
          </cell>
          <cell r="I754" t="str">
            <v>Renewables</v>
          </cell>
          <cell r="J754">
            <v>0</v>
          </cell>
          <cell r="K754" t="str">
            <v>Brazil</v>
          </cell>
          <cell r="L754" t="str">
            <v>Implemented</v>
          </cell>
          <cell r="M754" t="str">
            <v>http://www.aneel.gov.br/</v>
          </cell>
          <cell r="N754" t="str">
            <v>C10</v>
          </cell>
        </row>
        <row r="755">
          <cell r="B755">
            <v>747</v>
          </cell>
          <cell r="C755" t="str">
            <v>Electric power auctions - Wind Brazil 2009</v>
          </cell>
          <cell r="D755" t="str">
            <v>Tendering schemes, Regulatory Instruments</v>
          </cell>
          <cell r="E755" t="str">
            <v>Country</v>
          </cell>
          <cell r="F755">
            <v>2009</v>
          </cell>
          <cell r="G755" t="str">
            <v>Electricity and heat, Renewables</v>
          </cell>
          <cell r="H755"/>
          <cell r="I755" t="str">
            <v>Renewables</v>
          </cell>
          <cell r="J755">
            <v>0</v>
          </cell>
          <cell r="K755" t="str">
            <v>Brazil</v>
          </cell>
          <cell r="L755" t="str">
            <v>Implemented</v>
          </cell>
          <cell r="M755" t="str">
            <v>http://www.aneel.gov.br/</v>
          </cell>
          <cell r="N755" t="str">
            <v>C10</v>
          </cell>
        </row>
        <row r="756">
          <cell r="B756">
            <v>748</v>
          </cell>
          <cell r="C756" t="str">
            <v>Electricity Act 2003 India 2003</v>
          </cell>
          <cell r="D756" t="str">
            <v>Strategic planning</v>
          </cell>
          <cell r="E756" t="str">
            <v>Country</v>
          </cell>
          <cell r="F756">
            <v>2003</v>
          </cell>
          <cell r="G756" t="str">
            <v>Electricity and heat, Renewables, Coal, Gas, Nuclear</v>
          </cell>
          <cell r="H756"/>
          <cell r="I756" t="str">
            <v>Renewables, Energy efficiency, Other low-carbon technologies and fuel switch</v>
          </cell>
          <cell r="J756">
            <v>0</v>
          </cell>
          <cell r="K756" t="str">
            <v>India</v>
          </cell>
          <cell r="L756" t="str">
            <v>Implemented</v>
          </cell>
          <cell r="M756" t="str">
            <v>http://www.cercind.gov.in/Act-with-amendment.pdf</v>
          </cell>
          <cell r="N756" t="str">
            <v>C12</v>
          </cell>
        </row>
        <row r="757">
          <cell r="B757">
            <v>749</v>
          </cell>
          <cell r="C757" t="str">
            <v>Electricity Business Act Korea (South) 1990</v>
          </cell>
          <cell r="D757" t="str">
            <v>Grid access and priority for renewables, Fiscal or financial incentives, Obligation schemes</v>
          </cell>
          <cell r="E757" t="str">
            <v>Country</v>
          </cell>
          <cell r="F757">
            <v>1990</v>
          </cell>
          <cell r="G757" t="str">
            <v>Electricity and heat, Renewables</v>
          </cell>
          <cell r="H757" t="str">
            <v>Legislative</v>
          </cell>
          <cell r="I757" t="str">
            <v>Renewables</v>
          </cell>
          <cell r="J757">
            <v>0</v>
          </cell>
          <cell r="K757" t="str">
            <v>Korea (South)</v>
          </cell>
          <cell r="L757" t="str">
            <v>Implemented</v>
          </cell>
          <cell r="M757" t="str">
            <v>http://www.moleg.go.kr/english/korLawEng?pstSeq=57722&amp;rctPstCnt=3&amp;searchCondition=AllButCsfCd&amp;searchKeyword=Energy</v>
          </cell>
          <cell r="N757" t="str">
            <v>C10C11</v>
          </cell>
        </row>
        <row r="758">
          <cell r="B758">
            <v>750</v>
          </cell>
          <cell r="C758" t="str">
            <v>Electricity Feed-In Law of 1991 ("Stromeinspeisungsgesetz") Germany 1991</v>
          </cell>
          <cell r="D758" t="str">
            <v>Regulatory Instruments, Fiscal or financial incentives, Feed-in tariffs or premiums</v>
          </cell>
          <cell r="E758" t="str">
            <v>Country</v>
          </cell>
          <cell r="F758">
            <v>1991</v>
          </cell>
          <cell r="G758" t="str">
            <v>Electricity and heat, Renewables</v>
          </cell>
          <cell r="H758" t="str">
            <v>Legislative</v>
          </cell>
          <cell r="I758" t="str">
            <v>Renewables</v>
          </cell>
          <cell r="J758">
            <v>0</v>
          </cell>
          <cell r="K758" t="str">
            <v>Germany</v>
          </cell>
          <cell r="L758" t="str">
            <v>Superseded</v>
          </cell>
          <cell r="M758" t="str">
            <v>http://www.iea.org/policiesandmeasures/pams/germany/name-21002-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758" t="str">
            <v>C10</v>
          </cell>
        </row>
        <row r="759">
          <cell r="B759">
            <v>751</v>
          </cell>
          <cell r="C759" t="str">
            <v>Electricity Industry Law</v>
          </cell>
          <cell r="D759" t="str">
            <v>Fiscal or financial incentives, Tax relief</v>
          </cell>
          <cell r="E759" t="str">
            <v>Country</v>
          </cell>
          <cell r="F759">
            <v>2004</v>
          </cell>
          <cell r="G759" t="str">
            <v>Electricity and heat</v>
          </cell>
          <cell r="H759"/>
          <cell r="I759" t="str">
            <v>Renewables</v>
          </cell>
          <cell r="J759" t="str">
            <v>No</v>
          </cell>
          <cell r="K759" t="str">
            <v>Mexico</v>
          </cell>
          <cell r="L759" t="str">
            <v>Implemented</v>
          </cell>
          <cell r="M759" t="str">
            <v>http://www.iea.org/policiesandmeasures/pams/mexico/name-148723-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759" t="str">
            <v>C10</v>
          </cell>
        </row>
        <row r="760">
          <cell r="B760">
            <v>752</v>
          </cell>
          <cell r="C760" t="str">
            <v>Electricity Law (No. 30/2009) Indonesia 2009</v>
          </cell>
          <cell r="D760" t="str">
            <v>Policy support</v>
          </cell>
          <cell r="E760" t="str">
            <v>Country</v>
          </cell>
          <cell r="F760">
            <v>2009</v>
          </cell>
          <cell r="G760" t="str">
            <v>Electricity and heat</v>
          </cell>
          <cell r="H760" t="str">
            <v>Electricity Industry Law stipulates a non-discriminatory grid access for renewable energy generators. Also the Law guarantees renewable energy generators right to sell produced electricity on a spot market. Both provisions apply to generators with a capacity under 9MW.
The Law exempts eligible generators from transmission fees and provides for reduced fees for generators of 9MW-20MW capacity.
The Law determines cost allocation for grid expansion</v>
          </cell>
          <cell r="I760" t="str">
            <v>Energy service demand reduction and resource efficiency, Energy efficiency, Renewables, Other low-carbon technologies and fuel switch, Non-energy</v>
          </cell>
          <cell r="J760">
            <v>0</v>
          </cell>
          <cell r="K760" t="str">
            <v>Indonesia</v>
          </cell>
          <cell r="L760" t="str">
            <v>Implemented</v>
          </cell>
          <cell r="M760" t="str">
            <v>http://www.iea.org/policiesandmeasures/pams/indonesia/name-140166-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760" t="str">
            <v/>
          </cell>
        </row>
        <row r="761">
          <cell r="B761">
            <v>753</v>
          </cell>
          <cell r="C761" t="str">
            <v>Electricity Law 2000 France 2000</v>
          </cell>
          <cell r="D761" t="str">
            <v>Regulatory Instruments, Other mandatory requirements, Feed-in tariffs or premiums</v>
          </cell>
          <cell r="E761" t="str">
            <v>Country</v>
          </cell>
          <cell r="F761">
            <v>2000</v>
          </cell>
          <cell r="G761" t="str">
            <v>Electricity and heat</v>
          </cell>
          <cell r="H761"/>
          <cell r="I761" t="str">
            <v>Renewables</v>
          </cell>
          <cell r="J761">
            <v>0</v>
          </cell>
          <cell r="K761" t="str">
            <v>France</v>
          </cell>
          <cell r="L761" t="str">
            <v>Implemented</v>
          </cell>
          <cell r="M761" t="str">
            <v>http://www.iea.org/policiesandmeasures/pams/france/name-21808-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761" t="str">
            <v>C10</v>
          </cell>
        </row>
        <row r="762">
          <cell r="B762">
            <v>754</v>
          </cell>
          <cell r="C762" t="str">
            <v>Electricity Market Law Turkey 2001</v>
          </cell>
          <cell r="D762" t="str">
            <v>Fiscal or financial incentives, Regulatory Instruments</v>
          </cell>
          <cell r="E762" t="str">
            <v>Country</v>
          </cell>
          <cell r="F762">
            <v>2001</v>
          </cell>
          <cell r="G762" t="str">
            <v>Electricity and heat, Renewables, Gas</v>
          </cell>
          <cell r="H762"/>
          <cell r="I762" t="str">
            <v>Energy efficiency, Renewables</v>
          </cell>
          <cell r="J762" t="str">
            <v>No</v>
          </cell>
          <cell r="K762" t="str">
            <v>Turkey</v>
          </cell>
          <cell r="L762" t="str">
            <v>Implemented</v>
          </cell>
          <cell r="M762" t="str">
            <v>http://www.iea.org/policiesandmeasures/pams/turkey/name-22245-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762" t="str">
            <v>C07C10</v>
          </cell>
        </row>
        <row r="763">
          <cell r="B763">
            <v>755</v>
          </cell>
          <cell r="C763" t="str">
            <v>Electricity Market Licensing Regulation Turkey 2001</v>
          </cell>
          <cell r="D763" t="str">
            <v>Tax relief, Grid access and priority for renewables</v>
          </cell>
          <cell r="E763" t="str">
            <v>Country</v>
          </cell>
          <cell r="F763">
            <v>2001</v>
          </cell>
          <cell r="G763" t="str">
            <v>Electricity and heat, Renewables</v>
          </cell>
          <cell r="H763"/>
          <cell r="I763" t="str">
            <v>Renewables</v>
          </cell>
          <cell r="J763">
            <v>0</v>
          </cell>
          <cell r="K763" t="str">
            <v>Turkey</v>
          </cell>
          <cell r="L763" t="str">
            <v>Implemented</v>
          </cell>
          <cell r="M763" t="str">
            <v>http://www.epdk.gov.tr/index.php/elektrik-piyasasi/mevzuat?id=1414</v>
          </cell>
          <cell r="N763" t="str">
            <v>C10C11</v>
          </cell>
        </row>
        <row r="764">
          <cell r="B764">
            <v>756</v>
          </cell>
          <cell r="C764" t="str">
            <v>Electricity Market Reform (EMR) United Kingdom 2013</v>
          </cell>
          <cell r="D764" t="str">
            <v>CO2 taxes, Regulatory Instruments</v>
          </cell>
          <cell r="E764" t="str">
            <v>Country</v>
          </cell>
          <cell r="F764">
            <v>2013</v>
          </cell>
          <cell r="G764" t="str">
            <v>Electricity and heat, Renewables</v>
          </cell>
          <cell r="H764"/>
          <cell r="I764" t="str">
            <v>Renewables</v>
          </cell>
          <cell r="J764">
            <v>0</v>
          </cell>
          <cell r="K764" t="str">
            <v>United Kingdom</v>
          </cell>
          <cell r="L764" t="str">
            <v>Implemented</v>
          </cell>
          <cell r="M764" t="str">
            <v>https://www.ofgem.gov.uk/electricity/wholesale-market/market-efficiency-review-and-reform/electricity-market-reform</v>
          </cell>
          <cell r="N764" t="str">
            <v>C10C15</v>
          </cell>
        </row>
        <row r="765">
          <cell r="B765">
            <v>757</v>
          </cell>
          <cell r="C765" t="str">
            <v>Energy Efficiency and Demand Side Management (EEDSM) Programme</v>
          </cell>
          <cell r="D765" t="str">
            <v>Grants and subsidies, White certificates, Obligation schemes</v>
          </cell>
          <cell r="E765" t="str">
            <v>Country</v>
          </cell>
          <cell r="F765">
            <v>2004</v>
          </cell>
          <cell r="G765" t="str">
            <v>General</v>
          </cell>
          <cell r="H765"/>
          <cell r="I765" t="str">
            <v>Energy efficiency</v>
          </cell>
          <cell r="J765" t="str">
            <v>No</v>
          </cell>
          <cell r="K765" t="str">
            <v>South Africa</v>
          </cell>
          <cell r="L765" t="str">
            <v>Implemented</v>
          </cell>
          <cell r="M765" t="str">
            <v>https://www.iea.org/policies/536-energy-efficiency-and-demand-side-management-eedsm-programme?country=South%20Africa&amp;page=2&amp;q=south%20africa</v>
          </cell>
          <cell r="N765" t="str">
            <v/>
          </cell>
        </row>
        <row r="766">
          <cell r="B766">
            <v>758</v>
          </cell>
          <cell r="C766" t="str">
            <v>Electricity Purchase from Small and Medium Scale Renewable Energy and Excess Power (No. 4/2012) Indonesia 2012</v>
          </cell>
          <cell r="D766" t="str">
            <v>Feed-in tariffs or premiums</v>
          </cell>
          <cell r="E766" t="str">
            <v>Country</v>
          </cell>
          <cell r="F766">
            <v>2012</v>
          </cell>
          <cell r="G766" t="str">
            <v>Electricity and heat, Renewables</v>
          </cell>
          <cell r="H766"/>
          <cell r="I766" t="str">
            <v>Renewables</v>
          </cell>
          <cell r="J766">
            <v>0</v>
          </cell>
          <cell r="K766" t="str">
            <v>Indonesia</v>
          </cell>
          <cell r="L766" t="str">
            <v>Superseded</v>
          </cell>
          <cell r="M766" t="str">
            <v>http://prokum.esdm.go.id/permen/2012/Permen%20ESDM%2004%202012.pdf
http://www.iea.org/policiesandmeasures/pams/indonesia/name-43000-en.php
http://cdkn.org/wp-content/uploads/2015/04/ECN-Policy-Brief-Indonesian-Feed-in-tariff-140304.pdf</v>
          </cell>
          <cell r="N766" t="str">
            <v>C10</v>
          </cell>
        </row>
        <row r="767">
          <cell r="B767">
            <v>759</v>
          </cell>
          <cell r="C767" t="str">
            <v>Product Standards and labelling South Africa 2005</v>
          </cell>
          <cell r="D767" t="str">
            <v>Information and education, Information provision, Performance label, Comparison label, Product standards</v>
          </cell>
          <cell r="E767" t="str">
            <v>Country</v>
          </cell>
          <cell r="F767">
            <v>2005</v>
          </cell>
          <cell r="G767" t="str">
            <v>Buildings, Appliances</v>
          </cell>
          <cell r="H767" t="str">
            <v>"Ministerial Regulation No 04/2012 on Electricity Purchase from Small and Medium Scale Renewable Energy and Excess Power introduces new differentiated feed-in tariff levels in Indonesia. Tariff levels are differentiated depending on the installation type, its location and voltage of grid interconnection. Following technologies benefit from the scheme: Biomass, biogas, municipal waste and hydropower plants below generation capacity of 10 MW." (IEA policy database, see link below)</v>
          </cell>
          <cell r="I767" t="str">
            <v>Energy efficiency</v>
          </cell>
          <cell r="J767">
            <v>0</v>
          </cell>
          <cell r="K767" t="str">
            <v>South Africa</v>
          </cell>
          <cell r="L767" t="str">
            <v>Implemented</v>
          </cell>
          <cell r="M767" t="str">
            <v>http://www.energy.gov.za/EEE/Projects/Appliance%20Labelling/Information%20Campaign%202005/ANNEX%20C%20Appliance%20Labelling%20Media%20Release%204%20May%202005.pdf</v>
          </cell>
          <cell r="N767" t="str">
            <v>C34C35</v>
          </cell>
        </row>
        <row r="768">
          <cell r="B768">
            <v>760</v>
          </cell>
          <cell r="C768" t="str">
            <v>Electricity Supply Business Plan (RUPTL) (2016-2025)</v>
          </cell>
          <cell r="D768" t="str">
            <v>Strategic planning, Renewable energy target</v>
          </cell>
          <cell r="E768" t="str">
            <v>Country</v>
          </cell>
          <cell r="F768">
            <v>2016</v>
          </cell>
          <cell r="G768" t="str">
            <v>Electricity and heat</v>
          </cell>
          <cell r="H768" t="str">
            <v>Concerns residential appliances</v>
          </cell>
          <cell r="I768">
            <v>0</v>
          </cell>
          <cell r="J768" t="str">
            <v>GHG reduction</v>
          </cell>
          <cell r="K768" t="str">
            <v>Indonesia</v>
          </cell>
          <cell r="L768" t="str">
            <v>Implemented</v>
          </cell>
          <cell r="M768" t="str">
            <v>http://www.djk.esdm.go.id/pdf/RUPTL/RUPTL%20PLN%202016-2025.pdf
http://www.pwc.com/id/en/publications/assets/eumpublications/newsflash/2016/PwC%20Indonesia-eum-newsflash-2016-59.pdf</v>
          </cell>
          <cell r="N768" t="str">
            <v/>
          </cell>
        </row>
        <row r="769">
          <cell r="B769">
            <v>761</v>
          </cell>
          <cell r="C769" t="str">
            <v>Eleventh Five Year Development Plan</v>
          </cell>
          <cell r="D769" t="str">
            <v>Strategic planning</v>
          </cell>
          <cell r="E769" t="str">
            <v>Country</v>
          </cell>
          <cell r="F769">
            <v>2019</v>
          </cell>
          <cell r="G769" t="str">
            <v>General</v>
          </cell>
          <cell r="H769" t="str">
            <v>10-year electricity development plan prepared by national power company PLN  and includes demand forecasts, future expansion plans and electricity production forecasts, fuel requirements etc and also indicates the projects that are planned to be developed by PLN and those that are available for Independent Power Producer (IPP) investors (PWC, 2016)
It also includes the Fast Track Program until 2019, which is based on the President's announcement to install 35GW power plants by this year
Targets
- 35GW Programme (additional capacity between 2015 and 2019)
  - 20 GW coal-fired power plants
  - 13 GW gas-fired power plants
  - Renewable capacity: 2.4 GW hydropower, 1.2 GW geothermal, 0.12 GW wind
- RUPTL (install 80.5 GW total additional capacity between 2015 and 2025)</v>
          </cell>
          <cell r="I769" t="str">
            <v>Energy efficiency, Renewables, Non-energy</v>
          </cell>
          <cell r="J769" t="str">
            <v>No</v>
          </cell>
          <cell r="K769" t="str">
            <v>Turkey</v>
          </cell>
          <cell r="L769" t="str">
            <v>Implemented</v>
          </cell>
          <cell r="M769" t="str">
            <v>https://climateactiontracker.org/documents/672/CAT_2019-11-29_ScalingUp_TURKEY_FullReport_ENG.pdf</v>
          </cell>
          <cell r="N769" t="str">
            <v/>
          </cell>
        </row>
        <row r="770">
          <cell r="B770">
            <v>762</v>
          </cell>
          <cell r="C770" t="str">
            <v>Eleventh Five-year Plan China 2006</v>
          </cell>
          <cell r="D770" t="str">
            <v>Strategic planning, Formal &amp; legally binding energy efficiency target</v>
          </cell>
          <cell r="E770" t="str">
            <v>Country</v>
          </cell>
          <cell r="F770">
            <v>2006</v>
          </cell>
          <cell r="G770" t="str">
            <v>General</v>
          </cell>
          <cell r="H770"/>
          <cell r="I770" t="str">
            <v>Energy service demand reduction and resource efficiency, Energy efficiency, Renewables, Other low-carbon technologies and fuel switch, Non-energy</v>
          </cell>
          <cell r="J770" t="str">
            <v>No</v>
          </cell>
          <cell r="K770" t="str">
            <v>China</v>
          </cell>
          <cell r="L770" t="str">
            <v>Superseded</v>
          </cell>
          <cell r="M770" t="str">
            <v>http://www.gov.cn/english/special/115y_index.htm</v>
          </cell>
          <cell r="N770" t="str">
            <v>C05</v>
          </cell>
        </row>
        <row r="771">
          <cell r="B771">
            <v>763</v>
          </cell>
          <cell r="C771" t="str">
            <v>Emerging Renewables Program Australia 2011</v>
          </cell>
          <cell r="D771" t="str">
            <v>RD&amp;D funding, Strategic planning, Technology deployment and diffusion</v>
          </cell>
          <cell r="E771" t="str">
            <v>Country</v>
          </cell>
          <cell r="F771">
            <v>2011</v>
          </cell>
          <cell r="G771" t="str">
            <v>Electricity and heat, Transport</v>
          </cell>
          <cell r="H771" t="str">
            <v>target of reducing energy intensity (energy consumption per unit of GDP) by 20% below 2005 levels by 2010, or an average of 4% per year. 
In the first few years following the target, the 4% average was not met and the yearly figure was no longer used as an official target. In 2006, energy intensity declined 1.79% and in 2007 it declined by 3.66%. The 4% figure was met in 2008, when energy intensity declined by 4.2%.</v>
          </cell>
          <cell r="I771" t="str">
            <v>Renewables</v>
          </cell>
          <cell r="J771" t="str">
            <v>No</v>
          </cell>
          <cell r="K771" t="str">
            <v>Australia</v>
          </cell>
          <cell r="L771" t="str">
            <v>Implemented</v>
          </cell>
          <cell r="M771" t="str">
            <v>http://arena.gov.au/initiatives-and-programs/emerging-renewables-program/</v>
          </cell>
          <cell r="N771" t="str">
            <v>C04</v>
          </cell>
        </row>
        <row r="772">
          <cell r="B772">
            <v>764</v>
          </cell>
          <cell r="C772" t="str">
            <v>Emission Standards for Light-Duty Vehicles Argentina 1994</v>
          </cell>
          <cell r="D772" t="str">
            <v>Vehicle fuel-economy and emissions standards</v>
          </cell>
          <cell r="E772" t="str">
            <v>Country</v>
          </cell>
          <cell r="F772">
            <v>1994</v>
          </cell>
          <cell r="G772" t="str">
            <v>Light duty vehicles</v>
          </cell>
          <cell r="H772"/>
          <cell r="I772">
            <v>0</v>
          </cell>
          <cell r="J772" t="str">
            <v>No</v>
          </cell>
          <cell r="K772" t="str">
            <v>Argentina</v>
          </cell>
          <cell r="L772" t="str">
            <v>Implemented</v>
          </cell>
          <cell r="M772" t="str">
            <v>http://transportpolicy.net/index.php?title=Argentina:_Light-duty:_Emissions</v>
          </cell>
          <cell r="N772" t="str">
            <v/>
          </cell>
        </row>
        <row r="773">
          <cell r="B773">
            <v>765</v>
          </cell>
          <cell r="C773" t="str">
            <v>Emission performance standards for new light commercial vehicles (Regulation (EU) No. 510/2011 European Union 2011</v>
          </cell>
          <cell r="D773" t="str">
            <v>Codes and standards</v>
          </cell>
          <cell r="E773" t="str">
            <v>Country</v>
          </cell>
          <cell r="F773">
            <v>2011</v>
          </cell>
          <cell r="G773" t="str">
            <v>Transport, Light duty vehicles</v>
          </cell>
          <cell r="H773" t="str">
            <v>"As of 1 January 2013, Resolution No 1448/2012 requires that light-duty engines of all fuel types must comply with Euro 5a (European Regulation 715/2007 and 692/2008)." (http://transportpolicy.net/index.php?title=Argentina:_Light-duty:_Emissions)</v>
          </cell>
          <cell r="I773" t="str">
            <v>Energy efficiency, Renewables</v>
          </cell>
          <cell r="J773" t="str">
            <v>GHG reduction</v>
          </cell>
          <cell r="K773" t="str">
            <v>European Union (28)</v>
          </cell>
          <cell r="L773" t="str">
            <v>Implemented</v>
          </cell>
          <cell r="M773" t="str">
            <v>http://eur-lex.europa.eu/legal-content/EN/TXT/?uri=celex:32011R0510</v>
          </cell>
          <cell r="N773" t="str">
            <v/>
          </cell>
        </row>
        <row r="774">
          <cell r="B774">
            <v>766</v>
          </cell>
          <cell r="C774" t="str">
            <v>Emission performance standards for new passenger cars (Regulation (EC) No. 443/2009</v>
          </cell>
          <cell r="D774" t="str">
            <v>Vehicle fuel-economy and emissions standards, Fiscal or financial incentives</v>
          </cell>
          <cell r="E774" t="str">
            <v>Country</v>
          </cell>
          <cell r="F774">
            <v>2009</v>
          </cell>
          <cell r="G774" t="str">
            <v>Light duty vehicles</v>
          </cell>
          <cell r="H774" t="str">
            <v>"This Regulation sets the average CO2 emissions for new light commercial vehicles at 175 g CO2/km, by  means of improvements in vehicle technology, as measured in accordance with Regulation (EC) No 715/2007 and its implementing measures, and innovative technologies. From 2020, this Regulation sets a target of 147 g CO2/km for the average emissions of new light commercial vehicles registered in the Union subject to confirmation of its feasibility, as specified in Article 13(1)."
"For the purpose of determining each manufacturer's average specific emissions of CO2, the following percentages of each manufacturer's new light commercial vehicles registered in the relevant year shall be taken into account: 70 % in 2014, 75 % in 2015, 80 % in 2016, 100 % from 2017 onwards."
"Commercial vehicle which is designed to be capable of running on a mixture of petrol with 85 % bioethanol (‘E85’), and which complies with relevant Union legislation or European technical standards, shall be reduced by 5 % by 31 December 2015." (Source: http://eur-lex.europa.eu/legal-content/EN/TXT/?uri=celex:32011R0510)</v>
          </cell>
          <cell r="I774" t="str">
            <v>Energy efficiency</v>
          </cell>
          <cell r="J774" t="str">
            <v>GHG reduction</v>
          </cell>
          <cell r="K774" t="str">
            <v>European Union (28)</v>
          </cell>
          <cell r="L774" t="str">
            <v>Implemented</v>
          </cell>
          <cell r="M774" t="str">
            <v>http://eur-lex.europa.eu/legal-content/EN/TXT/?uri=celex:32009R0443</v>
          </cell>
          <cell r="N774" t="str">
            <v>C41</v>
          </cell>
        </row>
        <row r="775">
          <cell r="B775">
            <v>767</v>
          </cell>
          <cell r="C775" t="str">
            <v>Emission standards for industrial boilers MOE decree no. 7/2007 Indonesia</v>
          </cell>
          <cell r="D775">
            <v>0</v>
          </cell>
          <cell r="E775" t="str">
            <v>Country</v>
          </cell>
          <cell r="F775">
            <v>2007</v>
          </cell>
          <cell r="G775" t="str">
            <v>Coal, Gas, Oil, Renewables</v>
          </cell>
          <cell r="H775" t="str">
            <v>"The Communications proposed an integrated approach with a view to reaching the Community target of 120 g CO2/km by 2012 and announced that the Commission would propose a legislative framework to achieve the Community objective by focusing on mandatory reductions of emissions of CO2 to reach an objective of 130 g CO2/km for the average new car fleet by means of improvements in vehicle motor technology."
"From 2020 onwards, this Regulation sets a target of 95 g CO2/km as average emissions for the new car fleet, in accordance with Article 13(5)."
For the purposes of determining each manufacturer's average specific emissions of CO2, 100% of each manufacturer's fleet needs to meet the requirements from 2015 onwards. An excess emissions premium will be charged if the standards are not met. 
(Source: http://eur-lex.europa.eu/legal-content/EN/TXT/?uri=celex:32009R0443)
This directive was amended by Regulation (EU) No 333/2014.
"% bonus for E85 cars until Dec 2015 if sustainable E85 is available at least at 30 % of all filling stations of the Member State where the car is registered." (http://www.biofuelstp.eu/biofuels-legislation.html)</v>
          </cell>
          <cell r="I775" t="str">
            <v>Non-energy</v>
          </cell>
          <cell r="J775" t="str">
            <v>No</v>
          </cell>
          <cell r="K775" t="str">
            <v>Indonesia</v>
          </cell>
          <cell r="L775" t="str">
            <v>Implemented</v>
          </cell>
          <cell r="M775" t="str">
            <v>http://www.iea-coal.org.uk/documents/82545/9423/Indonesia
http://hukum.unsrat.ac.id/lh/menlh_7_2007_lamp.pdf</v>
          </cell>
          <cell r="N775" t="str">
            <v/>
          </cell>
        </row>
        <row r="776">
          <cell r="B776">
            <v>768</v>
          </cell>
          <cell r="C776" t="str">
            <v>Emission standards for industrial stationary sources Brazil 2006</v>
          </cell>
          <cell r="D776">
            <v>0</v>
          </cell>
          <cell r="E776" t="str">
            <v>Country</v>
          </cell>
          <cell r="F776">
            <v>2006</v>
          </cell>
          <cell r="G776" t="str">
            <v>Gas, Oil, Renewables, Industry</v>
          </cell>
          <cell r="H776"/>
          <cell r="I776" t="str">
            <v>Non-energy</v>
          </cell>
          <cell r="J776" t="str">
            <v>No</v>
          </cell>
          <cell r="K776" t="str">
            <v>Brazil</v>
          </cell>
          <cell r="L776" t="str">
            <v>Implemented</v>
          </cell>
          <cell r="M776" t="str">
            <v>http://www.iea-coal.org.uk/documents/82536/9645/Brazil
http://www.mma.gov.br/port/conama/legiabre.cfm?codlegi=660
http://www.mma.gov.br/port/conama/legiabre.cfm?codlegi=520</v>
          </cell>
          <cell r="N776" t="str">
            <v/>
          </cell>
        </row>
        <row r="777">
          <cell r="B777">
            <v>769</v>
          </cell>
          <cell r="C777" t="str">
            <v>Emission standards for particulate matter emissions from stationary sources (NOM-043- ECOL-1993) Mexico 1993</v>
          </cell>
          <cell r="D777">
            <v>0</v>
          </cell>
          <cell r="E777" t="str">
            <v>Country</v>
          </cell>
          <cell r="F777">
            <v>1993</v>
          </cell>
          <cell r="G777" t="str">
            <v>Electricity and heat, Industry</v>
          </cell>
          <cell r="H777" t="str">
            <v>"Emission standards for industrial stationary sources are given in CONAMA Resolution No. 382 of 26 December 2006 (available, in Portuguese, at http://www.mma.gov.br/port/conama/legiabre.cfm?codlegi=520), and in CONAMA Resolution No. 436 of 22 December 2011 for industrial stationary sources that were installed or had applied for a license before 2 January 2007 (available, in Portuguese, at http://www.mma.gov.br/port/conama/legiabre.cfm?codlegi=660). These two industrial resolutions include limits for air pollutants from boilers burning fuel oil, natural gas and biomass, but not for coal." (http://www.iea-coal.org.uk/documents/82536/9645/Brazil)</v>
          </cell>
          <cell r="I777" t="str">
            <v>Non-energy</v>
          </cell>
          <cell r="J777" t="str">
            <v>No</v>
          </cell>
          <cell r="K777" t="str">
            <v>Mexico</v>
          </cell>
          <cell r="L777" t="str">
            <v>Implemented</v>
          </cell>
          <cell r="M777" t="str">
            <v>http://www.iea-coal.org.uk/documents/82553/7843/Mexico</v>
          </cell>
          <cell r="N777" t="str">
            <v/>
          </cell>
        </row>
        <row r="778">
          <cell r="B778">
            <v>770</v>
          </cell>
          <cell r="C778" t="str">
            <v>Emissions Labelling for Passenger Vehicles France 2005</v>
          </cell>
          <cell r="D778" t="str">
            <v>Regulatory Instruments, Comparison label</v>
          </cell>
          <cell r="E778" t="str">
            <v>Country</v>
          </cell>
          <cell r="F778">
            <v>2005</v>
          </cell>
          <cell r="G778" t="str">
            <v>Transport, Light duty vehicles</v>
          </cell>
          <cell r="H778"/>
          <cell r="I778" t="str">
            <v>Energy efficiency</v>
          </cell>
          <cell r="J778">
            <v>0</v>
          </cell>
          <cell r="K778" t="str">
            <v>France</v>
          </cell>
          <cell r="L778" t="str">
            <v>Implemented</v>
          </cell>
          <cell r="M778" t="str">
            <v>http://www.transports.equipement.gouv.fr/frontoffice/visu.jsp?id=8</v>
          </cell>
          <cell r="N778" t="str">
            <v/>
          </cell>
        </row>
        <row r="779">
          <cell r="B779">
            <v>771</v>
          </cell>
          <cell r="C779" t="str">
            <v>Emissions Reduction Fund (2017 Auctions)</v>
          </cell>
          <cell r="D779" t="str">
            <v>Direct investment, Tendering schemes</v>
          </cell>
          <cell r="E779" t="str">
            <v>Country</v>
          </cell>
          <cell r="F779">
            <v>2017</v>
          </cell>
          <cell r="G779" t="str">
            <v>General</v>
          </cell>
          <cell r="H779"/>
          <cell r="I779" t="str">
            <v>Non-energy</v>
          </cell>
          <cell r="J779" t="str">
            <v>No</v>
          </cell>
          <cell r="K779" t="str">
            <v>Australia</v>
          </cell>
          <cell r="L779" t="str">
            <v>Implemented</v>
          </cell>
          <cell r="M779" t="str">
            <v>https://www.iea.org/policies/2620-emissions-reduction-fund-2017-auctions?country=Australia&amp;qs=australia</v>
          </cell>
          <cell r="N779" t="str">
            <v/>
          </cell>
        </row>
        <row r="780">
          <cell r="B780">
            <v>772</v>
          </cell>
          <cell r="C780" t="str">
            <v>Emissions Reduction Fund Australia 2014</v>
          </cell>
          <cell r="D780" t="str">
            <v>GHG emission reduction crediting and offsetting mechanism</v>
          </cell>
          <cell r="E780" t="str">
            <v>Country</v>
          </cell>
          <cell r="F780">
            <v>2014</v>
          </cell>
          <cell r="G780" t="str">
            <v>Industry, Transport, Buildings, Electricity and heat, Agriculture and forestry, Agricultural CH4, Agricultural CO2, Agricultural N2O, Forestry</v>
          </cell>
          <cell r="H780" t="str">
            <v>The sixth Emissions Reduction Fund auction was held on Wednesday 6 and Thursday 7 December 2017. The Clean Energy Regulator committed to purchase 7.95 million tonnes of abatement on behalf of the Commonwealth. Purchasing resulted in an average price per tonne of abatement of $13.08, which is the weighted average price for each Australian carbon credit unit purchased at this auction. 26 contracts were awarded for 26 projects. The total value of all contracts awarded was $104 million, and the largest single contract was for 1.7 million tonnes of abatement and the smallest for 5000 tonnes of abatement.</v>
          </cell>
          <cell r="I780" t="str">
            <v>Energy service demand reduction and resource efficiency, Energy efficiency, Other low-carbon technologies and fuel switch, Non-energy, Renewables</v>
          </cell>
          <cell r="J780" t="str">
            <v>GHG reduction</v>
          </cell>
          <cell r="K780" t="str">
            <v>Australia</v>
          </cell>
          <cell r="L780" t="str">
            <v>Implemented</v>
          </cell>
          <cell r="M780" t="str">
            <v>http://www.environment.gov.au/climate-change/emissions-reduction-fund</v>
          </cell>
          <cell r="N780" t="str">
            <v>C15C30C49C50C51C52</v>
          </cell>
        </row>
        <row r="781">
          <cell r="B781">
            <v>773</v>
          </cell>
          <cell r="C781" t="str">
            <v>Emissions Reduction for Large Final Emitters Canada 2003</v>
          </cell>
          <cell r="D781" t="str">
            <v>Regulatory Instruments, Voluntary Approaches</v>
          </cell>
          <cell r="E781" t="str">
            <v>Country</v>
          </cell>
          <cell r="F781">
            <v>2003</v>
          </cell>
          <cell r="G781" t="str">
            <v>Industry</v>
          </cell>
          <cell r="H781" t="str">
            <v>To help Australia reach its target of 5% emissions reductions below 2000 by 2020.
"The first auction under the Fund was held in April 2015, and
successfully purchased over 47 million tonnes of abatement at an average price of
AU$13.95." (Source: Australia's INDC)
"The Government has provided $2.55 billion to establish the Emissions Reduction Fund, with further funding to be considered in future budgets." 
"The Clean Energy Regulator will issue one Australian Carbon Credit Unit for each tonne of emissions reductions delivered under a method. Credits can then be sold to the Government through a reverse auction." "The Clean Energy Regulator will run competitive reverse auctions to purchase emissions reductions at the lowest available cost. The Regulator will enter into contracts with successful bidders. The contracts will guarantee payment in return for delivery of emissions reductions." "The safeguard mechanism will ensure that emissions reductions paid for through the Emissions Reduction Fund are not offset by significant increases in emissions elsewhere in the economy." (Source: http://www.environment.gov.au/climate-change/emissions-reduction-fund/about)</v>
          </cell>
          <cell r="I781" t="str">
            <v>Energy service demand reduction and resource efficiency, Energy efficiency, Renewables, Other low-carbon technologies and fuel switch, Non-energy</v>
          </cell>
          <cell r="J781">
            <v>0</v>
          </cell>
          <cell r="K781" t="str">
            <v>Canada</v>
          </cell>
          <cell r="L781" t="str">
            <v>Superseded</v>
          </cell>
          <cell r="M781" t="str">
            <v>http://www.nrcan-rncan.gc.ca/lfeg-ggef/English/lfeg_en.htm</v>
          </cell>
          <cell r="N781" t="str">
            <v>C19</v>
          </cell>
        </row>
        <row r="782">
          <cell r="B782">
            <v>774</v>
          </cell>
          <cell r="C782" t="str">
            <v>Emissions Standards from Stationary Sources South Korea 2004</v>
          </cell>
          <cell r="D782">
            <v>0</v>
          </cell>
          <cell r="E782" t="str">
            <v>Country</v>
          </cell>
          <cell r="F782">
            <v>2004</v>
          </cell>
          <cell r="G782" t="str">
            <v>Industry</v>
          </cell>
          <cell r="H782"/>
          <cell r="I782" t="str">
            <v>Non-energy</v>
          </cell>
          <cell r="J782" t="str">
            <v>No</v>
          </cell>
          <cell r="K782" t="str">
            <v>Korea (South)</v>
          </cell>
          <cell r="L782" t="str">
            <v>Implemented</v>
          </cell>
          <cell r="M782" t="str">
            <v>http://www.iea-coal.org.uk/documents/82564/7960/South%20Korea</v>
          </cell>
          <cell r="N782" t="str">
            <v/>
          </cell>
        </row>
        <row r="783">
          <cell r="B783">
            <v>775</v>
          </cell>
          <cell r="C783" t="str">
            <v>Emissions Trading Agreement United Kingdom 1999</v>
          </cell>
          <cell r="D783" t="str">
            <v>Market-based instruments, GHG emission reduction crediting and offsetting mechanism, GHG emissions allowances</v>
          </cell>
          <cell r="E783" t="str">
            <v>Country</v>
          </cell>
          <cell r="F783">
            <v>1999</v>
          </cell>
          <cell r="G783" t="str">
            <v>Electricity and heat, Industry</v>
          </cell>
          <cell r="H783"/>
          <cell r="I783" t="str">
            <v>Energy service demand reduction and resource efficiency, Energy efficiency, Other low-carbon technologies and fuel switch, Renewables, Non-energy</v>
          </cell>
          <cell r="J783" t="str">
            <v>No</v>
          </cell>
          <cell r="K783" t="str">
            <v>United Kingdom</v>
          </cell>
          <cell r="L783" t="str">
            <v>Superseded</v>
          </cell>
          <cell r="M783" t="str">
            <v>http://www.defra.gov.uk/environment/climatechange/trading</v>
          </cell>
          <cell r="N783" t="str">
            <v>C15C30</v>
          </cell>
        </row>
        <row r="784">
          <cell r="B784">
            <v>776</v>
          </cell>
          <cell r="C784" t="str">
            <v>Emissions Trading Law Germany 2004</v>
          </cell>
          <cell r="D784" t="str">
            <v>Market-based instruments, GHG emission reduction crediting and offsetting mechanism, GHG emissions allowances</v>
          </cell>
          <cell r="E784" t="str">
            <v>Country</v>
          </cell>
          <cell r="F784">
            <v>2004</v>
          </cell>
          <cell r="G784" t="str">
            <v>Electricity and heat, Industry</v>
          </cell>
          <cell r="H784"/>
          <cell r="I784" t="str">
            <v>Energy service demand reduction and resource efficiency, Energy efficiency, Renewables, Other low-carbon technologies and fuel switch, Non-energy</v>
          </cell>
          <cell r="J784" t="str">
            <v>No</v>
          </cell>
          <cell r="K784" t="str">
            <v>Germany</v>
          </cell>
          <cell r="L784" t="str">
            <v>Implemented</v>
          </cell>
          <cell r="M784" t="str">
            <v>http://www.bmu.de/files/pdfs/allgemein/application/pdf/tehg.pdf</v>
          </cell>
          <cell r="N784" t="str">
            <v>C15C30</v>
          </cell>
        </row>
        <row r="785">
          <cell r="B785">
            <v>777</v>
          </cell>
          <cell r="C785" t="str">
            <v>Emissions Trading Registry Germany 2005</v>
          </cell>
          <cell r="D785" t="str">
            <v>GHG emissions allowances, Institutional creation</v>
          </cell>
          <cell r="E785" t="str">
            <v>Country</v>
          </cell>
          <cell r="F785">
            <v>2005</v>
          </cell>
          <cell r="G785" t="str">
            <v>Industry, Electricity and heat</v>
          </cell>
          <cell r="H785"/>
          <cell r="I785" t="str">
            <v>Energy service demand reduction and resource efficiency, Energy efficiency, Renewables, Other low-carbon technologies and fuel switch, Non-energy</v>
          </cell>
          <cell r="J785">
            <v>0</v>
          </cell>
          <cell r="K785" t="str">
            <v>Germany</v>
          </cell>
          <cell r="L785" t="str">
            <v>Ended</v>
          </cell>
          <cell r="M785" t="str">
            <v>http://www.umweltbundesamt.de/en/topics/climate-energy</v>
          </cell>
          <cell r="N785" t="str">
            <v>C15C30</v>
          </cell>
        </row>
        <row r="786">
          <cell r="B786">
            <v>778</v>
          </cell>
          <cell r="C786" t="str">
            <v>Emissions Trading Scheme - Pilot Project Mexico 2018</v>
          </cell>
          <cell r="D786" t="str">
            <v>Market-based instruments, GHG emission reduction crediting and offsetting mechanism, GHG emissions allowances</v>
          </cell>
          <cell r="E786" t="str">
            <v>Country</v>
          </cell>
          <cell r="F786">
            <v>2018</v>
          </cell>
          <cell r="G786" t="str">
            <v>Electricity and heat, Industry, Transport, Agriculture and forestry</v>
          </cell>
          <cell r="H786"/>
          <cell r="I786" t="str">
            <v>Energy service demand reduction and resource efficiency, Energy efficiency, Renewables, Other low-carbon technologies and fuel switch, Non-energy</v>
          </cell>
          <cell r="J786" t="str">
            <v>GHG reduction</v>
          </cell>
          <cell r="K786" t="str">
            <v>Mexico</v>
          </cell>
          <cell r="L786" t="str">
            <v>Planned</v>
          </cell>
          <cell r="M786">
            <v>0</v>
          </cell>
          <cell r="N786" t="str">
            <v>C15C30</v>
          </cell>
        </row>
        <row r="787">
          <cell r="B787">
            <v>779</v>
          </cell>
          <cell r="C787" t="str">
            <v>Emissions Trading Scheme - Under consideration Brazil 2009</v>
          </cell>
          <cell r="D787" t="str">
            <v>Market-based instruments</v>
          </cell>
          <cell r="E787" t="str">
            <v>Country</v>
          </cell>
          <cell r="F787">
            <v>2009</v>
          </cell>
          <cell r="G787" t="str">
            <v>Electricity and heat, Industry, Agriculture and forestry, Transport</v>
          </cell>
          <cell r="H787" t="str">
            <v>In 2012, Mexico enacted the General Law on Climate Change (GCCL), which required the creation of a national registry for greenhouse gases and provided orientation to federal, state and municipal authorities toward the authority to establish a voluntary emissions trading scheme (ETS). (https://carbon-pulse.com/44724/)
Mexico will launch a pilot national emissions trading scheme in Aug. 2018 with a three-year pilot phase.</v>
          </cell>
          <cell r="I787" t="str">
            <v>Energy service demand reduction and resource efficiency, Energy efficiency, Renewables, Other low-carbon technologies and fuel switch, Non-energy</v>
          </cell>
          <cell r="J787">
            <v>0</v>
          </cell>
          <cell r="K787" t="str">
            <v>Brazil</v>
          </cell>
          <cell r="L787" t="str">
            <v>Under review</v>
          </cell>
          <cell r="M787">
            <v>0</v>
          </cell>
          <cell r="N787" t="str">
            <v/>
          </cell>
        </row>
        <row r="788">
          <cell r="B788">
            <v>780</v>
          </cell>
          <cell r="C788" t="str">
            <v>Emissions Trading Scheme Germany 2000</v>
          </cell>
          <cell r="D788" t="str">
            <v>Market-based instruments, GHG emission reduction crediting and offsetting mechanism, GHG emissions allowances, Target</v>
          </cell>
          <cell r="E788" t="str">
            <v>Country</v>
          </cell>
          <cell r="F788">
            <v>2000</v>
          </cell>
          <cell r="G788" t="str">
            <v>Industry, Electricity and heat</v>
          </cell>
          <cell r="H788"/>
          <cell r="I788" t="str">
            <v>Energy service demand reduction and resource efficiency, Energy efficiency, Renewables, Other low-carbon technologies and fuel switch, Non-energy</v>
          </cell>
          <cell r="J788" t="str">
            <v>No</v>
          </cell>
          <cell r="K788" t="str">
            <v>Germany</v>
          </cell>
          <cell r="L788" t="str">
            <v>Ended</v>
          </cell>
          <cell r="M788" t="str">
            <v>http://www.iea.org/policiesandmeasures/pams/germany/name-21296-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788" t="str">
            <v>C15C30</v>
          </cell>
        </row>
        <row r="789">
          <cell r="B789">
            <v>781</v>
          </cell>
          <cell r="C789" t="str">
            <v>Emissions Trading Scheme Korea (South) 2015</v>
          </cell>
          <cell r="D789" t="str">
            <v>Market-based instruments, GHG emission reduction crediting and offsetting mechanism, GHG emissions allowances</v>
          </cell>
          <cell r="E789" t="str">
            <v>Country</v>
          </cell>
          <cell r="F789">
            <v>2015</v>
          </cell>
          <cell r="G789" t="str">
            <v>Industry, Transport, Agriculture and forestry, Electricity and heat</v>
          </cell>
          <cell r="H789"/>
          <cell r="I789" t="str">
            <v>Energy service demand reduction and resource efficiency, Renewables, Energy efficiency, Other low-carbon technologies and fuel switch</v>
          </cell>
          <cell r="J789" t="str">
            <v>GHG reduction</v>
          </cell>
          <cell r="K789" t="str">
            <v>Korea (South)</v>
          </cell>
          <cell r="L789" t="str">
            <v>Implemented</v>
          </cell>
          <cell r="M789">
            <v>0</v>
          </cell>
          <cell r="N789" t="str">
            <v>C15C30</v>
          </cell>
        </row>
        <row r="790">
          <cell r="B790">
            <v>782</v>
          </cell>
          <cell r="C790" t="str">
            <v>Emissions Trading Scheme Russian Federation 2014</v>
          </cell>
          <cell r="D790" t="str">
            <v>Market-based instruments, GHG reduction target</v>
          </cell>
          <cell r="E790" t="str">
            <v>Country</v>
          </cell>
          <cell r="F790">
            <v>2014</v>
          </cell>
          <cell r="G790" t="str">
            <v>Electricity and heat, Transport, Industry, Agriculture and forestry</v>
          </cell>
          <cell r="H790" t="str">
            <v>Emission trading system in place to achieve pledge (30% reduction below BAU by 2020) and the INCD target (37% reduction against BAU by 2030). The current ETS with the target year 2020 covers all installations in the industrial and power sectors with annual emissions higher than 25 ktCO2e (60% of the total emissions according to EDF and IEATA (2015)). The ETS system does cover both direct and indirect emissions (emissions electricity use). In Phase I of the ETS (2015–2017) the absolute emissions cap will decrease from 573 MtCO2e in 2015, to 562 MtCO2e in 2016 and 551 MtCO2e in 2017 (Carbon Market Watch, 2015).
Target
- No reduction until 2018
- 2018 - 2030 (planned) 37% reduction relative to national BAU</v>
          </cell>
          <cell r="I790" t="str">
            <v>Energy service demand reduction and resource efficiency, Renewables, Energy efficiency, Non-energy, Other low-carbon technologies and fuel switch</v>
          </cell>
          <cell r="J790">
            <v>0</v>
          </cell>
          <cell r="K790" t="str">
            <v>Russian Federation</v>
          </cell>
          <cell r="L790" t="str">
            <v>Under review</v>
          </cell>
          <cell r="M790" t="str">
            <v>https://icapcarbonaction.com/ets-map?etsid=82</v>
          </cell>
          <cell r="N790" t="str">
            <v>C02</v>
          </cell>
        </row>
        <row r="791">
          <cell r="B791">
            <v>783</v>
          </cell>
          <cell r="C791" t="str">
            <v>Emissions Trading Scheme Turkey 2011</v>
          </cell>
          <cell r="D791" t="str">
            <v>Market-based instruments</v>
          </cell>
          <cell r="E791" t="str">
            <v>Country</v>
          </cell>
          <cell r="F791">
            <v>2011</v>
          </cell>
          <cell r="G791" t="str">
            <v>Electricity and heat, Industry, Transport, Agriculture and forestry</v>
          </cell>
          <cell r="H791" t="str">
            <v>By 2020: at least -25% below 1990 GHG levels By 2030: -30 to -25% below 1990 levels, subject to the maximum possible account of absorbing capacity of forests</v>
          </cell>
          <cell r="I791" t="str">
            <v>Energy service demand reduction and resource efficiency, Energy efficiency, Renewables, Other low-carbon technologies and fuel switch, Non-energy</v>
          </cell>
          <cell r="J791">
            <v>0</v>
          </cell>
          <cell r="K791" t="str">
            <v>Turkey</v>
          </cell>
          <cell r="L791" t="str">
            <v>Under review</v>
          </cell>
          <cell r="M791">
            <v>0</v>
          </cell>
          <cell r="N791" t="str">
            <v/>
          </cell>
        </row>
        <row r="792">
          <cell r="B792">
            <v>784</v>
          </cell>
          <cell r="C792" t="str">
            <v>Emissions standards for air pollutants from combustion Mexico 1997</v>
          </cell>
          <cell r="D792">
            <v>0</v>
          </cell>
          <cell r="E792" t="str">
            <v>Country</v>
          </cell>
          <cell r="F792">
            <v>1997</v>
          </cell>
          <cell r="G792" t="str">
            <v>Industry, Electricity and heat</v>
          </cell>
          <cell r="H792"/>
          <cell r="I792" t="str">
            <v>Non-energy</v>
          </cell>
          <cell r="J792" t="str">
            <v>No</v>
          </cell>
          <cell r="K792" t="str">
            <v>Mexico</v>
          </cell>
          <cell r="L792" t="str">
            <v>Implemented</v>
          </cell>
          <cell r="M792" t="str">
            <v>http://www.iea-coal.org.uk/documents/82553/7843/Mexico</v>
          </cell>
          <cell r="N792" t="str">
            <v/>
          </cell>
        </row>
        <row r="793">
          <cell r="B793">
            <v>785</v>
          </cell>
          <cell r="C793" t="str">
            <v>Emissions standards for heavy-duty vehicles Australia 2006</v>
          </cell>
          <cell r="D793" t="str">
            <v>Monitoring, Research &amp; Development and Deployment (RD&amp;D), Regulatory Instruments, Vehicle fuel-economy and emissions standards</v>
          </cell>
          <cell r="E793" t="str">
            <v>Country</v>
          </cell>
          <cell r="F793">
            <v>2009</v>
          </cell>
          <cell r="G793" t="str">
            <v>Transport, Heavy duty vehicles</v>
          </cell>
          <cell r="H793"/>
          <cell r="I793" t="str">
            <v>Energy efficiency</v>
          </cell>
          <cell r="J793">
            <v>0</v>
          </cell>
          <cell r="K793" t="str">
            <v>Australia</v>
          </cell>
          <cell r="L793" t="str">
            <v>Implemented</v>
          </cell>
          <cell r="M793" t="str">
            <v>http://transportpolicy.net/index.php?title=Australia:_Heavy-duty:_Emissions
http://www.iea.org/policiesandmeasures/pams/australia/name-24318-en.php</v>
          </cell>
          <cell r="N793" t="str">
            <v>C04C42</v>
          </cell>
        </row>
        <row r="794">
          <cell r="B794">
            <v>786</v>
          </cell>
          <cell r="C794" t="str">
            <v>Emissions standards for light-duty vehicles Australia 2012</v>
          </cell>
          <cell r="D794" t="str">
            <v>Vehicle fuel-economy and emissions standards</v>
          </cell>
          <cell r="E794" t="str">
            <v>Country</v>
          </cell>
          <cell r="F794">
            <v>2012</v>
          </cell>
          <cell r="G794" t="str">
            <v>Transport, Light duty vehicles</v>
          </cell>
          <cell r="H794" t="str">
            <v>"Current standard: Australian Design Rule 80/03 - Emission Control for Heavy Vehicles 2006 Amendment 2, 9 January 2013 (equivalent to Euro V, with acceptance of selected US and Japanese standards)
Future standards: The long term policy is to fully harmonize Australian regulations with UN ECE standards
Applicability: New vehicles including light omnibuses, heavy omnibuses, medium goods vehicles and heavy goods vehicles, with a GVM &gt; 3.5 tonnes" (http://transportpolicy.net/index.php?title=Australia:_Heavy-duty:_Emissions)</v>
          </cell>
          <cell r="I794">
            <v>0</v>
          </cell>
          <cell r="J794">
            <v>0</v>
          </cell>
          <cell r="K794" t="str">
            <v>Australia</v>
          </cell>
          <cell r="L794" t="str">
            <v>Implemented</v>
          </cell>
          <cell r="M794" t="str">
            <v>http://transportpolicy.net/index.php?title=Australia:_Light-duty:_Emissions
https://www.legislation.gov.au/Details/F2012C00284</v>
          </cell>
          <cell r="N794" t="str">
            <v/>
          </cell>
        </row>
        <row r="795">
          <cell r="B795">
            <v>787</v>
          </cell>
          <cell r="C795" t="str">
            <v>Emissions standards for nonroad vehicles and generator sets India 2002</v>
          </cell>
          <cell r="D795">
            <v>0</v>
          </cell>
          <cell r="E795" t="str">
            <v>Country</v>
          </cell>
          <cell r="F795">
            <v>2002</v>
          </cell>
          <cell r="G795" t="str">
            <v>Transport, Heavy duty vehicles</v>
          </cell>
          <cell r="H795" t="str">
            <v>"Current standard: ADR79/03, equivalent to Euro 5
Future standards: Euro 6 starting in January 2017 (type approvals) and January 2018 (all sales &amp; registrations); long term policy is to fully harmonize Australian regulations with UNECE standards.
Applicability: New vehicles including petrol (gasoline) and diesel cars, light goods vehicles, and medium goods vehicles, as well as forward control passenger vehicles and large motor tricycles." (http://transportpolicy.net/index.php?title=Australia:_Light-duty:_Emissions) 
These standards apply to vehicles of weight up to 3.5 tons</v>
          </cell>
          <cell r="I795" t="str">
            <v>Non-energy</v>
          </cell>
          <cell r="J795" t="str">
            <v>No</v>
          </cell>
          <cell r="K795" t="str">
            <v>India</v>
          </cell>
          <cell r="L795" t="str">
            <v>Implemented</v>
          </cell>
          <cell r="M795" t="str">
            <v>http://transportpolicy.net/index.php?title=India:_Nonroad:_Emissions</v>
          </cell>
          <cell r="N795" t="str">
            <v/>
          </cell>
        </row>
        <row r="796">
          <cell r="B796">
            <v>788</v>
          </cell>
          <cell r="C796" t="str">
            <v>Emissions standards for two- and three-wheeled vehicles India</v>
          </cell>
          <cell r="D796" t="str">
            <v>Vehicle fuel-economy and emissions standards</v>
          </cell>
          <cell r="E796" t="str">
            <v>Country</v>
          </cell>
          <cell r="F796">
            <v>0</v>
          </cell>
          <cell r="G796" t="str">
            <v>Transport, Light duty vehicles</v>
          </cell>
          <cell r="H796"/>
          <cell r="I796" t="str">
            <v>Energy efficiency</v>
          </cell>
          <cell r="J796">
            <v>0</v>
          </cell>
          <cell r="K796" t="str">
            <v>India</v>
          </cell>
          <cell r="L796" t="str">
            <v>Implemented</v>
          </cell>
          <cell r="M796" t="str">
            <v>http://transportpolicy.net/index.php?title=India:_Motorcycles:_Emissions</v>
          </cell>
          <cell r="N796" t="str">
            <v>C41</v>
          </cell>
        </row>
        <row r="797">
          <cell r="B797">
            <v>789</v>
          </cell>
          <cell r="C797" t="str">
            <v>Emissions-basedlanding fees Germany</v>
          </cell>
          <cell r="D797" t="str">
            <v>Energy and other taxes</v>
          </cell>
          <cell r="E797" t="str">
            <v>Country</v>
          </cell>
          <cell r="F797">
            <v>0</v>
          </cell>
          <cell r="G797" t="str">
            <v>Transport, Air</v>
          </cell>
          <cell r="H797"/>
          <cell r="I797" t="str">
            <v>Other low-carbon technologies and fuel switch, Energy efficiency</v>
          </cell>
          <cell r="J797" t="str">
            <v>No</v>
          </cell>
          <cell r="K797" t="str">
            <v>Germany</v>
          </cell>
          <cell r="L797" t="str">
            <v>Ended</v>
          </cell>
          <cell r="M797" t="str">
            <v>http://www.iea.org/policiesandmeasures/pams/germany/name-23391-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797" t="str">
            <v>C46</v>
          </cell>
        </row>
        <row r="798">
          <cell r="B798">
            <v>790</v>
          </cell>
          <cell r="C798" t="str">
            <v>EnerGuide for Appliances and Equipment Canada 1999</v>
          </cell>
          <cell r="D798" t="str">
            <v>Information provision, Endorsement label</v>
          </cell>
          <cell r="E798" t="str">
            <v>Country</v>
          </cell>
          <cell r="F798">
            <v>1999</v>
          </cell>
          <cell r="G798" t="str">
            <v>Buildings, Appliances</v>
          </cell>
          <cell r="H798"/>
          <cell r="I798" t="str">
            <v>Energy efficiency</v>
          </cell>
          <cell r="J798">
            <v>0</v>
          </cell>
          <cell r="K798" t="str">
            <v>Canada</v>
          </cell>
          <cell r="L798" t="str">
            <v>Implemented</v>
          </cell>
          <cell r="M798" t="str">
            <v>http://oee.nrcan.gc.ca/equipment/appliance/1799</v>
          </cell>
          <cell r="N798" t="str">
            <v/>
          </cell>
        </row>
        <row r="799">
          <cell r="B799">
            <v>791</v>
          </cell>
          <cell r="C799" t="str">
            <v>EnerGuide for Houses (Extension) Canada 2003</v>
          </cell>
          <cell r="D799" t="str">
            <v>Fiscal or financial incentives, Policy support</v>
          </cell>
          <cell r="E799" t="str">
            <v>Country</v>
          </cell>
          <cell r="F799">
            <v>2003</v>
          </cell>
          <cell r="G799" t="str">
            <v>Buildings</v>
          </cell>
          <cell r="H799"/>
          <cell r="I799" t="str">
            <v>Energy efficiency</v>
          </cell>
          <cell r="J799">
            <v>0</v>
          </cell>
          <cell r="K799" t="str">
            <v>Canada</v>
          </cell>
          <cell r="L799" t="str">
            <v>Ended</v>
          </cell>
          <cell r="M799" t="str">
            <v>http://oee.nrcan.gc.ca/houses-maisons/english/choice.cfm</v>
          </cell>
          <cell r="N799" t="str">
            <v>C34</v>
          </cell>
        </row>
        <row r="800">
          <cell r="B800">
            <v>792</v>
          </cell>
          <cell r="C800" t="str">
            <v>EnerGuide for Houses Retrofit Incentive Canada 2001</v>
          </cell>
          <cell r="D800" t="str">
            <v>Grants and subsidies, Fiscal or financial incentives</v>
          </cell>
          <cell r="E800" t="str">
            <v>Country</v>
          </cell>
          <cell r="F800">
            <v>2001</v>
          </cell>
          <cell r="G800" t="str">
            <v>Buildings</v>
          </cell>
          <cell r="H800"/>
          <cell r="I800" t="str">
            <v>Energy efficiency</v>
          </cell>
          <cell r="J800">
            <v>0</v>
          </cell>
          <cell r="K800" t="str">
            <v>Canada</v>
          </cell>
          <cell r="L800" t="str">
            <v>Superseded</v>
          </cell>
          <cell r="M800" t="str">
            <v>http://www.oee.nrcan.gc.ca/houses-maisons/english/choice.cfm</v>
          </cell>
          <cell r="N800" t="str">
            <v>C34</v>
          </cell>
        </row>
        <row r="801">
          <cell r="B801">
            <v>793</v>
          </cell>
          <cell r="C801" t="str">
            <v>Energy Act (Act No. 7860) Korea (South) 2006</v>
          </cell>
          <cell r="D801" t="str">
            <v>Institutional creation, Strategic planning</v>
          </cell>
          <cell r="E801" t="str">
            <v>Country</v>
          </cell>
          <cell r="F801">
            <v>2006</v>
          </cell>
          <cell r="G801" t="str">
            <v>General, Electricity and heat, Renewables</v>
          </cell>
          <cell r="H801"/>
          <cell r="I801" t="str">
            <v>Renewables, Energy efficiency</v>
          </cell>
          <cell r="J801">
            <v>0</v>
          </cell>
          <cell r="K801" t="str">
            <v>Korea (South)</v>
          </cell>
          <cell r="L801" t="str">
            <v>Implemented</v>
          </cell>
          <cell r="M801" t="str">
            <v>http://www.moleg.go.kr/english/korLawEng?pstSeq=57706&amp;rctPstCnt=3&amp;searchCondition=AllButCsfCd&amp;searchKeyword=Energy</v>
          </cell>
          <cell r="N801" t="str">
            <v/>
          </cell>
        </row>
        <row r="802">
          <cell r="B802">
            <v>794</v>
          </cell>
          <cell r="C802" t="str">
            <v>Energy Act 2004 United Kingdom 2004</v>
          </cell>
          <cell r="D802" t="str">
            <v>Strategic planning, Regulatory Instruments</v>
          </cell>
          <cell r="E802" t="str">
            <v>Country</v>
          </cell>
          <cell r="F802">
            <v>2004</v>
          </cell>
          <cell r="G802" t="str">
            <v>Electricity and heat, Renewables</v>
          </cell>
          <cell r="H802" t="str">
            <v>Legislative</v>
          </cell>
          <cell r="I802" t="str">
            <v>Renewables</v>
          </cell>
          <cell r="J802">
            <v>0</v>
          </cell>
          <cell r="K802" t="str">
            <v>United Kingdom</v>
          </cell>
          <cell r="L802" t="str">
            <v>Implemented</v>
          </cell>
          <cell r="M802" t="str">
            <v>http://www.lse.ac.uk/GranthamInstitute/law/energy-act-2004/</v>
          </cell>
          <cell r="N802" t="str">
            <v/>
          </cell>
        </row>
        <row r="803">
          <cell r="B803">
            <v>795</v>
          </cell>
          <cell r="C803" t="str">
            <v>Energy Act 2008 United Kingdom 2008</v>
          </cell>
          <cell r="D803" t="str">
            <v>Feed-in tariffs or premiums</v>
          </cell>
          <cell r="E803" t="str">
            <v>Country</v>
          </cell>
          <cell r="F803">
            <v>2008</v>
          </cell>
          <cell r="G803" t="str">
            <v>Electricity and heat, Renewables</v>
          </cell>
          <cell r="H803" t="str">
            <v>Legislative</v>
          </cell>
          <cell r="I803" t="str">
            <v>Renewables</v>
          </cell>
          <cell r="J803">
            <v>0</v>
          </cell>
          <cell r="K803" t="str">
            <v>United Kingdom</v>
          </cell>
          <cell r="L803" t="str">
            <v>Implemented</v>
          </cell>
          <cell r="M803" t="str">
            <v>http://www.lse.ac.uk/GranthamInstitute/law/energy-act-2008/</v>
          </cell>
          <cell r="N803" t="str">
            <v>C10</v>
          </cell>
        </row>
        <row r="804">
          <cell r="B804">
            <v>796</v>
          </cell>
          <cell r="C804" t="str">
            <v>Energy Act 2010 United Kingdom 2010</v>
          </cell>
          <cell r="D804" t="str">
            <v>Fiscal or financial incentives</v>
          </cell>
          <cell r="E804" t="str">
            <v>Country</v>
          </cell>
          <cell r="F804">
            <v>2010</v>
          </cell>
          <cell r="G804" t="str">
            <v>Electricity and heat, CCS</v>
          </cell>
          <cell r="H804" t="str">
            <v>Legislative</v>
          </cell>
          <cell r="I804" t="str">
            <v>Other low-carbon technologies and fuel switch</v>
          </cell>
          <cell r="J804">
            <v>0</v>
          </cell>
          <cell r="K804" t="str">
            <v>United Kingdom</v>
          </cell>
          <cell r="L804" t="str">
            <v>Implemented</v>
          </cell>
          <cell r="M804" t="str">
            <v>http://www.lse.ac.uk/GranthamInstitute/law/energy-act-2010/</v>
          </cell>
          <cell r="N804" t="str">
            <v>C13C14</v>
          </cell>
        </row>
        <row r="805">
          <cell r="B805">
            <v>797</v>
          </cell>
          <cell r="C805" t="str">
            <v>Energy Act 2011 United Kingdom 2011</v>
          </cell>
          <cell r="D805" t="str">
            <v>Fiscal or financial incentives, Regulatory Instruments</v>
          </cell>
          <cell r="E805" t="str">
            <v>Country</v>
          </cell>
          <cell r="F805">
            <v>2011</v>
          </cell>
          <cell r="G805" t="str">
            <v>Buildings, Electricity and heat, CCS, Renewables</v>
          </cell>
          <cell r="H805" t="str">
            <v>Legislative</v>
          </cell>
          <cell r="I805" t="str">
            <v>Energy efficiency, Renewables</v>
          </cell>
          <cell r="J805">
            <v>0</v>
          </cell>
          <cell r="K805" t="str">
            <v>United Kingdom</v>
          </cell>
          <cell r="L805" t="str">
            <v>Implemented</v>
          </cell>
          <cell r="M805" t="str">
            <v>http://www.lse.ac.uk/GranthamInstitute/law/energy-act-2011/</v>
          </cell>
          <cell r="N805" t="str">
            <v>C07C10C34</v>
          </cell>
        </row>
        <row r="806">
          <cell r="B806">
            <v>798</v>
          </cell>
          <cell r="C806" t="str">
            <v>Energy Act 2013 United Kingdom 2013</v>
          </cell>
          <cell r="D806" t="str">
            <v>Infrastructure investments, Fiscal or financial incentives, CO2 taxes</v>
          </cell>
          <cell r="E806" t="str">
            <v>Country</v>
          </cell>
          <cell r="F806">
            <v>2013</v>
          </cell>
          <cell r="G806" t="str">
            <v>Electricity and heat, CCS, Coal, Renewables</v>
          </cell>
          <cell r="H806" t="str">
            <v>Legislative</v>
          </cell>
          <cell r="I806" t="str">
            <v>Renewables, Other low-carbon technologies and fuel switch</v>
          </cell>
          <cell r="J806">
            <v>0</v>
          </cell>
          <cell r="K806" t="str">
            <v>United Kingdom</v>
          </cell>
          <cell r="L806" t="str">
            <v>Implemented</v>
          </cell>
          <cell r="M806" t="str">
            <v>http://www.lse.ac.uk/GranthamInstitute/law/energy-act-2013/</v>
          </cell>
          <cell r="N806" t="str">
            <v>C10C11C13C14C15</v>
          </cell>
        </row>
        <row r="807">
          <cell r="B807">
            <v>799</v>
          </cell>
          <cell r="C807" t="str">
            <v>Energy Assistance Program United States of America 1999</v>
          </cell>
          <cell r="D807" t="str">
            <v>Fiscal or financial incentives</v>
          </cell>
          <cell r="E807" t="str">
            <v>Country</v>
          </cell>
          <cell r="F807">
            <v>1999</v>
          </cell>
          <cell r="G807">
            <v>0</v>
          </cell>
          <cell r="H807" t="str">
            <v>Legislative</v>
          </cell>
          <cell r="I807" t="str">
            <v>Energy efficiency</v>
          </cell>
          <cell r="J807">
            <v>0</v>
          </cell>
          <cell r="K807" t="str">
            <v>United States of America</v>
          </cell>
          <cell r="L807" t="str">
            <v>Ended</v>
          </cell>
          <cell r="M807" t="str">
            <v>http://usinfo.state.gov/regional/ea/uschina/prcforum.htm</v>
          </cell>
          <cell r="N807" t="str">
            <v/>
          </cell>
        </row>
        <row r="808">
          <cell r="B808">
            <v>800</v>
          </cell>
          <cell r="C808" t="str">
            <v>Energy Assistance Scheme United Kingdom 2001</v>
          </cell>
          <cell r="D808" t="str">
            <v>Grants and subsidies</v>
          </cell>
          <cell r="E808" t="str">
            <v>Country</v>
          </cell>
          <cell r="F808">
            <v>2001</v>
          </cell>
          <cell r="G808" t="str">
            <v>Buildings, Heating and cooling, Hot water and cooking</v>
          </cell>
          <cell r="H808"/>
          <cell r="I808" t="str">
            <v>Energy efficiency</v>
          </cell>
          <cell r="J808">
            <v>0</v>
          </cell>
          <cell r="K808" t="str">
            <v>United Kingdom</v>
          </cell>
          <cell r="L808" t="str">
            <v>Implemented</v>
          </cell>
          <cell r="M808" t="str">
            <v>http://www.scotland.gov.uk/Topics/Built-Environment/Housing/warmhomes/eap/stage4</v>
          </cell>
          <cell r="N808" t="str">
            <v>C34</v>
          </cell>
        </row>
        <row r="809">
          <cell r="B809">
            <v>801</v>
          </cell>
          <cell r="C809" t="str">
            <v>Energy Audits Korea (South)</v>
          </cell>
          <cell r="D809">
            <v>0</v>
          </cell>
          <cell r="E809" t="str">
            <v>Country</v>
          </cell>
          <cell r="F809">
            <v>0</v>
          </cell>
          <cell r="G809">
            <v>0</v>
          </cell>
          <cell r="H809"/>
          <cell r="I809" t="str">
            <v>Energy efficiency, Renewables</v>
          </cell>
          <cell r="J809">
            <v>0</v>
          </cell>
          <cell r="K809" t="str">
            <v>Korea (South)</v>
          </cell>
          <cell r="L809" t="str">
            <v>Ended</v>
          </cell>
          <cell r="M809">
            <v>0</v>
          </cell>
          <cell r="N809" t="str">
            <v/>
          </cell>
        </row>
        <row r="810">
          <cell r="B810">
            <v>802</v>
          </cell>
          <cell r="C810" t="str">
            <v>Energy Audits in Public Buildings Italy 2007</v>
          </cell>
          <cell r="D810" t="str">
            <v>Auditing, Funds to sub-national governments, Procurement rules</v>
          </cell>
          <cell r="E810" t="str">
            <v>Country</v>
          </cell>
          <cell r="F810">
            <v>2007</v>
          </cell>
          <cell r="G810" t="str">
            <v>Buildings</v>
          </cell>
          <cell r="H810"/>
          <cell r="I810" t="str">
            <v>Energy efficiency</v>
          </cell>
          <cell r="J810">
            <v>0</v>
          </cell>
          <cell r="K810" t="str">
            <v>Italy</v>
          </cell>
          <cell r="L810" t="str">
            <v>Ended</v>
          </cell>
          <cell r="M810" t="str">
            <v>http://www.autorita.energia.it/it/docs/riferimenti/decreto_061222_2.htm</v>
          </cell>
          <cell r="N810" t="str">
            <v/>
          </cell>
        </row>
        <row r="811">
          <cell r="B811">
            <v>803</v>
          </cell>
          <cell r="C811" t="str">
            <v>Energy Bank: Fund for Energy efficiency and CO2 Reduction Japan 2007</v>
          </cell>
          <cell r="D811" t="str">
            <v>Technology deployment and diffusion, Fiscal or financial incentives</v>
          </cell>
          <cell r="E811" t="str">
            <v>Country</v>
          </cell>
          <cell r="F811">
            <v>2007</v>
          </cell>
          <cell r="G811" t="str">
            <v>Electricity and heat</v>
          </cell>
          <cell r="H811"/>
          <cell r="I811" t="str">
            <v>Energy efficiency</v>
          </cell>
          <cell r="J811">
            <v>0</v>
          </cell>
          <cell r="K811" t="str">
            <v>Japan</v>
          </cell>
          <cell r="L811" t="str">
            <v>Implemented</v>
          </cell>
          <cell r="M811" t="str">
            <v>http://www.japanfs.org/db/1904-e</v>
          </cell>
          <cell r="N811" t="str">
            <v>C04C07</v>
          </cell>
        </row>
        <row r="812">
          <cell r="B812">
            <v>804</v>
          </cell>
          <cell r="C812" t="str">
            <v>Energy Bill France 2004</v>
          </cell>
          <cell r="D812" t="str">
            <v>Policy support</v>
          </cell>
          <cell r="E812" t="str">
            <v>Country</v>
          </cell>
          <cell r="F812">
            <v>2004</v>
          </cell>
          <cell r="G812" t="str">
            <v>Electricity and heat, Buildings, Appliances, Hot water and cooking</v>
          </cell>
          <cell r="H812"/>
          <cell r="I812" t="str">
            <v>Energy efficiency</v>
          </cell>
          <cell r="J812">
            <v>0</v>
          </cell>
          <cell r="K812" t="str">
            <v>France</v>
          </cell>
          <cell r="L812" t="str">
            <v>Planned</v>
          </cell>
          <cell r="M812" t="str">
            <v>http://www.senat.fr</v>
          </cell>
          <cell r="N812" t="str">
            <v/>
          </cell>
        </row>
        <row r="813">
          <cell r="B813">
            <v>805</v>
          </cell>
          <cell r="C813" t="str">
            <v>Energy Company Obligation</v>
          </cell>
          <cell r="D813" t="str">
            <v>White certificates, Obligation schemes</v>
          </cell>
          <cell r="E813" t="str">
            <v>Country</v>
          </cell>
          <cell r="F813">
            <v>1994</v>
          </cell>
          <cell r="G813" t="str">
            <v>Buildings</v>
          </cell>
          <cell r="H813"/>
          <cell r="I813" t="str">
            <v>Energy efficiency</v>
          </cell>
          <cell r="J813" t="str">
            <v>No</v>
          </cell>
          <cell r="K813" t="str">
            <v>United Kingdom</v>
          </cell>
          <cell r="L813" t="str">
            <v>Implemented</v>
          </cell>
          <cell r="M813" t="str">
            <v>https://www.iea.org/policies/696-energy-company-obligation?country=United%20Kingdom&amp;page=5&amp;qs=united</v>
          </cell>
          <cell r="N813" t="str">
            <v/>
          </cell>
        </row>
        <row r="814">
          <cell r="B814">
            <v>806</v>
          </cell>
          <cell r="C814" t="str">
            <v>Energy Concept for an Environmentally Sound, Reliable and Affordable Energy Supply Germany 2010</v>
          </cell>
          <cell r="D814" t="str">
            <v>Strategic planning, Energy efficiency target, Political &amp; non-binding energy efficiency target, GHG reduction target, Political &amp; non-binding GHG reduction target, Renewable energy target, Political &amp; non-binding renewable energy target</v>
          </cell>
          <cell r="E814" t="str">
            <v>Country</v>
          </cell>
          <cell r="F814">
            <v>2010</v>
          </cell>
          <cell r="G814" t="str">
            <v>General</v>
          </cell>
          <cell r="H814" t="str">
            <v>In 1994, the United Kingdom introduced energy efficiency obligations with the goal of achieving energy savings. The latest iteration of the oligation is the Energy Company Obligation which began in April 2013, and over time it has been amended. The latest phase, ECO3, commenced on 3 December 2018, and applies to measures completed from 1 October 2018. EC03 wfocuses on one obligation, the Home Heating Cost Reduction Obligation (HHCRO). Under HHCRO, obligated suppliers must mainly promote measures which improve the ability of low income, fuel poor and vulnerable households to heat their homes. This includes actions that result in heating savings, such as the replacement of a broken heating system or the upgrade of an inefficient heating system. Under ECO2, which ran from 1 April 2017 to 30 September 2018, suppliers were also required to deliver against an additional obligation called the Carbon Emissions Reduction Obligation (CERO).</v>
          </cell>
          <cell r="I814" t="str">
            <v>Energy service demand reduction and resource efficiency, Energy efficiency, Renewables, Other low-carbon technologies and fuel switch</v>
          </cell>
          <cell r="J814" t="str">
            <v>No</v>
          </cell>
          <cell r="K814" t="str">
            <v>Germany</v>
          </cell>
          <cell r="L814" t="str">
            <v>Implemented</v>
          </cell>
          <cell r="M814" t="str">
            <v>http://www.bmwi.de/BMWi/Redaktion/PDF/E/energiekonzept-2010,property=pdf,bereich=bmwi2012,sprache=de,rwb=true.pdf</v>
          </cell>
          <cell r="N814" t="str">
            <v>C02C05C06</v>
          </cell>
        </row>
        <row r="815">
          <cell r="B815">
            <v>807</v>
          </cell>
          <cell r="C815" t="str">
            <v>Energy Conservation Act India 2001</v>
          </cell>
          <cell r="D815" t="str">
            <v>Policy support, Institutional creation, Strategic planning, Regulatory Instruments</v>
          </cell>
          <cell r="E815" t="str">
            <v>Country</v>
          </cell>
          <cell r="F815">
            <v>2001</v>
          </cell>
          <cell r="G815" t="str">
            <v>Industry, Buildings, Industrial energy related, Appliances, Heating and cooling, Hot water and cooking</v>
          </cell>
          <cell r="H815" t="str">
            <v>Reduce emissions to 40% below 1990 levels by 2020; to 55% by 2030; to 70% by 2040 and to 80–95% by 2050.
The country has set a target of 20% reduction in primary energy consumption by 2020 and 50% by 2050 when compared to 2008.
Share of renewable energy of energy supply: 30% by 2030, 45% by 2040, 60% by 2050. 
Share of renewable electricity supply: 35 % by 2020, 50% by 2030, 65% by 2040, 80% by 2050.</v>
          </cell>
          <cell r="I815" t="str">
            <v>Energy efficiency</v>
          </cell>
          <cell r="J815">
            <v>0</v>
          </cell>
          <cell r="K815" t="str">
            <v>India</v>
          </cell>
          <cell r="L815" t="str">
            <v>Ended</v>
          </cell>
          <cell r="M815" t="str">
            <v>http://www.lse.ac.uk/GranthamInstitute/law/energy-conservation-act/
*amendment in 2010</v>
          </cell>
          <cell r="N815" t="str">
            <v/>
          </cell>
        </row>
        <row r="816">
          <cell r="B816">
            <v>808</v>
          </cell>
          <cell r="C816" t="str">
            <v>Energy Conservation Amendment Act India 2010</v>
          </cell>
          <cell r="D816" t="str">
            <v>White certificates</v>
          </cell>
          <cell r="E816" t="str">
            <v>Country</v>
          </cell>
          <cell r="F816">
            <v>2010</v>
          </cell>
          <cell r="G816" t="str">
            <v>Buildings, Industry</v>
          </cell>
          <cell r="H816" t="str">
            <v>Legislative</v>
          </cell>
          <cell r="I816" t="str">
            <v>Energy efficiency</v>
          </cell>
          <cell r="J816">
            <v>0</v>
          </cell>
          <cell r="K816" t="str">
            <v>India</v>
          </cell>
          <cell r="L816" t="str">
            <v>Implemented</v>
          </cell>
          <cell r="M816" t="str">
            <v>http://powermin.nic.in/upload/pdf/ecact2001.pdf
http://www.keralaenergy.gov.in/emc_downloads/Gazette_of_IndiaPartIISecI-37_25-08-2010.pdf</v>
          </cell>
          <cell r="N816" t="str">
            <v>C19</v>
          </cell>
        </row>
        <row r="817">
          <cell r="B817">
            <v>809</v>
          </cell>
          <cell r="C817" t="str">
            <v>Energy Conservation Awards India 1999</v>
          </cell>
          <cell r="D817" t="str">
            <v>Information provision</v>
          </cell>
          <cell r="E817" t="str">
            <v>Country</v>
          </cell>
          <cell r="F817">
            <v>1999</v>
          </cell>
          <cell r="G817" t="str">
            <v>Industry</v>
          </cell>
          <cell r="H817"/>
          <cell r="I817" t="str">
            <v>Energy efficiency</v>
          </cell>
          <cell r="J817">
            <v>0</v>
          </cell>
          <cell r="K817" t="str">
            <v>India</v>
          </cell>
          <cell r="L817" t="str">
            <v>Implemented</v>
          </cell>
          <cell r="M817" t="str">
            <v>http://www.iea.org/policiesandmeasures/pams/india/name-24110-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817" t="str">
            <v/>
          </cell>
        </row>
        <row r="818">
          <cell r="B818">
            <v>810</v>
          </cell>
          <cell r="C818" t="str">
            <v>Energy Conservation Building Code India 2007</v>
          </cell>
          <cell r="D818" t="str">
            <v>Institutional creation, Building codes and standards, Product standards, Strategic planning, Codes and standards</v>
          </cell>
          <cell r="E818" t="str">
            <v>Country</v>
          </cell>
          <cell r="F818">
            <v>2007</v>
          </cell>
          <cell r="G818" t="str">
            <v>Buildings, Heating and cooling, Hot water and cooking, Appliances</v>
          </cell>
          <cell r="H818"/>
          <cell r="I818" t="str">
            <v>Energy efficiency</v>
          </cell>
          <cell r="J818" t="str">
            <v>No</v>
          </cell>
          <cell r="K818" t="str">
            <v>India</v>
          </cell>
          <cell r="L818" t="str">
            <v>Implemented</v>
          </cell>
          <cell r="M818" t="str">
            <v>https://beeindia.gov.in/content/ecbc;
Also see: http://www.iea.org/policiesandmeasures/pams/india/name-24385-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 https://beeindia.gov.in/content/ecbc</v>
          </cell>
          <cell r="N818" t="str">
            <v>C34C35</v>
          </cell>
        </row>
        <row r="819">
          <cell r="B819">
            <v>811</v>
          </cell>
          <cell r="C819" t="str">
            <v>Energy Conservation Codes for Public and Assisted Housing United States of America 2008</v>
          </cell>
          <cell r="D819" t="str">
            <v>Codes and standards, Policy support, Regulatory Instruments</v>
          </cell>
          <cell r="E819" t="str">
            <v>Country</v>
          </cell>
          <cell r="F819">
            <v>2008</v>
          </cell>
          <cell r="G819" t="str">
            <v>Buildings</v>
          </cell>
          <cell r="H819" t="str">
            <v>Executive</v>
          </cell>
          <cell r="I819" t="str">
            <v>Energy efficiency</v>
          </cell>
          <cell r="J819" t="str">
            <v>No</v>
          </cell>
          <cell r="K819" t="str">
            <v>United States of America</v>
          </cell>
          <cell r="L819" t="str">
            <v>Implemented</v>
          </cell>
          <cell r="M819" t="str">
            <v>http://www.iea.org/policiesandmeasures/pams/unitedstates/name-24871-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819" t="str">
            <v>C34</v>
          </cell>
        </row>
        <row r="820">
          <cell r="B820">
            <v>812</v>
          </cell>
          <cell r="C820" t="str">
            <v>Energy Conservation Frontrunner Plan Japan 2006</v>
          </cell>
          <cell r="D820" t="str">
            <v>Strategic planning, Other mandatory requirements, Energy efficiency target, Political &amp; non-binding energy efficiency target</v>
          </cell>
          <cell r="E820" t="str">
            <v>Country</v>
          </cell>
          <cell r="F820">
            <v>2006</v>
          </cell>
          <cell r="G820" t="str">
            <v>General</v>
          </cell>
          <cell r="H820"/>
          <cell r="I820" t="str">
            <v>Energy efficiency</v>
          </cell>
          <cell r="J820" t="str">
            <v>No</v>
          </cell>
          <cell r="K820" t="str">
            <v>Japan</v>
          </cell>
          <cell r="L820" t="str">
            <v>Superseded</v>
          </cell>
          <cell r="M820" t="str">
            <v>http://www.nedo.go.jp/informations/other/190423_1/190423_1.html</v>
          </cell>
          <cell r="N820" t="str">
            <v>C05</v>
          </cell>
        </row>
        <row r="821">
          <cell r="B821">
            <v>813</v>
          </cell>
          <cell r="C821" t="str">
            <v>Energy Conservation Guideline for Public Institutions Korea (South)</v>
          </cell>
          <cell r="D821">
            <v>0</v>
          </cell>
          <cell r="E821" t="str">
            <v>Country</v>
          </cell>
          <cell r="F821">
            <v>0</v>
          </cell>
          <cell r="G821">
            <v>0</v>
          </cell>
          <cell r="H821" t="str">
            <v>Target to improve Energy efficiency by 30% relative to 2006 by 2030</v>
          </cell>
          <cell r="I821" t="str">
            <v>Energy efficiency, Renewables</v>
          </cell>
          <cell r="J821">
            <v>0</v>
          </cell>
          <cell r="K821" t="str">
            <v>Korea (South)</v>
          </cell>
          <cell r="L821" t="str">
            <v>Ended</v>
          </cell>
          <cell r="M821">
            <v>0</v>
          </cell>
          <cell r="N821" t="str">
            <v/>
          </cell>
        </row>
        <row r="822">
          <cell r="B822">
            <v>814</v>
          </cell>
          <cell r="C822" t="str">
            <v>Energy Conservation Investment Program (ECIP) United States of America 2001</v>
          </cell>
          <cell r="D822" t="str">
            <v>Public Voluntary Schemes, Procurement rules</v>
          </cell>
          <cell r="E822" t="str">
            <v>Country</v>
          </cell>
          <cell r="F822">
            <v>2001</v>
          </cell>
          <cell r="G822" t="str">
            <v>Transport, Shipping, Appliances</v>
          </cell>
          <cell r="H822"/>
          <cell r="I822" t="str">
            <v>Energy efficiency</v>
          </cell>
          <cell r="J822">
            <v>0</v>
          </cell>
          <cell r="K822" t="str">
            <v>United States of America</v>
          </cell>
          <cell r="L822" t="str">
            <v>Implemented</v>
          </cell>
          <cell r="M822" t="str">
            <v>http://www.acq.osd.mil/ie/energy/ecip/ecip.shtml</v>
          </cell>
          <cell r="N822" t="str">
            <v/>
          </cell>
        </row>
        <row r="823">
          <cell r="B823">
            <v>815</v>
          </cell>
          <cell r="C823" t="str">
            <v>Energy Conservation Law (Legislative) China 1997</v>
          </cell>
          <cell r="D823" t="str">
            <v>Policy support, Sectoral standards, Monitoring, Research &amp; Development and Deployment (RD&amp;D)</v>
          </cell>
          <cell r="E823" t="str">
            <v>Country</v>
          </cell>
          <cell r="F823">
            <v>1997</v>
          </cell>
          <cell r="G823" t="str">
            <v>Industry, Electricity and heat</v>
          </cell>
          <cell r="H823"/>
          <cell r="I823" t="str">
            <v>Energy efficiency, Renewables</v>
          </cell>
          <cell r="J823">
            <v>0</v>
          </cell>
          <cell r="K823" t="str">
            <v>China</v>
          </cell>
          <cell r="L823" t="str">
            <v>Superseded</v>
          </cell>
          <cell r="M823" t="str">
            <v>http://www.china.org.cn/english/environment/34454.htm</v>
          </cell>
          <cell r="N823" t="str">
            <v>C04C07C20C21</v>
          </cell>
        </row>
        <row r="824">
          <cell r="B824">
            <v>816</v>
          </cell>
          <cell r="C824" t="str">
            <v>Energy Conservation Law China 2008</v>
          </cell>
          <cell r="D824" t="str">
            <v>Policy support, Institutional creation, Regulatory Instruments</v>
          </cell>
          <cell r="E824" t="str">
            <v>Country</v>
          </cell>
          <cell r="F824">
            <v>2008</v>
          </cell>
          <cell r="G824" t="str">
            <v>Buildings, Electricity and heat, Renewables, Industry, Transport</v>
          </cell>
          <cell r="H824" t="str">
            <v>Legislative</v>
          </cell>
          <cell r="I824" t="str">
            <v>Energy efficiency, Renewables, Energy service demand reduction and resource efficiency, Other low-carbon technologies and fuel switch</v>
          </cell>
          <cell r="J824" t="str">
            <v>No</v>
          </cell>
          <cell r="K824" t="str">
            <v>China</v>
          </cell>
          <cell r="L824" t="str">
            <v>Implemented</v>
          </cell>
          <cell r="M824" t="str">
            <v>http://www.npc.gov.cn/englishnpc/Law/2009-02/20/content_1471608.htm</v>
          </cell>
          <cell r="N824" t="str">
            <v/>
          </cell>
        </row>
        <row r="825">
          <cell r="B825">
            <v>817</v>
          </cell>
          <cell r="C825" t="str">
            <v>Energy Conservation Law Strengthened Japan 2005</v>
          </cell>
          <cell r="D825" t="str">
            <v>Regulatory Instruments, Monitoring</v>
          </cell>
          <cell r="E825" t="str">
            <v>Country</v>
          </cell>
          <cell r="F825">
            <v>2005</v>
          </cell>
          <cell r="G825" t="str">
            <v>Buildings</v>
          </cell>
          <cell r="H825" t="str">
            <v>Provides a set of standards and fines for companies and buildings that do not comply with these standards.</v>
          </cell>
          <cell r="I825" t="str">
            <v>Energy efficiency</v>
          </cell>
          <cell r="J825">
            <v>0</v>
          </cell>
          <cell r="K825" t="str">
            <v>Japan</v>
          </cell>
          <cell r="L825" t="str">
            <v>Implemented</v>
          </cell>
          <cell r="M825" t="str">
            <v>http://www.iea.org/policiesandmeasures/pams/japan/name-22771-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825" t="str">
            <v/>
          </cell>
        </row>
        <row r="826">
          <cell r="B826">
            <v>818</v>
          </cell>
          <cell r="C826" t="str">
            <v>Energy Conservation Ordinance Germany 2002</v>
          </cell>
          <cell r="D826" t="str">
            <v>Building codes and standards</v>
          </cell>
          <cell r="E826" t="str">
            <v>Country</v>
          </cell>
          <cell r="F826">
            <v>2002</v>
          </cell>
          <cell r="G826" t="str">
            <v>Buildings, Heating and cooling, Hot water and cooking</v>
          </cell>
          <cell r="H826"/>
          <cell r="I826" t="str">
            <v>Energy efficiency</v>
          </cell>
          <cell r="J826">
            <v>0</v>
          </cell>
          <cell r="K826" t="str">
            <v>Germany</v>
          </cell>
          <cell r="L826" t="str">
            <v>Superseded</v>
          </cell>
          <cell r="M826" t="str">
            <v>http://www.bmwi.de</v>
          </cell>
          <cell r="N826" t="str">
            <v>C34</v>
          </cell>
        </row>
        <row r="827">
          <cell r="B827">
            <v>819</v>
          </cell>
          <cell r="C827" t="str">
            <v>Energy Conservation Policy for Housing Japan 2006</v>
          </cell>
          <cell r="D827" t="str">
            <v>Strategic planning, Codes and standards, Building codes and standards, Monitoring</v>
          </cell>
          <cell r="E827" t="str">
            <v>Country</v>
          </cell>
          <cell r="F827">
            <v>2006</v>
          </cell>
          <cell r="G827" t="str">
            <v>Buildings</v>
          </cell>
          <cell r="H827"/>
          <cell r="I827" t="str">
            <v>Energy efficiency</v>
          </cell>
          <cell r="J827">
            <v>0</v>
          </cell>
          <cell r="K827" t="str">
            <v>Japan</v>
          </cell>
          <cell r="L827" t="str">
            <v>Implemented</v>
          </cell>
          <cell r="M827" t="str">
            <v>http://www.mlit.go.jp/jutakukentiku/house/torikumi/jyuseikatsu/hyodai.html</v>
          </cell>
          <cell r="N827" t="str">
            <v>C34</v>
          </cell>
        </row>
        <row r="828">
          <cell r="B828">
            <v>820</v>
          </cell>
          <cell r="C828" t="str">
            <v>Energy Conservation Regulation for Industry of Energy Conservation Act Japan 1979</v>
          </cell>
          <cell r="D828" t="str">
            <v>Sectoral standards, Monitoring, Other mandatory requirements</v>
          </cell>
          <cell r="E828" t="str">
            <v>Country</v>
          </cell>
          <cell r="F828">
            <v>1979</v>
          </cell>
          <cell r="G828" t="str">
            <v>Industry</v>
          </cell>
          <cell r="H828"/>
          <cell r="I828" t="str">
            <v>Energy efficiency</v>
          </cell>
          <cell r="J828">
            <v>0</v>
          </cell>
          <cell r="K828" t="str">
            <v>Japan</v>
          </cell>
          <cell r="L828" t="str">
            <v>Implemented</v>
          </cell>
          <cell r="M828" t="str">
            <v>http://www.japaneselawtranslation.go.jp/law/detail_main?id=71&amp;vm=4&amp;re=</v>
          </cell>
          <cell r="N828" t="str">
            <v>C20C21</v>
          </cell>
        </row>
        <row r="829">
          <cell r="B829">
            <v>821</v>
          </cell>
          <cell r="C829" t="str">
            <v>Energy Conservation Regulations for Buildings Germany 2007</v>
          </cell>
          <cell r="D829" t="str">
            <v>Comparison label</v>
          </cell>
          <cell r="E829" t="str">
            <v>Country</v>
          </cell>
          <cell r="F829">
            <v>2007</v>
          </cell>
          <cell r="G829" t="str">
            <v>Buildings</v>
          </cell>
          <cell r="H829"/>
          <cell r="I829" t="str">
            <v>Energy efficiency</v>
          </cell>
          <cell r="J829" t="str">
            <v>No</v>
          </cell>
          <cell r="K829" t="str">
            <v>Germany</v>
          </cell>
          <cell r="L829" t="str">
            <v>Superseded</v>
          </cell>
          <cell r="M829" t="str">
            <v>http://www.bmub.bund.de;
For more specific link, visit: http://www.iea.org/policiesandmeasures/pams/germany/name-23950-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829" t="str">
            <v/>
          </cell>
        </row>
        <row r="830">
          <cell r="B830">
            <v>822</v>
          </cell>
          <cell r="C830" t="str">
            <v>Energy Conservation Technology Strategy Japan 2007</v>
          </cell>
          <cell r="D830" t="str">
            <v>Policy support</v>
          </cell>
          <cell r="E830" t="str">
            <v>Country</v>
          </cell>
          <cell r="F830">
            <v>2007</v>
          </cell>
          <cell r="G830" t="str">
            <v>Transport, Electricity and heat, Appliances, Heating and cooling</v>
          </cell>
          <cell r="H830"/>
          <cell r="I830" t="str">
            <v>Energy service demand reduction and resource efficiency, Energy efficiency, Other low-carbon technologies and fuel switch</v>
          </cell>
          <cell r="J830">
            <v>0</v>
          </cell>
          <cell r="K830" t="str">
            <v>Japan</v>
          </cell>
          <cell r="L830" t="str">
            <v>Implemented</v>
          </cell>
          <cell r="M830" t="str">
            <v>http://www.meti.go.jp/press/20100614004/20100614004.html</v>
          </cell>
          <cell r="N830" t="str">
            <v/>
          </cell>
        </row>
        <row r="831">
          <cell r="B831">
            <v>823</v>
          </cell>
          <cell r="C831" t="str">
            <v>Energy Conservation and Awareness Department</v>
          </cell>
          <cell r="D831" t="str">
            <v>Institutional creation, Regulatory Instruments</v>
          </cell>
          <cell r="E831" t="str">
            <v>Country</v>
          </cell>
          <cell r="F831">
            <v>0</v>
          </cell>
          <cell r="G831" t="str">
            <v>Electricity and heat</v>
          </cell>
          <cell r="H831"/>
          <cell r="I831" t="str">
            <v>Energy efficiency</v>
          </cell>
          <cell r="J831">
            <v>0</v>
          </cell>
          <cell r="K831" t="str">
            <v>Saudi Arabia</v>
          </cell>
          <cell r="L831" t="str">
            <v>Unknown</v>
          </cell>
          <cell r="M831" t="str">
            <v>http://unfccc.int/resource/docs/natc/saunc2.pdf</v>
          </cell>
          <cell r="N831" t="str">
            <v/>
          </cell>
        </row>
        <row r="832">
          <cell r="B832">
            <v>824</v>
          </cell>
          <cell r="C832" t="str">
            <v>Energy Conservation and CO2 Reduction Actions by Governments Japan 2007</v>
          </cell>
          <cell r="D832" t="str">
            <v>Strategic planning</v>
          </cell>
          <cell r="E832" t="str">
            <v>Country</v>
          </cell>
          <cell r="F832">
            <v>2007</v>
          </cell>
          <cell r="G832" t="str">
            <v>Buildings, Transport</v>
          </cell>
          <cell r="H832"/>
          <cell r="I832" t="str">
            <v>Energy efficiency</v>
          </cell>
          <cell r="J832">
            <v>0</v>
          </cell>
          <cell r="K832" t="str">
            <v>Japan</v>
          </cell>
          <cell r="L832" t="str">
            <v>Implemented</v>
          </cell>
          <cell r="M832" t="str">
            <v>http://www.kantei.go.jp/jp/singi/ondanka/</v>
          </cell>
          <cell r="N832" t="str">
            <v/>
          </cell>
        </row>
        <row r="833">
          <cell r="B833">
            <v>825</v>
          </cell>
          <cell r="C833" t="str">
            <v>Energy Conservation and Methods of Assurance for Energy efficiency Compliance (GOST P 51380-99) Russian Federation 1999</v>
          </cell>
          <cell r="D833" t="str">
            <v>Information provision, Performance label, Codes and standards, Monitoring</v>
          </cell>
          <cell r="E833" t="str">
            <v>Country</v>
          </cell>
          <cell r="F833">
            <v>1999</v>
          </cell>
          <cell r="G833" t="str">
            <v>Buildings, Industry, Appliances</v>
          </cell>
          <cell r="H833"/>
          <cell r="I833" t="str">
            <v>Energy efficiency</v>
          </cell>
          <cell r="J833">
            <v>0</v>
          </cell>
          <cell r="K833" t="str">
            <v>Russian Federation</v>
          </cell>
          <cell r="L833" t="str">
            <v>Implemented</v>
          </cell>
          <cell r="M833" t="str">
            <v>http://www.gost-r.info/russian-certification-nuzen.php</v>
          </cell>
          <cell r="N833" t="str">
            <v>C20C21C34C35</v>
          </cell>
        </row>
        <row r="834">
          <cell r="B834">
            <v>826</v>
          </cell>
          <cell r="C834" t="str">
            <v>Energy Conservation and Recycling Assistance Act Japan 1993</v>
          </cell>
          <cell r="D834" t="str">
            <v>Loans, Research programme</v>
          </cell>
          <cell r="E834" t="str">
            <v>Country</v>
          </cell>
          <cell r="F834">
            <v>1993</v>
          </cell>
          <cell r="G834" t="str">
            <v>Industry, Buildings</v>
          </cell>
          <cell r="H834" t="str">
            <v>Standards for industrial and domestic appliances</v>
          </cell>
          <cell r="I834" t="str">
            <v>Energy service demand reduction and resource efficiency, Energy efficiency</v>
          </cell>
          <cell r="J834">
            <v>0</v>
          </cell>
          <cell r="K834" t="str">
            <v>Japan</v>
          </cell>
          <cell r="L834" t="str">
            <v>Ended</v>
          </cell>
          <cell r="M834" t="str">
            <v>http://www.asiaeec-col.eccj.or.jp/contents02.html</v>
          </cell>
          <cell r="N834" t="str">
            <v>C04C19C34</v>
          </cell>
        </row>
        <row r="835">
          <cell r="B835">
            <v>827</v>
          </cell>
          <cell r="C835" t="str">
            <v>Energy Conservation in Buildings China 2006</v>
          </cell>
          <cell r="D835" t="str">
            <v>Building codes and standards, Information provision, Strategic planning, Infrastructure investments, Technology development</v>
          </cell>
          <cell r="E835" t="str">
            <v>Country</v>
          </cell>
          <cell r="F835">
            <v>2006</v>
          </cell>
          <cell r="G835" t="str">
            <v>Buildings, Heating and cooling, Hot water and cooking, Appliances</v>
          </cell>
          <cell r="H835"/>
          <cell r="I835" t="str">
            <v>Energy efficiency</v>
          </cell>
          <cell r="J835">
            <v>0</v>
          </cell>
          <cell r="K835" t="str">
            <v>China</v>
          </cell>
          <cell r="L835" t="str">
            <v>Implemented</v>
          </cell>
          <cell r="M835" t="str">
            <v>http://ghs.ndrc.gov.cn/15ghgy/t20060529_70793.htm</v>
          </cell>
          <cell r="N835" t="str">
            <v>C04C34</v>
          </cell>
        </row>
        <row r="836">
          <cell r="B836">
            <v>828</v>
          </cell>
          <cell r="C836" t="str">
            <v>Energy Conservation in Government</v>
          </cell>
          <cell r="D836" t="str">
            <v>Direct investment, Infrastructure investments, Procurement rules, Codes and standards</v>
          </cell>
          <cell r="E836" t="str">
            <v>Country</v>
          </cell>
          <cell r="F836">
            <v>2006</v>
          </cell>
          <cell r="G836" t="str">
            <v>Buildings, Heating and cooling, Hot water and cooking, Transport</v>
          </cell>
          <cell r="H836"/>
          <cell r="I836" t="str">
            <v>Energy efficiency</v>
          </cell>
          <cell r="J836" t="str">
            <v>No</v>
          </cell>
          <cell r="K836" t="str">
            <v>China</v>
          </cell>
          <cell r="L836" t="str">
            <v>Implemented</v>
          </cell>
          <cell r="M836" t="str">
            <v>https://www.iea.org/policiesandmeasures/pams/china/name-22896-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836" t="str">
            <v>C34</v>
          </cell>
        </row>
        <row r="837">
          <cell r="B837">
            <v>829</v>
          </cell>
          <cell r="C837" t="str">
            <v>Energy Consumption labelling Act (EnVKG) Germany 1997</v>
          </cell>
          <cell r="D837" t="str">
            <v>Performance label, Comparison label</v>
          </cell>
          <cell r="E837" t="str">
            <v>Country</v>
          </cell>
          <cell r="F837">
            <v>1997</v>
          </cell>
          <cell r="G837" t="str">
            <v>Appliances</v>
          </cell>
          <cell r="H837"/>
          <cell r="I837" t="str">
            <v>Energy efficiency</v>
          </cell>
          <cell r="J837">
            <v>0</v>
          </cell>
          <cell r="K837" t="str">
            <v>Germany</v>
          </cell>
          <cell r="L837" t="str">
            <v>Implemented</v>
          </cell>
          <cell r="M837" t="str">
            <v>http://www.lse.ac.uk/GranthamInstitute/law/energy-consumption-labelling-act-envkg/</v>
          </cell>
          <cell r="N837" t="str">
            <v>C35</v>
          </cell>
        </row>
        <row r="838">
          <cell r="B838">
            <v>830</v>
          </cell>
          <cell r="C838" t="str">
            <v>Energy Crops Scheme - England United Kingdom 2000</v>
          </cell>
          <cell r="D838" t="str">
            <v>Grants and subsidies</v>
          </cell>
          <cell r="E838" t="str">
            <v>Country</v>
          </cell>
          <cell r="F838">
            <v>2000</v>
          </cell>
          <cell r="G838" t="str">
            <v>Electricity and heat, Transport</v>
          </cell>
          <cell r="H838" t="str">
            <v>Legislative</v>
          </cell>
          <cell r="I838" t="str">
            <v>Renewables</v>
          </cell>
          <cell r="J838">
            <v>0</v>
          </cell>
          <cell r="K838" t="str">
            <v>United Kingdom</v>
          </cell>
          <cell r="L838" t="str">
            <v>Implemented</v>
          </cell>
          <cell r="M838" t="str">
            <v>http://www.dti.gov.uk/renewables/</v>
          </cell>
          <cell r="N838" t="str">
            <v>C10C43</v>
          </cell>
        </row>
        <row r="839">
          <cell r="B839">
            <v>831</v>
          </cell>
          <cell r="C839" t="str">
            <v>Vehicle Fuel Economy Norms and Standards</v>
          </cell>
          <cell r="D839" t="str">
            <v>Vehicle fuel-economy and emissions standards</v>
          </cell>
          <cell r="E839" t="str">
            <v>Country</v>
          </cell>
          <cell r="F839">
            <v>2005</v>
          </cell>
          <cell r="G839" t="str">
            <v>Transport, Light duty vehicles</v>
          </cell>
          <cell r="H839"/>
          <cell r="I839">
            <v>0</v>
          </cell>
          <cell r="J839" t="str">
            <v>No</v>
          </cell>
          <cell r="K839" t="str">
            <v>South Africa</v>
          </cell>
          <cell r="L839" t="str">
            <v>Implemented</v>
          </cell>
          <cell r="M839">
            <v>0</v>
          </cell>
          <cell r="N839" t="str">
            <v/>
          </cell>
        </row>
        <row r="840">
          <cell r="B840">
            <v>832</v>
          </cell>
          <cell r="C840" t="str">
            <v>Energy Development Strategy Action Plan (2014-2020) China 2014</v>
          </cell>
          <cell r="D840" t="str">
            <v>Strategic planning, Target, Energy efficiency target, Political &amp; non-binding energy efficiency target, Renewable energy target, Political &amp; non-binding renewable energy target</v>
          </cell>
          <cell r="E840" t="str">
            <v>Country</v>
          </cell>
          <cell r="F840">
            <v>2014</v>
          </cell>
          <cell r="G840" t="str">
            <v>Electricity and heat, Renewables, Coal, Gas, Nuclear, Oil, Industry</v>
          </cell>
          <cell r="H840"/>
          <cell r="I840" t="str">
            <v>Energy service demand reduction and resource efficiency, Energy efficiency, Renewables, Other low-carbon technologies and fuel switch</v>
          </cell>
          <cell r="J840" t="str">
            <v>GHG reduction</v>
          </cell>
          <cell r="K840" t="str">
            <v>China</v>
          </cell>
          <cell r="L840" t="str">
            <v>Implemented</v>
          </cell>
          <cell r="M840" t="str">
            <v>State Council on the issuance of Energy Development Strategy Action Plan (2014-2020 year) (Chinese): http://www.gov.cn/zhengce/content/2014-11/19/content_9222.htm
Rough English translation of the original document: http://www.sehenstar.com/ShowNews/?133-1.html
http://www.lse.ac.uk/GranthamInstitute/law/energy-development-strategy-action-plan-2014-2020/</v>
          </cell>
          <cell r="N840" t="str">
            <v>C09C12</v>
          </cell>
        </row>
        <row r="841">
          <cell r="B841">
            <v>833</v>
          </cell>
          <cell r="C841" t="str">
            <v>Energy Efficiency Commitment (2002-2005) United Kingdom 2001</v>
          </cell>
          <cell r="D841" t="str">
            <v>Other mandatory requirements, Obligation schemes</v>
          </cell>
          <cell r="E841" t="str">
            <v>Country</v>
          </cell>
          <cell r="F841">
            <v>2001</v>
          </cell>
          <cell r="G841" t="str">
            <v>Electricity and heat</v>
          </cell>
          <cell r="H841" t="str">
            <v>"The targets include a cap on annual primary energy consumption set at 4.8bn tonnes of the standard coal equivalent until 2020, with a need to limit the annual growth rate of primary energy consumption to 3.5% for the next six years. The annual coal consumption should be held below 4.2bn tonnes until 2020 (16.3% more than the 3.6bn tonnes burned in 2013, according to the National Coal Association). The share of non-fossil fuels in the total primary energy mix is to rise from 9.8% in 2013 to 15% by 2020, with an indicative 20% share by 2030. The share of natural gas is to rise to above 10% (185 billion cubic meters annually), while that of coal will be reduced below 62%. In addition, installed nuclear power capacity is to reach 58GW by 2020, with additional 30GW expected to be under construction in 2020. Installed capacity of hydro-, wind and solar power in 2020 is expected to reach 350GW, 200GW and 100GW, respectively. Energy self-sufficiency should reach around 85%." (http://www.lse.ac.uk/GranthamInstitute/law/energy-development-strategy-action-plan-2014-2020/)
By 2020, the plan aims to have coal-bed methane production of up to 30 billion cubic meters.
Old coal units will be required to implement energy saving upgrade project, serving 600,000 kilowatts (except air-cooled units) and strives to have a drop in energy consumption to 300 grams of standard coal per kilowatt-hour over the next 5 years.
The plan aims towards strengthening building energy planning and implementation of building energy efficiency upgrade project. This should apply to 75 per cent of residential building energy efficiency design standards as soon as possible, accelerate the construction of green buildings and retrofitting of existing buildings, the implementation of public building energy consumption quotas and green building rating and labeling system, promote energy appliances and green lighting, and actively promote the construction of new energy city.
By 2020, nuclear power installed capacity should reach 58 million kilowatts and have under construction a capacity of 30 million kilowatts or more.
• The current installed capacity of hydro power is 300 gigawatts - aims for 350 gigawatts by 2020
• The installed capacity of on-grid wind power is 95.81 gigawatts - aims for 200 gigawatts by 2020
• The installed capacity of solar power is 28.05 gigawatts - aims for 100 gigawatts by 2020
• Aims for 50 gigawatts installed capacity of geothermal power by 2020</v>
          </cell>
          <cell r="I841" t="str">
            <v>Energy efficiency</v>
          </cell>
          <cell r="J841">
            <v>0</v>
          </cell>
          <cell r="K841" t="str">
            <v>United Kingdom</v>
          </cell>
          <cell r="L841" t="str">
            <v>Ended</v>
          </cell>
          <cell r="M841" t="str">
            <v>http://www.iea.org/policiesandmeasures/pams/unitedkingdom/name-21413-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841" t="str">
            <v>C08</v>
          </cell>
        </row>
        <row r="842">
          <cell r="B842">
            <v>834</v>
          </cell>
          <cell r="C842" t="str">
            <v>Energy Efficiency Commitment (2005-2008) United Kingdom 2005</v>
          </cell>
          <cell r="D842" t="str">
            <v>Regulatory Instruments</v>
          </cell>
          <cell r="E842" t="str">
            <v>Country</v>
          </cell>
          <cell r="F842">
            <v>2005</v>
          </cell>
          <cell r="G842" t="str">
            <v>Electricity and heat, Buildings, Heating and cooling, Hot water and cooking, Appliances</v>
          </cell>
          <cell r="H842"/>
          <cell r="I842" t="str">
            <v>Energy efficiency</v>
          </cell>
          <cell r="J842">
            <v>0</v>
          </cell>
          <cell r="K842" t="str">
            <v>United Kingdom</v>
          </cell>
          <cell r="L842" t="str">
            <v>Superseded</v>
          </cell>
          <cell r="M842" t="str">
            <v>http://www.iea.org/policiesandmeasures/pams/unitedkingdom/name-22876-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842" t="str">
            <v/>
          </cell>
        </row>
        <row r="843">
          <cell r="B843">
            <v>835</v>
          </cell>
          <cell r="C843" t="str">
            <v>Energy Efficiency Debate France 2011</v>
          </cell>
          <cell r="D843" t="str">
            <v>Loans, Other mandatory requirements, Grants and subsidies</v>
          </cell>
          <cell r="E843" t="str">
            <v>Country</v>
          </cell>
          <cell r="F843">
            <v>2011</v>
          </cell>
          <cell r="G843" t="str">
            <v>Buildings, Appliances, Heating and cooling</v>
          </cell>
          <cell r="H843"/>
          <cell r="I843" t="str">
            <v>Energy efficiency</v>
          </cell>
          <cell r="J843">
            <v>0</v>
          </cell>
          <cell r="K843" t="str">
            <v>France</v>
          </cell>
          <cell r="L843" t="str">
            <v>Ended</v>
          </cell>
          <cell r="M843" t="str">
            <v>http://www.developpement-durable.gouv.fr/-Table-ronde-nationale-pour-l,4486-.html</v>
          </cell>
          <cell r="N843" t="str">
            <v>C34C35</v>
          </cell>
        </row>
        <row r="844">
          <cell r="B844">
            <v>836</v>
          </cell>
          <cell r="C844" t="str">
            <v>Energy Efficiency Fund Germany 2011</v>
          </cell>
          <cell r="D844" t="str">
            <v>Economic Instruments</v>
          </cell>
          <cell r="E844" t="str">
            <v>Country</v>
          </cell>
          <cell r="F844">
            <v>2011</v>
          </cell>
          <cell r="G844" t="str">
            <v>Industry</v>
          </cell>
          <cell r="H844"/>
          <cell r="I844" t="str">
            <v>Energy efficiency</v>
          </cell>
          <cell r="J844">
            <v>0</v>
          </cell>
          <cell r="K844" t="str">
            <v>Germany</v>
          </cell>
          <cell r="L844" t="str">
            <v>Implemented</v>
          </cell>
          <cell r="M844" t="str">
            <v>http://www.bmwi.de/DE/Themen/energie,did=375120.html?view=renderPrint</v>
          </cell>
          <cell r="N844" t="str">
            <v/>
          </cell>
        </row>
        <row r="845">
          <cell r="B845">
            <v>837</v>
          </cell>
          <cell r="C845" t="str">
            <v>Energy Efficiency Information Grants (EEIG)</v>
          </cell>
          <cell r="D845" t="str">
            <v>Information and education, Advice or Aid in implementation, Information provision, RD&amp;D funding, Policy support</v>
          </cell>
          <cell r="E845" t="str">
            <v>Country</v>
          </cell>
          <cell r="F845">
            <v>2012</v>
          </cell>
          <cell r="G845" t="str">
            <v>Electricity and heat</v>
          </cell>
          <cell r="H845"/>
          <cell r="I845" t="str">
            <v>Energy efficiency</v>
          </cell>
          <cell r="J845" t="str">
            <v>No</v>
          </cell>
          <cell r="K845" t="str">
            <v>Australia</v>
          </cell>
          <cell r="L845" t="str">
            <v>Ended</v>
          </cell>
          <cell r="M845" t="str">
            <v>http://unfccc.int/files/national_reports/annex_i_natcom_/application/pdf/aus_nc6.pdf
https://www.iea.org/policiesandmeasures/pams/australia/name-36500-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845" t="str">
            <v>C04</v>
          </cell>
        </row>
        <row r="846">
          <cell r="B846">
            <v>838</v>
          </cell>
          <cell r="C846" t="str">
            <v>Energy Efficiency Initiative Germany 2002</v>
          </cell>
          <cell r="D846" t="str">
            <v>Information and education</v>
          </cell>
          <cell r="E846" t="str">
            <v>Country</v>
          </cell>
          <cell r="F846">
            <v>2002</v>
          </cell>
          <cell r="G846" t="str">
            <v>Industry, Buildings</v>
          </cell>
          <cell r="H846"/>
          <cell r="I846" t="str">
            <v>Energy efficiency</v>
          </cell>
          <cell r="J846">
            <v>0</v>
          </cell>
          <cell r="K846" t="str">
            <v>Germany</v>
          </cell>
          <cell r="L846" t="str">
            <v>Implemented</v>
          </cell>
          <cell r="M846" t="str">
            <v>http://www.initiative-energieeffizienz.de</v>
          </cell>
          <cell r="N846" t="str">
            <v/>
          </cell>
        </row>
        <row r="847">
          <cell r="B847">
            <v>839</v>
          </cell>
          <cell r="C847" t="str">
            <v>Energy Efficiency Labelling Russia 2011</v>
          </cell>
          <cell r="D847" t="str">
            <v>Comparison label</v>
          </cell>
          <cell r="E847" t="str">
            <v>Country</v>
          </cell>
          <cell r="F847">
            <v>2011</v>
          </cell>
          <cell r="G847" t="str">
            <v>Appliances</v>
          </cell>
          <cell r="H847"/>
          <cell r="I847" t="str">
            <v>Energy efficiency</v>
          </cell>
          <cell r="J847" t="str">
            <v>No</v>
          </cell>
          <cell r="K847" t="str">
            <v>Russian Federation</v>
          </cell>
          <cell r="L847" t="str">
            <v>Implemented</v>
          </cell>
          <cell r="M847" t="str">
            <v>http://www.iea.org/policiesandmeasures/pams/russia/name-43076-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847" t="str">
            <v/>
          </cell>
        </row>
        <row r="848">
          <cell r="B848">
            <v>840</v>
          </cell>
          <cell r="C848" t="str">
            <v>Energy Efficiency Law (Act No. 5627)</v>
          </cell>
          <cell r="D848" t="str">
            <v>Information and education, Information provision, Professional training and qualification, Strategic planning, Monitoring</v>
          </cell>
          <cell r="E848" t="str">
            <v>Country</v>
          </cell>
          <cell r="F848">
            <v>2007</v>
          </cell>
          <cell r="G848" t="str">
            <v>Buildings, Electricity and heat, Industry, Transport</v>
          </cell>
          <cell r="H848"/>
          <cell r="I848" t="str">
            <v>Energy efficiency</v>
          </cell>
          <cell r="J848" t="str">
            <v>No</v>
          </cell>
          <cell r="K848" t="str">
            <v>Turkey</v>
          </cell>
          <cell r="L848" t="str">
            <v>Implemented</v>
          </cell>
          <cell r="M848" t="str">
            <v>http://www.lawsturkey.com/law/energy-efficiency-law-5627</v>
          </cell>
          <cell r="N848" t="str">
            <v>C20</v>
          </cell>
        </row>
        <row r="849">
          <cell r="B849">
            <v>841</v>
          </cell>
          <cell r="C849" t="str">
            <v>Energy Efficiency Leader Scheme China 2015</v>
          </cell>
          <cell r="D849" t="str">
            <v>Information and education</v>
          </cell>
          <cell r="E849" t="str">
            <v>Country</v>
          </cell>
          <cell r="F849">
            <v>2015</v>
          </cell>
          <cell r="G849" t="str">
            <v>Appliances, Industry</v>
          </cell>
          <cell r="H849" t="str">
            <v>The goal of the law is to "increase efficiency in using energy sources and energy  in order to use energy effectively, avoid waste, ease the burden of energy costs on the economy and  protect environment" (Art. 1).</v>
          </cell>
          <cell r="I849" t="str">
            <v>Energy efficiency</v>
          </cell>
          <cell r="J849" t="str">
            <v>No</v>
          </cell>
          <cell r="K849" t="str">
            <v>China</v>
          </cell>
          <cell r="L849" t="str">
            <v>Implemented</v>
          </cell>
          <cell r="M849" t="str">
            <v>https://www.iea.org/policiesandmeasures/pams/china/name-147487-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849" t="str">
            <v/>
          </cell>
        </row>
        <row r="850">
          <cell r="B850">
            <v>842</v>
          </cell>
          <cell r="C850" t="str">
            <v>Energy Efficiency Loans for Small or Medium sized Enterprises (SMEs) United Kingdom 2007</v>
          </cell>
          <cell r="D850" t="str">
            <v>Loans</v>
          </cell>
          <cell r="E850" t="str">
            <v>Country</v>
          </cell>
          <cell r="F850">
            <v>2007</v>
          </cell>
          <cell r="G850" t="str">
            <v>Industry</v>
          </cell>
          <cell r="H850"/>
          <cell r="I850" t="str">
            <v>Energy efficiency</v>
          </cell>
          <cell r="J850" t="str">
            <v>No</v>
          </cell>
          <cell r="K850" t="str">
            <v>United Kingdom</v>
          </cell>
          <cell r="L850" t="str">
            <v>Ended</v>
          </cell>
          <cell r="M850" t="str">
            <v>http://www.iea.org/policiesandmeasures/pams/unitedkingdom/name-24098-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850" t="str">
            <v>C19</v>
          </cell>
        </row>
        <row r="851">
          <cell r="B851">
            <v>843</v>
          </cell>
          <cell r="C851" t="str">
            <v>Energy Efficiency National Public Campaign France 2004</v>
          </cell>
          <cell r="D851" t="str">
            <v>Information provision, Policy support</v>
          </cell>
          <cell r="E851" t="str">
            <v>Country</v>
          </cell>
          <cell r="F851">
            <v>2004</v>
          </cell>
          <cell r="G851" t="str">
            <v>General</v>
          </cell>
          <cell r="H851"/>
          <cell r="I851" t="str">
            <v>Energy efficiency</v>
          </cell>
          <cell r="J851">
            <v>0</v>
          </cell>
          <cell r="K851" t="str">
            <v>France</v>
          </cell>
          <cell r="L851" t="str">
            <v>Implemented</v>
          </cell>
          <cell r="M851" t="str">
            <v>http://www.ademe.fr</v>
          </cell>
          <cell r="N851" t="str">
            <v/>
          </cell>
        </row>
        <row r="852">
          <cell r="B852">
            <v>844</v>
          </cell>
          <cell r="C852" t="str">
            <v>Energy Efficiency Obligation (New Hampshire)</v>
          </cell>
          <cell r="D852" t="str">
            <v>White certificates, Obligation schemes</v>
          </cell>
          <cell r="E852" t="str">
            <v>Subnational region or state</v>
          </cell>
          <cell r="F852">
            <v>2018</v>
          </cell>
          <cell r="G852" t="str">
            <v>Buildings, Industry</v>
          </cell>
          <cell r="H852"/>
          <cell r="I852" t="str">
            <v>Energy efficiency</v>
          </cell>
          <cell r="J852" t="str">
            <v>No</v>
          </cell>
          <cell r="K852" t="str">
            <v>United States of America</v>
          </cell>
          <cell r="L852" t="str">
            <v>Implemented</v>
          </cell>
          <cell r="M852" t="str">
            <v>https://www.iea.org/policies/7758-new-hampshire-energy-efficiency-obligation?country=United%20States&amp;qs=united</v>
          </cell>
          <cell r="N852" t="str">
            <v>C19</v>
          </cell>
        </row>
        <row r="853">
          <cell r="B853">
            <v>845</v>
          </cell>
          <cell r="C853" t="str">
            <v>Energy Efficiency Obligation (New Jersey)</v>
          </cell>
          <cell r="D853" t="str">
            <v>Strategic planning, Obligation schemes</v>
          </cell>
          <cell r="E853" t="str">
            <v>Subnational region or state</v>
          </cell>
          <cell r="F853">
            <v>2018</v>
          </cell>
          <cell r="G853" t="str">
            <v>Buildings, Industry</v>
          </cell>
          <cell r="H853" t="str">
            <v>In 2018, the New Hampsire Public Utilities Commission approved EERS levels for the years 2018-2020, with incremental electric savings of 0.8% in 2018, ramping to 1.3% in 2020. Natural gas savings similiarly ramp, from 0.7% to 0.8% over that period.</v>
          </cell>
          <cell r="I853" t="str">
            <v>Energy efficiency</v>
          </cell>
          <cell r="J853" t="str">
            <v>No</v>
          </cell>
          <cell r="K853" t="str">
            <v>United States of America</v>
          </cell>
          <cell r="L853" t="str">
            <v>Implemented</v>
          </cell>
          <cell r="M853" t="str">
            <v>https://www.iea.org/policies/7759-new-jersey-energy-efficiency-obligation?country=United%20States&amp;qs=united</v>
          </cell>
          <cell r="N853" t="str">
            <v>C19</v>
          </cell>
        </row>
        <row r="854">
          <cell r="B854">
            <v>846</v>
          </cell>
          <cell r="C854" t="str">
            <v>Energy Efficiency Performance Labels for Buildings France 2003</v>
          </cell>
          <cell r="D854" t="str">
            <v>Comparison label, Policy support, Voluntary Approaches</v>
          </cell>
          <cell r="E854" t="str">
            <v>Country</v>
          </cell>
          <cell r="F854">
            <v>2003</v>
          </cell>
          <cell r="G854" t="str">
            <v>Buildings</v>
          </cell>
          <cell r="H854" t="str">
            <v>In 2018, the New Jersey legislature enacted A.B. 3723 to adoped an energy efficiency program for each electric and natural gas utility by 2% annually. The NJ Board of Public Utilities is considering a draft strategic plan that would iachieve a 56% increase in efficiency savings by 2022.</v>
          </cell>
          <cell r="I854" t="str">
            <v>Energy efficiency</v>
          </cell>
          <cell r="J854">
            <v>0</v>
          </cell>
          <cell r="K854" t="str">
            <v>France</v>
          </cell>
          <cell r="L854" t="str">
            <v>Implemented</v>
          </cell>
          <cell r="M854" t="str">
            <v>http://www.iea.org/policiesandmeasures/pams/france/name-21921-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854" t="str">
            <v/>
          </cell>
        </row>
        <row r="855">
          <cell r="B855">
            <v>847</v>
          </cell>
          <cell r="C855" t="str">
            <v>Energy Efficiency Program France 2000</v>
          </cell>
          <cell r="D855" t="str">
            <v>Strategic planning</v>
          </cell>
          <cell r="E855" t="str">
            <v>Country</v>
          </cell>
          <cell r="F855">
            <v>2000</v>
          </cell>
          <cell r="G855" t="str">
            <v>Buildings</v>
          </cell>
          <cell r="H855"/>
          <cell r="I855" t="str">
            <v>Energy efficiency</v>
          </cell>
          <cell r="J855">
            <v>0</v>
          </cell>
          <cell r="K855" t="str">
            <v>France</v>
          </cell>
          <cell r="L855" t="str">
            <v>Implemented</v>
          </cell>
          <cell r="M855" t="str">
            <v>http://www.ademe.fr/</v>
          </cell>
          <cell r="N855" t="str">
            <v/>
          </cell>
        </row>
        <row r="856">
          <cell r="B856">
            <v>848</v>
          </cell>
          <cell r="C856" t="str">
            <v>Energy Efficiency Project Argentina 2013</v>
          </cell>
          <cell r="D856" t="str">
            <v>Direct investment</v>
          </cell>
          <cell r="E856" t="str">
            <v>Country</v>
          </cell>
          <cell r="F856">
            <v>2013</v>
          </cell>
          <cell r="G856" t="str">
            <v>General</v>
          </cell>
          <cell r="H856"/>
          <cell r="I856" t="str">
            <v>Energy efficiency</v>
          </cell>
          <cell r="J856">
            <v>0</v>
          </cell>
          <cell r="K856" t="str">
            <v>Argentina</v>
          </cell>
          <cell r="L856" t="str">
            <v>Implemented</v>
          </cell>
          <cell r="M856" t="str">
            <v>http://www.worldbank.org/projects/P090119/energy-efficiency-project?lang=en</v>
          </cell>
          <cell r="N856" t="str">
            <v/>
          </cell>
        </row>
        <row r="857">
          <cell r="B857">
            <v>849</v>
          </cell>
          <cell r="C857" t="str">
            <v>Energy Efficiency Requirements for Fluorescent Lighting Ballasts France 2001</v>
          </cell>
          <cell r="D857" t="str">
            <v>Regulatory Instruments, Product standards</v>
          </cell>
          <cell r="E857" t="str">
            <v>Country</v>
          </cell>
          <cell r="F857">
            <v>2001</v>
          </cell>
          <cell r="G857" t="str">
            <v>Buildings, Appliances</v>
          </cell>
          <cell r="H857" t="str">
            <v>USD 99.44 million to reduce 10.7 MtCO2e by the end of 2016 are the global benefits of the Energy Efficiency Project</v>
          </cell>
          <cell r="I857" t="str">
            <v>Energy efficiency</v>
          </cell>
          <cell r="J857">
            <v>0</v>
          </cell>
          <cell r="K857" t="str">
            <v>France</v>
          </cell>
          <cell r="L857" t="str">
            <v>Implemented</v>
          </cell>
          <cell r="M857" t="str">
            <v>http://www.iea.org/policiesandmeasures/pams/france/name-21453-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857" t="str">
            <v>C34C35</v>
          </cell>
        </row>
        <row r="858">
          <cell r="B858">
            <v>850</v>
          </cell>
          <cell r="C858" t="str">
            <v>Energy Efficiency Roadmap</v>
          </cell>
          <cell r="D858" t="str">
            <v>Market-based instruments, Policy support, Strategic planning, Regulatory Instruments, Research &amp; Development and Deployment (RD&amp;D)</v>
          </cell>
          <cell r="E858" t="str">
            <v>Country</v>
          </cell>
          <cell r="F858">
            <v>2017</v>
          </cell>
          <cell r="G858" t="str">
            <v>Agriculture and forestry, Buildings, Industry, Transport</v>
          </cell>
          <cell r="H858"/>
          <cell r="I858" t="str">
            <v>Energy efficiency</v>
          </cell>
          <cell r="J858" t="str">
            <v>No</v>
          </cell>
          <cell r="K858" t="str">
            <v>Mexico</v>
          </cell>
          <cell r="L858" t="str">
            <v>Implemented</v>
          </cell>
          <cell r="M858" t="str">
            <v>https://www.iea.org/policiesandmeasures/pams/mexico/name-166337-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
https://www.gob.mx/cms/uploads/attachment/file/313765/HojadeRutadeEficienciaEnergeticavOdeB24012017SCC_07112017_VF.pdf</v>
          </cell>
          <cell r="N858" t="str">
            <v>C04C48</v>
          </cell>
        </row>
        <row r="859">
          <cell r="B859">
            <v>851</v>
          </cell>
          <cell r="C859" t="str">
            <v>Energy Efficiency Standard and Notification System</v>
          </cell>
          <cell r="D859" t="str">
            <v>Building codes and standards</v>
          </cell>
          <cell r="E859" t="str">
            <v>Country</v>
          </cell>
          <cell r="F859">
            <v>2015</v>
          </cell>
          <cell r="G859" t="str">
            <v>Buildings</v>
          </cell>
          <cell r="H859"/>
          <cell r="I859" t="str">
            <v>Energy efficiency</v>
          </cell>
          <cell r="J859" t="str">
            <v>No</v>
          </cell>
          <cell r="K859" t="str">
            <v>Japan</v>
          </cell>
          <cell r="L859" t="str">
            <v>Implemented</v>
          </cell>
          <cell r="M859" t="str">
            <v>https://www.iea.org/policies/7349-energy-efficiency-standard-and-notification-system?country=Japan&amp;qs=japan</v>
          </cell>
          <cell r="N859" t="str">
            <v>C34</v>
          </cell>
        </row>
        <row r="860">
          <cell r="B860">
            <v>852</v>
          </cell>
          <cell r="C860" t="str">
            <v>Energy Efficiency and Conservation Loan Program</v>
          </cell>
          <cell r="D860" t="str">
            <v>Loans</v>
          </cell>
          <cell r="E860" t="str">
            <v>Country</v>
          </cell>
          <cell r="F860">
            <v>2013</v>
          </cell>
          <cell r="G860" t="str">
            <v>General</v>
          </cell>
          <cell r="H860" t="str">
            <v>The energy conservation standards for housing and building were first established in 1980 as part of the revised Act on the Rational Use of Energy (Energy Conservation Act). These energy conservation standards are called the “Standard of Judgment” in the Act. Since the inception, the standard was revised twice in 1992 and 1999. In 2013, the Standard was revised from prescriptive standard (set by technology) to performance standard, which is called “Energy Efficiency Standard”. Energy Efficiency Standard is comprised of (1) Energy Consumption Performance Standard and (2) Envelope Performance Standard.</v>
          </cell>
          <cell r="I860" t="str">
            <v>Energy efficiency, Renewables</v>
          </cell>
          <cell r="J860" t="str">
            <v>No</v>
          </cell>
          <cell r="K860" t="str">
            <v>United States of America</v>
          </cell>
          <cell r="L860" t="str">
            <v>Implemented</v>
          </cell>
          <cell r="M860" t="str">
            <v>https://www.iea.org/policies/2149-energy-efficiency-and-conservation-loan-program?country=United%20States&amp;page=3</v>
          </cell>
          <cell r="N860" t="str">
            <v/>
          </cell>
        </row>
        <row r="861">
          <cell r="B861">
            <v>853</v>
          </cell>
          <cell r="C861" t="str">
            <v>Electricity Regulation Act South Africa 2006</v>
          </cell>
          <cell r="D861" t="str">
            <v>Regulatory Instruments</v>
          </cell>
          <cell r="E861" t="str">
            <v>Country</v>
          </cell>
          <cell r="F861">
            <v>2006</v>
          </cell>
          <cell r="G861" t="str">
            <v>Electricity and heat</v>
          </cell>
          <cell r="H861" t="str">
            <v>In December 2013, the Rural Utilities Service (RUS) -Electric Program published the final rule for the Energy Efficiency and Conservation Loan Program. The final rule implements Section 6101 of the 2008 Farm Bill, and expands the electric program ability to make loans for energy efficiency activities (e.g., building weatherization, HVAC upgrades, ground source heat pumps, lighting, small scale renewable generation such as solar and wind, energy audits, soft costs). The new regulation reduces barriers to investment in energy efficiency and promotes rural economic growth by increasing RUS borrowers 'financing opportunities. (See reference below for details.)</v>
          </cell>
          <cell r="I861" t="str">
            <v>Energy efficiency, Renewables, Other low-carbon technologies and fuel switch</v>
          </cell>
          <cell r="J861">
            <v>0</v>
          </cell>
          <cell r="K861" t="str">
            <v>South Africa</v>
          </cell>
          <cell r="L861" t="str">
            <v>Implemented</v>
          </cell>
          <cell r="M861" t="str">
            <v>http://faolex.fao.org/docs/pdf/saf67612.pdf</v>
          </cell>
          <cell r="N861" t="str">
            <v/>
          </cell>
        </row>
        <row r="862">
          <cell r="B862">
            <v>854</v>
          </cell>
          <cell r="C862" t="str">
            <v>Energy Efficient Appliances Research Japan 1999</v>
          </cell>
          <cell r="D862" t="str">
            <v>Research &amp; Development and Deployment (RD&amp;D)</v>
          </cell>
          <cell r="E862" t="str">
            <v>Country</v>
          </cell>
          <cell r="F862">
            <v>1999</v>
          </cell>
          <cell r="G862" t="str">
            <v>Buildings, Appliances</v>
          </cell>
          <cell r="H862"/>
          <cell r="I862" t="str">
            <v>Energy efficiency</v>
          </cell>
          <cell r="J862">
            <v>0</v>
          </cell>
          <cell r="K862" t="str">
            <v>Japan</v>
          </cell>
          <cell r="L862" t="str">
            <v>Superseded</v>
          </cell>
          <cell r="M862" t="str">
            <v>http://www.meti.go.jp</v>
          </cell>
          <cell r="N862" t="str">
            <v>C04</v>
          </cell>
        </row>
        <row r="863">
          <cell r="B863">
            <v>855</v>
          </cell>
          <cell r="C863" t="str">
            <v>Energy Efficient Communities Program - Businesses</v>
          </cell>
          <cell r="D863" t="str">
            <v>Grants and subsidies</v>
          </cell>
          <cell r="E863" t="str">
            <v>Country</v>
          </cell>
          <cell r="F863">
            <v>2019</v>
          </cell>
          <cell r="G863" t="str">
            <v>Buildings, Industry</v>
          </cell>
          <cell r="H863"/>
          <cell r="I863" t="str">
            <v>Energy efficiency</v>
          </cell>
          <cell r="J863" t="str">
            <v>No</v>
          </cell>
          <cell r="K863" t="str">
            <v>Australia</v>
          </cell>
          <cell r="L863" t="str">
            <v>Implemented</v>
          </cell>
          <cell r="M863" t="str">
            <v>https://www.iea.org/policies/7880-energy-efficient-communities-program-businesses?country=Australia&amp;qs=australia</v>
          </cell>
          <cell r="N863" t="str">
            <v>C19C34</v>
          </cell>
        </row>
        <row r="864">
          <cell r="B864">
            <v>856</v>
          </cell>
          <cell r="C864" t="str">
            <v>Energy Efficient Communities Program - Community Organisations</v>
          </cell>
          <cell r="D864" t="str">
            <v>Grants and subsidies</v>
          </cell>
          <cell r="E864" t="str">
            <v>Country</v>
          </cell>
          <cell r="F864">
            <v>2019</v>
          </cell>
          <cell r="G864" t="str">
            <v>Buildings, Industry</v>
          </cell>
          <cell r="H864" t="str">
            <v>As part of the Climate Solutions Package, the Australian Government will deliver $50 million of grants to assist business and community organisations to improve energy efficiency practices and technologies and better manage energy consumption to reduce their power bills. This measure will deliver up to 3 million tonnes of abatement to 2030.</v>
          </cell>
          <cell r="I864" t="str">
            <v>Energy efficiency</v>
          </cell>
          <cell r="J864" t="str">
            <v>No</v>
          </cell>
          <cell r="K864" t="str">
            <v>Australia</v>
          </cell>
          <cell r="L864" t="str">
            <v>Implemented</v>
          </cell>
          <cell r="M864" t="str">
            <v>https://www.iea.org/policies/7879-energy-efficient-communities-program-community-organisations?country=Australia&amp;qs=australia</v>
          </cell>
          <cell r="N864" t="str">
            <v>C19C34</v>
          </cell>
        </row>
        <row r="865">
          <cell r="B865">
            <v>857</v>
          </cell>
          <cell r="C865" t="str">
            <v>Energy Efficient Homes Package and Solar Hot Water Rebate Australia 2009</v>
          </cell>
          <cell r="D865" t="str">
            <v>Grants and subsidies</v>
          </cell>
          <cell r="E865" t="str">
            <v>Country</v>
          </cell>
          <cell r="F865">
            <v>2009</v>
          </cell>
          <cell r="G865" t="str">
            <v>Buildings, Electricity and heat, Renewables, Hot water and cooking, Heating and cooling</v>
          </cell>
          <cell r="H865" t="str">
            <v>As part of the Climate Solutions Package, the Australian Government will deliver $50 million of grants to assist business and community organisations to improve energy efficiency practices and technologies and better manage energy consumption to reduce their power bills. This measure will deliver up to 3 million tonnes of abatement to 2030. Funding will support activities to help community organisations save energy through: • equipment upgrades that reduce energy consumption, including energy generation and storage projects (for example solar photovoltaic panels, batteries and solar hot water); • completion of energy systems assessments according to Australian Standard AS/NZS 3598 2014 to investigate energy savings opportunities.</v>
          </cell>
          <cell r="I865" t="str">
            <v>Renewables, Energy efficiency</v>
          </cell>
          <cell r="J865">
            <v>0</v>
          </cell>
          <cell r="K865" t="str">
            <v>Australia</v>
          </cell>
          <cell r="L865" t="str">
            <v>Ended</v>
          </cell>
          <cell r="M865" t="str">
            <v>http://www.environment.gov.au/energyefficiency/index.html</v>
          </cell>
          <cell r="N865" t="str">
            <v>C07C10C34C36C37</v>
          </cell>
        </row>
        <row r="866">
          <cell r="B866">
            <v>858</v>
          </cell>
          <cell r="C866" t="str">
            <v>Energy Efficient Housing Initiative Canada 2001</v>
          </cell>
          <cell r="D866" t="str">
            <v>Advice or Aid in implementation, Information provision, Policy support, Codes and standards</v>
          </cell>
          <cell r="E866" t="str">
            <v>Country</v>
          </cell>
          <cell r="F866">
            <v>2001</v>
          </cell>
          <cell r="G866" t="str">
            <v>Buildings</v>
          </cell>
          <cell r="H866"/>
          <cell r="I866" t="str">
            <v>Energy efficiency</v>
          </cell>
          <cell r="J866">
            <v>0</v>
          </cell>
          <cell r="K866" t="str">
            <v>Canada</v>
          </cell>
          <cell r="L866" t="str">
            <v>Superseded</v>
          </cell>
          <cell r="M866" t="str">
            <v>http://www.climatechange.gc.ca</v>
          </cell>
          <cell r="N866" t="str">
            <v>C34</v>
          </cell>
        </row>
        <row r="867">
          <cell r="B867">
            <v>859</v>
          </cell>
          <cell r="C867" t="str">
            <v>Energy Efficient Mortgages United States of America 1992</v>
          </cell>
          <cell r="D867" t="str">
            <v>Grants and subsidies, Economic Instruments</v>
          </cell>
          <cell r="E867" t="str">
            <v>Country</v>
          </cell>
          <cell r="F867">
            <v>1992</v>
          </cell>
          <cell r="G867" t="str">
            <v>Buildings, Renewables</v>
          </cell>
          <cell r="H867"/>
          <cell r="I867" t="str">
            <v>Renewables, Energy efficiency</v>
          </cell>
          <cell r="J867">
            <v>0</v>
          </cell>
          <cell r="K867" t="str">
            <v>United States of America</v>
          </cell>
          <cell r="L867" t="str">
            <v>Implemented</v>
          </cell>
          <cell r="M867" t="str">
            <v>http://www.hud.gov/offices/hsg/sfh/eem/eemhome.cfm</v>
          </cell>
          <cell r="N867" t="str">
            <v>C34</v>
          </cell>
        </row>
        <row r="868">
          <cell r="B868">
            <v>860</v>
          </cell>
          <cell r="C868" t="str">
            <v>State Utility Distributes Free and Subsidized CFLs South Africa 2006</v>
          </cell>
          <cell r="D868" t="str">
            <v>Negotiated Agreements (Public-private sector), Direct investment</v>
          </cell>
          <cell r="E868" t="str">
            <v>Country</v>
          </cell>
          <cell r="F868">
            <v>2006</v>
          </cell>
          <cell r="G868" t="str">
            <v>Buildings, Appliances</v>
          </cell>
          <cell r="H868"/>
          <cell r="I868" t="str">
            <v>Energy efficiency</v>
          </cell>
          <cell r="J868">
            <v>0</v>
          </cell>
          <cell r="K868" t="str">
            <v>South Africa</v>
          </cell>
          <cell r="L868" t="str">
            <v>Implemented</v>
          </cell>
          <cell r="M868" t="str">
            <v>http://www.iea.org/policiesandmeasures/pams/southafrica/name-22917-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868" t="str">
            <v/>
          </cell>
        </row>
        <row r="869">
          <cell r="B869">
            <v>861</v>
          </cell>
          <cell r="C869" t="str">
            <v>Energy Efficient Products for Government Procurement - Publication of Official Listing China 2006</v>
          </cell>
          <cell r="D869" t="str">
            <v>Procurement rules</v>
          </cell>
          <cell r="E869" t="str">
            <v>Country</v>
          </cell>
          <cell r="F869">
            <v>2006</v>
          </cell>
          <cell r="G869" t="str">
            <v>Appliances</v>
          </cell>
          <cell r="H869" t="str">
            <v>Free supply of more than 7 million CFLs to replace incandescent bulbs by state owned electricity company Eskom.</v>
          </cell>
          <cell r="I869" t="str">
            <v>Energy efficiency</v>
          </cell>
          <cell r="J869">
            <v>0</v>
          </cell>
          <cell r="K869" t="str">
            <v>China</v>
          </cell>
          <cell r="L869" t="str">
            <v>Implemented</v>
          </cell>
          <cell r="M869" t="str">
            <v>http://www.ccgp.gov.cn</v>
          </cell>
          <cell r="N869" t="str">
            <v/>
          </cell>
        </row>
        <row r="870">
          <cell r="B870">
            <v>862</v>
          </cell>
          <cell r="C870" t="str">
            <v>Energy Efficient Retrofits United States of America 2009</v>
          </cell>
          <cell r="D870" t="str">
            <v>Procurement rules, Direct investment</v>
          </cell>
          <cell r="E870" t="str">
            <v>Country</v>
          </cell>
          <cell r="F870">
            <v>2009</v>
          </cell>
          <cell r="G870" t="str">
            <v>Electricity and heat, Buildings</v>
          </cell>
          <cell r="H870"/>
          <cell r="I870" t="str">
            <v>Energy efficiency</v>
          </cell>
          <cell r="J870">
            <v>0</v>
          </cell>
          <cell r="K870" t="str">
            <v>United States of America</v>
          </cell>
          <cell r="L870" t="str">
            <v>Ended</v>
          </cell>
          <cell r="M870">
            <v>0</v>
          </cell>
          <cell r="N870" t="str">
            <v/>
          </cell>
        </row>
        <row r="871">
          <cell r="B871">
            <v>863</v>
          </cell>
          <cell r="C871" t="str">
            <v>Energy Environment in Turkey Turkey 2001</v>
          </cell>
          <cell r="D871" t="str">
            <v>Policy support, Research programme</v>
          </cell>
          <cell r="E871" t="str">
            <v>Country</v>
          </cell>
          <cell r="F871">
            <v>2001</v>
          </cell>
          <cell r="G871" t="str">
            <v>Industry, Electricity and heat, Buildings</v>
          </cell>
          <cell r="H871"/>
          <cell r="I871" t="str">
            <v>Energy service demand reduction and resource efficiency, Energy efficiency, Renewables, Other low-carbon technologies and fuel switch</v>
          </cell>
          <cell r="J871">
            <v>0</v>
          </cell>
          <cell r="K871" t="str">
            <v>Turkey</v>
          </cell>
          <cell r="L871" t="str">
            <v>Implemented</v>
          </cell>
          <cell r="M871" t="str">
            <v>http://www.menr.gov.tr/</v>
          </cell>
          <cell r="N871" t="str">
            <v>C04</v>
          </cell>
        </row>
        <row r="872">
          <cell r="B872">
            <v>864</v>
          </cell>
          <cell r="C872" t="str">
            <v>Energy Grants (Cleaner Fuels) Scheme Australia 2003</v>
          </cell>
          <cell r="D872" t="str">
            <v>Fiscal or financial incentives, Grants and subsidies, Tax relief</v>
          </cell>
          <cell r="E872" t="str">
            <v>Country</v>
          </cell>
          <cell r="F872">
            <v>2003</v>
          </cell>
          <cell r="G872" t="str">
            <v>Industry</v>
          </cell>
          <cell r="H872"/>
          <cell r="I872" t="str">
            <v>Renewables</v>
          </cell>
          <cell r="J872" t="str">
            <v>No</v>
          </cell>
          <cell r="K872" t="str">
            <v>Australia</v>
          </cell>
          <cell r="L872" t="str">
            <v>Ended</v>
          </cell>
          <cell r="M872" t="str">
            <v>http://www.ato.gov.au/Business/Fuel-schemes/In-detail/Cleaner-fuels-grants-scheme/Cleaner-fuels-grants-scheme-guide/</v>
          </cell>
          <cell r="N872" t="str">
            <v>C22</v>
          </cell>
        </row>
        <row r="873">
          <cell r="B873">
            <v>865</v>
          </cell>
          <cell r="C873" t="str">
            <v>Energy Grants Credit Scheme - Alternative fuels Australia 2006</v>
          </cell>
          <cell r="D873" t="str">
            <v>Grants and subsidies</v>
          </cell>
          <cell r="E873" t="str">
            <v>Country</v>
          </cell>
          <cell r="F873">
            <v>2006</v>
          </cell>
          <cell r="G873" t="str">
            <v>Transport</v>
          </cell>
          <cell r="H873" t="str">
            <v>Manufacturers and importers of cleaner fuels that meet the relevant fuel quality standard under the Fuel Quality Standards Act 2000 were entitled to a cleaner fuels grant.</v>
          </cell>
          <cell r="I873" t="str">
            <v>Renewables</v>
          </cell>
          <cell r="J873">
            <v>0</v>
          </cell>
          <cell r="K873" t="str">
            <v>Australia</v>
          </cell>
          <cell r="L873" t="str">
            <v>Ended</v>
          </cell>
          <cell r="M873" t="str">
            <v>http://www.ato.gov.au/businesses/content.asp?doc=/content/00123071.htm&amp;page=2&amp;H2</v>
          </cell>
          <cell r="N873" t="str">
            <v>C43</v>
          </cell>
        </row>
        <row r="874">
          <cell r="B874">
            <v>866</v>
          </cell>
          <cell r="C874" t="str">
            <v>Energy Grants Credit Scheme Australia 2000</v>
          </cell>
          <cell r="D874" t="str">
            <v>Fiscal or financial incentives</v>
          </cell>
          <cell r="E874" t="str">
            <v>Country</v>
          </cell>
          <cell r="F874">
            <v>2000</v>
          </cell>
          <cell r="G874" t="str">
            <v>Transport</v>
          </cell>
          <cell r="H874"/>
          <cell r="I874" t="str">
            <v>Renewables</v>
          </cell>
          <cell r="J874">
            <v>0</v>
          </cell>
          <cell r="K874" t="str">
            <v>Australia</v>
          </cell>
          <cell r="L874" t="str">
            <v>Superseded</v>
          </cell>
          <cell r="M874" t="str">
            <v>http://www.ato.gov.au/businesses/content.asp?doc=/Content/38505.htm</v>
          </cell>
          <cell r="N874" t="str">
            <v>C43</v>
          </cell>
        </row>
        <row r="875">
          <cell r="B875">
            <v>867</v>
          </cell>
          <cell r="C875" t="str">
            <v>Energy Improvement and Extension Act 2008 - Tax Incentives United States of America 2008</v>
          </cell>
          <cell r="D875" t="str">
            <v>Tax relief</v>
          </cell>
          <cell r="E875" t="str">
            <v>Country</v>
          </cell>
          <cell r="F875">
            <v>2008</v>
          </cell>
          <cell r="G875" t="str">
            <v>Buildings, Electricity and heat</v>
          </cell>
          <cell r="H875"/>
          <cell r="I875" t="str">
            <v>Renewables, Energy efficiency</v>
          </cell>
          <cell r="J875">
            <v>0</v>
          </cell>
          <cell r="K875" t="str">
            <v>United States of America</v>
          </cell>
          <cell r="L875" t="str">
            <v>Superseded</v>
          </cell>
          <cell r="M875" t="str">
            <v>http://frwebgate.access.gpo.gov/cgi-bin/getdoc.cgi?dbname=110_cong_public_laws&amp;docid=f:publ343.110.pdf</v>
          </cell>
          <cell r="N875" t="str">
            <v>C07C10C34</v>
          </cell>
        </row>
        <row r="876">
          <cell r="B876">
            <v>868</v>
          </cell>
          <cell r="C876" t="str">
            <v>Energy Independence and Security Act United States of America 2007</v>
          </cell>
          <cell r="D876" t="str">
            <v>Vehicle fuel-economy and emissions standards, Research &amp; Development and Deployment (RD&amp;D), Building codes and standards, Regulatory Instruments, Policy support, Sectoral standards, Strategic planning</v>
          </cell>
          <cell r="E876" t="str">
            <v>Country</v>
          </cell>
          <cell r="F876">
            <v>2007</v>
          </cell>
          <cell r="G876" t="str">
            <v>Electricity and heat, Transport, Industry, Heavy duty vehicles, Light duty vehicles, Buildings, Appliances, General</v>
          </cell>
          <cell r="H876" t="str">
            <v>Renewables</v>
          </cell>
          <cell r="I876" t="str">
            <v>Energy efficiency, Renewables, Other low-carbon technologies and fuel switch</v>
          </cell>
          <cell r="J876" t="str">
            <v>No</v>
          </cell>
          <cell r="K876" t="str">
            <v>United States of America</v>
          </cell>
          <cell r="L876" t="str">
            <v>Implemented</v>
          </cell>
          <cell r="M876" t="str">
            <v>http://www2.epa.gov/laws-regulations/summary-energy-independence-and-security-act</v>
          </cell>
          <cell r="N876" t="str">
            <v>C04C07C21C34C41C42C44</v>
          </cell>
        </row>
        <row r="877">
          <cell r="B877">
            <v>869</v>
          </cell>
          <cell r="C877" t="str">
            <v>Energy Industry Act (EnWG) Germany 2005</v>
          </cell>
          <cell r="D877" t="str">
            <v>Information provision, Endorsement label, Other mandatory requirements</v>
          </cell>
          <cell r="E877" t="str">
            <v>Country</v>
          </cell>
          <cell r="F877">
            <v>2005</v>
          </cell>
          <cell r="G877" t="str">
            <v>Electricity and heat</v>
          </cell>
          <cell r="H877" t="str">
            <v>Legislative</v>
          </cell>
          <cell r="I877" t="str">
            <v>Energy efficiency, Renewables, Other low-carbon technologies and fuel switch</v>
          </cell>
          <cell r="J877">
            <v>0</v>
          </cell>
          <cell r="K877" t="str">
            <v>Germany</v>
          </cell>
          <cell r="L877" t="str">
            <v>Implemented</v>
          </cell>
          <cell r="M877" t="str">
            <v>http://www.lse.ac.uk/GranthamInstitute/law/energy-industry-act-enwg/</v>
          </cell>
          <cell r="N877" t="str">
            <v/>
          </cell>
        </row>
        <row r="878">
          <cell r="B878">
            <v>870</v>
          </cell>
          <cell r="C878" t="str">
            <v>Energy Information Service Korea (South)</v>
          </cell>
          <cell r="D878" t="str">
            <v>Information and education</v>
          </cell>
          <cell r="E878" t="str">
            <v>Country</v>
          </cell>
          <cell r="F878">
            <v>0</v>
          </cell>
          <cell r="G878">
            <v>0</v>
          </cell>
          <cell r="H878" t="str">
            <v>Legislative</v>
          </cell>
          <cell r="I878" t="str">
            <v>Energy efficiency, Renewables</v>
          </cell>
          <cell r="J878">
            <v>0</v>
          </cell>
          <cell r="K878" t="str">
            <v>Korea (South)</v>
          </cell>
          <cell r="L878" t="str">
            <v>Ended</v>
          </cell>
          <cell r="M878">
            <v>0</v>
          </cell>
          <cell r="N878" t="str">
            <v/>
          </cell>
        </row>
        <row r="879">
          <cell r="B879">
            <v>871</v>
          </cell>
          <cell r="C879" t="str">
            <v>Energy Infrastructure Policy Package European Union 2001</v>
          </cell>
          <cell r="D879" t="str">
            <v>Policy support, Regulatory Instruments</v>
          </cell>
          <cell r="E879" t="str">
            <v>Country</v>
          </cell>
          <cell r="F879">
            <v>2001</v>
          </cell>
          <cell r="G879" t="str">
            <v>Electricity and heat</v>
          </cell>
          <cell r="H879"/>
          <cell r="I879" t="str">
            <v>Energy efficiency, Renewables, Other low-carbon technologies and fuel switch</v>
          </cell>
          <cell r="J879">
            <v>0</v>
          </cell>
          <cell r="K879" t="str">
            <v>European Union (28)</v>
          </cell>
          <cell r="L879" t="str">
            <v>Planned</v>
          </cell>
          <cell r="M879" t="str">
            <v>http://www.europa.eu.int/comm/energy/ten-e/en/index.html</v>
          </cell>
          <cell r="N879" t="str">
            <v/>
          </cell>
        </row>
        <row r="880">
          <cell r="B880">
            <v>872</v>
          </cell>
          <cell r="C880" t="str">
            <v>Energy Innovators Plus (Extension) Canada 2003</v>
          </cell>
          <cell r="D880" t="str">
            <v>Fiscal or financial incentives, Policy support</v>
          </cell>
          <cell r="E880" t="str">
            <v>Country</v>
          </cell>
          <cell r="F880">
            <v>2003</v>
          </cell>
          <cell r="G880" t="str">
            <v>Buildings</v>
          </cell>
          <cell r="H880"/>
          <cell r="I880" t="str">
            <v>Energy efficiency, Renewables</v>
          </cell>
          <cell r="J880">
            <v>0</v>
          </cell>
          <cell r="K880" t="str">
            <v>Canada</v>
          </cell>
          <cell r="L880" t="str">
            <v>Superseded</v>
          </cell>
          <cell r="M880" t="str">
            <v>http://www.oee.nrcan.gc.ca/eii/home.cfm?PrintView=N&amp;Text=N</v>
          </cell>
          <cell r="N880" t="str">
            <v>C34</v>
          </cell>
        </row>
        <row r="881">
          <cell r="B881">
            <v>873</v>
          </cell>
          <cell r="C881" t="str">
            <v>Energy Labelling for New Buildings United Kingdom 2000</v>
          </cell>
          <cell r="D881" t="str">
            <v>Information provision, Comparison label</v>
          </cell>
          <cell r="E881" t="str">
            <v>Country</v>
          </cell>
          <cell r="F881">
            <v>2000</v>
          </cell>
          <cell r="G881" t="str">
            <v>Buildings</v>
          </cell>
          <cell r="H881"/>
          <cell r="I881" t="str">
            <v>Energy efficiency</v>
          </cell>
          <cell r="J881">
            <v>0</v>
          </cell>
          <cell r="K881" t="str">
            <v>United Kingdom</v>
          </cell>
          <cell r="L881" t="str">
            <v>Superseded</v>
          </cell>
          <cell r="M881" t="str">
            <v>http://www.iea.org/policiesandmeasures/pams/unitedkingdom/name-21286-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881" t="str">
            <v/>
          </cell>
        </row>
        <row r="882">
          <cell r="B882">
            <v>874</v>
          </cell>
          <cell r="C882" t="str">
            <v>Energy Management Regulation (Minister of Energy and Mineral Resources, No. 14/2012)</v>
          </cell>
          <cell r="D882" t="str">
            <v>Policy support, Auditing, Codes and standards, Monitoring, Obligation schemes, Other mandatory requirements</v>
          </cell>
          <cell r="E882" t="str">
            <v>Country</v>
          </cell>
          <cell r="F882">
            <v>2012</v>
          </cell>
          <cell r="G882" t="str">
            <v>General, Industry</v>
          </cell>
          <cell r="H882"/>
          <cell r="I882" t="str">
            <v>Energy efficiency</v>
          </cell>
          <cell r="J882" t="str">
            <v>No</v>
          </cell>
          <cell r="K882" t="str">
            <v>Indonesia</v>
          </cell>
          <cell r="L882" t="str">
            <v>Implemented</v>
          </cell>
          <cell r="M882" t="str">
            <v>http://www.iea.org/policiesandmeasures/pams/indonesia</v>
          </cell>
          <cell r="N882" t="str">
            <v>C19C20C21</v>
          </cell>
        </row>
        <row r="883">
          <cell r="B883">
            <v>875</v>
          </cell>
          <cell r="C883" t="str">
            <v>Energy Management Regulations Turkey 1995</v>
          </cell>
          <cell r="D883" t="str">
            <v>Monitoring, Auditing, Other mandatory requirements</v>
          </cell>
          <cell r="E883" t="str">
            <v>Country</v>
          </cell>
          <cell r="F883">
            <v>1995</v>
          </cell>
          <cell r="G883" t="str">
            <v>Industry</v>
          </cell>
          <cell r="H883"/>
          <cell r="I883" t="str">
            <v>Energy efficiency</v>
          </cell>
          <cell r="J883">
            <v>0</v>
          </cell>
          <cell r="K883" t="str">
            <v>Turkey</v>
          </cell>
          <cell r="L883" t="str">
            <v>Superseded</v>
          </cell>
          <cell r="M883" t="str">
            <v>http://www.yegm.gov.tr</v>
          </cell>
          <cell r="N883" t="str">
            <v>C20</v>
          </cell>
        </row>
        <row r="884">
          <cell r="B884">
            <v>876</v>
          </cell>
          <cell r="C884" t="str">
            <v>Energy Management System(EnMS) dissemination Korea (South) 2011</v>
          </cell>
          <cell r="D884" t="str">
            <v>Economic Instruments, Professional training and qualification</v>
          </cell>
          <cell r="E884" t="str">
            <v>Country</v>
          </cell>
          <cell r="F884">
            <v>2011</v>
          </cell>
          <cell r="G884" t="str">
            <v>Electricity and heat, Industry</v>
          </cell>
          <cell r="H884"/>
          <cell r="I884" t="str">
            <v>Energy efficiency, Renewables</v>
          </cell>
          <cell r="J884">
            <v>0</v>
          </cell>
          <cell r="K884" t="str">
            <v>Korea (South)</v>
          </cell>
          <cell r="L884" t="str">
            <v>Implemented</v>
          </cell>
          <cell r="M884" t="str">
            <v>http://www.iea.org/policiesandmeasures/pams/korea/name-50457-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884" t="str">
            <v/>
          </cell>
        </row>
        <row r="885">
          <cell r="B885">
            <v>877</v>
          </cell>
          <cell r="C885" t="str">
            <v>Energy Management Training Turkey 1997</v>
          </cell>
          <cell r="D885" t="str">
            <v>Advice or Aid in implementation, Information provision, Professional training and qualification</v>
          </cell>
          <cell r="E885" t="str">
            <v>Country</v>
          </cell>
          <cell r="F885">
            <v>1997</v>
          </cell>
          <cell r="G885" t="str">
            <v>Industry, Buildings</v>
          </cell>
          <cell r="H885"/>
          <cell r="I885" t="str">
            <v>Energy efficiency</v>
          </cell>
          <cell r="J885">
            <v>0</v>
          </cell>
          <cell r="K885" t="str">
            <v>Turkey</v>
          </cell>
          <cell r="L885" t="str">
            <v>Implemented</v>
          </cell>
          <cell r="M885" t="str">
            <v>http://www.yegm.gov.tr</v>
          </cell>
          <cell r="N885" t="str">
            <v/>
          </cell>
        </row>
        <row r="886">
          <cell r="B886">
            <v>878</v>
          </cell>
          <cell r="C886" t="str">
            <v>Energy Performance Certificates</v>
          </cell>
          <cell r="D886" t="str">
            <v>Comparison label</v>
          </cell>
          <cell r="E886" t="str">
            <v>Country</v>
          </cell>
          <cell r="F886">
            <v>2005</v>
          </cell>
          <cell r="G886" t="str">
            <v>Buildings</v>
          </cell>
          <cell r="H886"/>
          <cell r="I886" t="str">
            <v>Energy efficiency</v>
          </cell>
          <cell r="J886" t="str">
            <v>No</v>
          </cell>
          <cell r="K886" t="str">
            <v>United Kingdom</v>
          </cell>
          <cell r="L886" t="str">
            <v>Implemented</v>
          </cell>
          <cell r="M886" t="str">
            <v>https://www.iea.org/policies/1519-energy-performance-certificates?country=United%20Kingdom&amp;page=3&amp;qs=united</v>
          </cell>
          <cell r="N886" t="str">
            <v/>
          </cell>
        </row>
        <row r="887">
          <cell r="B887">
            <v>879</v>
          </cell>
          <cell r="C887" t="str">
            <v>Energy Performance Certificates (Diagnostic de Performance Energétique) France 2006</v>
          </cell>
          <cell r="D887" t="str">
            <v>Other mandatory requirements, Comparison label, Auditing</v>
          </cell>
          <cell r="E887" t="str">
            <v>Country</v>
          </cell>
          <cell r="F887">
            <v>2006</v>
          </cell>
          <cell r="G887" t="str">
            <v>Buildings</v>
          </cell>
          <cell r="H887" t="str">
            <v>The Ministry for Housing, Communities and Local Government (DCLG) is responsible for making sure buildings in the UK meet the standards required by the EU Energy Performance of Buildings Directive. The Directive requires that all properties (homes, commercial and public buildings) must have an Energy Performance Certificate (EPC) when sold, built or rented; larger public buildings over 500m must display a Display Energy Certificate (DEC); all air-conditioning systems over 12 kW must be regularly inspected by an Energy Assessor. EPCs are produced by accredited energy assessors using standard methods and assumptions about energy usage. This means that the energy efficiency of one building can easily be compared with another building of the same type.</v>
          </cell>
          <cell r="I887" t="str">
            <v>Energy efficiency</v>
          </cell>
          <cell r="J887">
            <v>0</v>
          </cell>
          <cell r="K887" t="str">
            <v>France</v>
          </cell>
          <cell r="L887" t="str">
            <v>Implemented</v>
          </cell>
          <cell r="M887" t="str">
            <v>http://www.logement.gouv.fr/article.php3?id_article=5873</v>
          </cell>
          <cell r="N887" t="str">
            <v/>
          </cell>
        </row>
        <row r="888">
          <cell r="B888">
            <v>880</v>
          </cell>
          <cell r="C888" t="str">
            <v>Energy Policy Act 1992 - incentives for renewable energy United States of America 1992</v>
          </cell>
          <cell r="D888" t="str">
            <v>Policy support, Tax relief</v>
          </cell>
          <cell r="E888" t="str">
            <v>Country</v>
          </cell>
          <cell r="F888">
            <v>1992</v>
          </cell>
          <cell r="G888" t="str">
            <v>Renewables</v>
          </cell>
          <cell r="H888"/>
          <cell r="I888" t="str">
            <v>Renewables</v>
          </cell>
          <cell r="J888">
            <v>0</v>
          </cell>
          <cell r="K888" t="str">
            <v>United States of America</v>
          </cell>
          <cell r="L888" t="str">
            <v>Implemented</v>
          </cell>
          <cell r="M888" t="str">
            <v>http://www.doe.gov/about/EPAct.htm</v>
          </cell>
          <cell r="N888" t="str">
            <v/>
          </cell>
        </row>
        <row r="889">
          <cell r="B889">
            <v>881</v>
          </cell>
          <cell r="C889" t="str">
            <v>Energy Policy Act 2005 (Energy Bill) United States of America 2005</v>
          </cell>
          <cell r="D889" t="str">
            <v>Fiscal or financial incentives, Grants and subsidies, Loans, Tax relief, Policy support, Regulatory Instruments, Codes and standards, Research &amp; Development and Deployment (RD&amp;D)</v>
          </cell>
          <cell r="E889" t="str">
            <v>Country</v>
          </cell>
          <cell r="F889">
            <v>2005</v>
          </cell>
          <cell r="G889" t="str">
            <v>Electricity and heat, Transport, Coal, Renewables, Nuclear, Industry, Industrial process CO2</v>
          </cell>
          <cell r="H889"/>
          <cell r="I889" t="str">
            <v>Renewables, Energy efficiency, Other low-carbon technologies and fuel switch</v>
          </cell>
          <cell r="J889" t="str">
            <v>No</v>
          </cell>
          <cell r="K889" t="str">
            <v>United States of America</v>
          </cell>
          <cell r="L889" t="str">
            <v>Implemented</v>
          </cell>
          <cell r="M889" t="str">
            <v>https://www.gpo.gov/fdsys/pkg/BILLS-109hr6enr/pdf/BILLS-109hr6enr.pdf</v>
          </cell>
          <cell r="N889" t="str">
            <v>C04C07C10C14C19C21C22C23C43</v>
          </cell>
        </row>
        <row r="890">
          <cell r="B890">
            <v>882</v>
          </cell>
          <cell r="C890" t="str">
            <v>Energy Policy Framework (POPE, No. 2005-781) France 2005</v>
          </cell>
          <cell r="D890" t="str">
            <v>RD&amp;D funding, Tax relief, White certificates, Performance label, Institutional creation, Other mandatory requirements, Research &amp; Development and Deployment (RD&amp;D), Energy efficiency target, Political &amp; non-binding energy efficiency target, GHG reduction target, Political &amp; non-binding GHG reduction target, Renewable energy target, Political &amp; non-binding renewable energy target</v>
          </cell>
          <cell r="E890" t="str">
            <v>Country</v>
          </cell>
          <cell r="F890">
            <v>2005</v>
          </cell>
          <cell r="G890" t="str">
            <v>Buildings, General, Industry</v>
          </cell>
          <cell r="H890" t="str">
            <v>Legislative</v>
          </cell>
          <cell r="I890" t="str">
            <v>Energy service demand reduction and resource efficiency, Energy efficiency, Renewables</v>
          </cell>
          <cell r="J890" t="str">
            <v>No</v>
          </cell>
          <cell r="K890" t="str">
            <v>France</v>
          </cell>
          <cell r="L890" t="str">
            <v>Implemented</v>
          </cell>
          <cell r="M890" t="str">
            <v>http://www.lse.ac.uk/GranthamInstitute/law/energy-policy-framework-pope-no-2005-781/</v>
          </cell>
          <cell r="N890" t="str">
            <v>C02C04C05C06C18C19C22C34</v>
          </cell>
        </row>
        <row r="891">
          <cell r="B891">
            <v>883</v>
          </cell>
          <cell r="C891" t="str">
            <v>Energy Policy and Conservation Act United States of America 1975</v>
          </cell>
          <cell r="D891" t="str">
            <v>Regulatory Instruments</v>
          </cell>
          <cell r="E891" t="str">
            <v>Country</v>
          </cell>
          <cell r="F891">
            <v>1975</v>
          </cell>
          <cell r="G891" t="str">
            <v>Electricity and heat</v>
          </cell>
          <cell r="H891" t="str">
            <v>• Reduce energy intensity by 2% annually between 2005 and 2015, and by 2.5% between 2005 and 2030
• Decrease GHG emissions by 3% per year and total emissions by 75% by 2050
• Increase the share of renewable electricity in national energy production to 10% of French energy demand by 2010</v>
          </cell>
          <cell r="I891" t="str">
            <v>Energy service demand reduction and resource efficiency</v>
          </cell>
          <cell r="J891">
            <v>0</v>
          </cell>
          <cell r="K891" t="str">
            <v>United States of America</v>
          </cell>
          <cell r="L891" t="str">
            <v>Implemented</v>
          </cell>
          <cell r="M891" t="str">
            <v>http://www.house.gov/legcoun/Comps/EPCA.pdf</v>
          </cell>
          <cell r="N891" t="str">
            <v/>
          </cell>
        </row>
        <row r="892">
          <cell r="B892">
            <v>884</v>
          </cell>
          <cell r="C892" t="str">
            <v>Energy Production Sector Agreements/Covenants to Reduce GHG Emissions Canada 2001</v>
          </cell>
          <cell r="D892" t="str">
            <v>Voluntary Approaches</v>
          </cell>
          <cell r="E892" t="str">
            <v>Country</v>
          </cell>
          <cell r="F892">
            <v>2001</v>
          </cell>
          <cell r="G892" t="str">
            <v>Electricity and heat</v>
          </cell>
          <cell r="H892"/>
          <cell r="I892" t="str">
            <v>Energy service demand reduction and resource efficiency, Energy efficiency, Renewables, Other low-carbon technologies and fuel switch</v>
          </cell>
          <cell r="J892">
            <v>0</v>
          </cell>
          <cell r="K892" t="str">
            <v>Canada</v>
          </cell>
          <cell r="L892" t="str">
            <v>Ended</v>
          </cell>
          <cell r="M892" t="str">
            <v>http://www.nrcan.gc.ca</v>
          </cell>
          <cell r="N892" t="str">
            <v/>
          </cell>
        </row>
        <row r="893">
          <cell r="B893">
            <v>885</v>
          </cell>
          <cell r="C893" t="str">
            <v>Energy Productivity Plan</v>
          </cell>
          <cell r="D893" t="str">
            <v>Strategic planning, Energy efficiency target, Political &amp; non-binding energy efficiency target, Market-based instruments</v>
          </cell>
          <cell r="E893" t="str">
            <v>Country</v>
          </cell>
          <cell r="F893">
            <v>2015</v>
          </cell>
          <cell r="G893" t="str">
            <v>General</v>
          </cell>
          <cell r="H893"/>
          <cell r="I893" t="str">
            <v>Energy efficiency</v>
          </cell>
          <cell r="J893" t="str">
            <v>GHG reduction</v>
          </cell>
          <cell r="K893" t="str">
            <v>Australia</v>
          </cell>
          <cell r="L893" t="str">
            <v>Implemented</v>
          </cell>
          <cell r="M893" t="str">
            <v>https://scer.govspace.gov.au/files/2015/12/National-Energy-Productivity-Plan-release-version-FINAL.pdf
http://www.iea.org/policiesandmeasures/pams/australia/name-152296-en.</v>
          </cell>
          <cell r="N893" t="str">
            <v>C05</v>
          </cell>
        </row>
        <row r="894">
          <cell r="B894">
            <v>886</v>
          </cell>
          <cell r="C894" t="str">
            <v>Energy Provisions - National Defense Authorization Act for fiscal year 2009 United States of America 2008</v>
          </cell>
          <cell r="D894" t="str">
            <v>Direct investment, Procurement rules, Research programme, Technology deployment and diffusion, Other mandatory requirements</v>
          </cell>
          <cell r="E894" t="str">
            <v>Country</v>
          </cell>
          <cell r="F894">
            <v>2008</v>
          </cell>
          <cell r="G894" t="str">
            <v>Renewables</v>
          </cell>
          <cell r="H894" t="str">
            <v>Target of 40% increase in energy productivity between 2015 and 2030.
"To improve energy productivity we need to encourage more productive consumer choices from a range of more productive energy services. Largely, this can and should be achieved by effective markets—where incentives are efficient, information and tools to support decisions are effective, and competition and innovation is strong. However, where markets fail to provide efficient outcomes, standards and other direct measures can provide effective consumer protections." (Source: https://scer.govspace.gov.au/files/2015/12/National-Energy-Productivity-Plan-release-version-FINAL.pdf)</v>
          </cell>
          <cell r="I894" t="str">
            <v>Renewables</v>
          </cell>
          <cell r="J894">
            <v>0</v>
          </cell>
          <cell r="K894" t="str">
            <v>United States of America</v>
          </cell>
          <cell r="L894" t="str">
            <v>Ended</v>
          </cell>
          <cell r="M894" t="str">
            <v>http://frwebgate.access.gpo.gov/cgi-bin/getdoc.cgi?dbname=110_cong_bills&amp;docid=f:s3001enr.txt.pdf</v>
          </cell>
          <cell r="N894" t="str">
            <v>C04</v>
          </cell>
        </row>
        <row r="895">
          <cell r="B895">
            <v>887</v>
          </cell>
          <cell r="C895" t="str">
            <v>Energy Rating Labels on Space Heating Appliances</v>
          </cell>
          <cell r="D895" t="str">
            <v>Performance label</v>
          </cell>
          <cell r="E895" t="str">
            <v>Country</v>
          </cell>
          <cell r="F895">
            <v>2019</v>
          </cell>
          <cell r="G895" t="str">
            <v>Appliances, Heating and cooling</v>
          </cell>
          <cell r="H895"/>
          <cell r="I895" t="str">
            <v>Energy efficiency</v>
          </cell>
          <cell r="J895" t="str">
            <v>No</v>
          </cell>
          <cell r="K895" t="str">
            <v>Australia</v>
          </cell>
          <cell r="L895" t="str">
            <v>Implemented</v>
          </cell>
          <cell r="M895" t="str">
            <v>https://www.iea.org/policies/7881-energy-rating-labels-on-space-heating-appliances?country=Australia&amp;qs=australia</v>
          </cell>
          <cell r="N895" t="str">
            <v>C35</v>
          </cell>
        </row>
        <row r="896">
          <cell r="B896">
            <v>888</v>
          </cell>
          <cell r="C896" t="str">
            <v>Energy Rating System for Buildings - Chicago</v>
          </cell>
          <cell r="D896" t="str">
            <v>Information provision, Building codes and standards</v>
          </cell>
          <cell r="E896" t="str">
            <v>City or local</v>
          </cell>
          <cell r="F896">
            <v>2019</v>
          </cell>
          <cell r="G896" t="str">
            <v>Buildings</v>
          </cell>
          <cell r="H896" t="str">
            <v>As part of the Climate Solutions Package, the Australian Government will invest $6.5 million to commence the process to introduce an energy rating label to space heating appliances. This measure will deliver up to 15 million tonnes in emissions reductions to 2030.</v>
          </cell>
          <cell r="I896" t="str">
            <v>Energy efficiency</v>
          </cell>
          <cell r="J896" t="str">
            <v>No</v>
          </cell>
          <cell r="K896" t="str">
            <v>United States of America</v>
          </cell>
          <cell r="L896" t="str">
            <v>Implemented</v>
          </cell>
          <cell r="M896" t="str">
            <v>https://www.iea.org/policies/8530-energy-rating-system-for-buildings-chicago?country=United%20States&amp;qs=united</v>
          </cell>
          <cell r="N896" t="str">
            <v>C34</v>
          </cell>
        </row>
        <row r="897">
          <cell r="B897">
            <v>889</v>
          </cell>
          <cell r="C897" t="str">
            <v>Energy Ratings System (for Industry) Canada 2001</v>
          </cell>
          <cell r="D897" t="str">
            <v>Performance label, Policy support</v>
          </cell>
          <cell r="E897" t="str">
            <v>Country</v>
          </cell>
          <cell r="F897">
            <v>2001</v>
          </cell>
          <cell r="G897" t="str">
            <v>Industry, Industrial energy related</v>
          </cell>
          <cell r="H897" t="str">
            <v>On November 21st, 2017, the Chicago City Council created the Chicago Energy Rating System with the goals of improving the visibility and transparency of the information reported under the existing Chicago Energy Benchmarking Ordinance (adopted in 2013). The original Energy Benchmarking Ordinance requires large buildings (those 50,000 square feet or greater) to report energy use once per year, with additional data verification required every 3 years. The Chicago Energy Rating System updates from 2017 do not change the reporting requirements, but instead are intended to make the reported information more visible and easier to understand.</v>
          </cell>
          <cell r="I897" t="str">
            <v>Energy efficiency</v>
          </cell>
          <cell r="J897">
            <v>0</v>
          </cell>
          <cell r="K897" t="str">
            <v>Canada</v>
          </cell>
          <cell r="L897" t="str">
            <v>Implemented</v>
          </cell>
          <cell r="M897" t="str">
            <v>http://www.climatechange.gc.ca</v>
          </cell>
          <cell r="N897" t="str">
            <v/>
          </cell>
        </row>
        <row r="898">
          <cell r="B898">
            <v>890</v>
          </cell>
          <cell r="C898" t="str">
            <v>Energy Reform Package Mexico 2013</v>
          </cell>
          <cell r="D898" t="str">
            <v>Removal of fossil fuel subsidies, Institutional creation, Sectoral standards</v>
          </cell>
          <cell r="E898" t="str">
            <v>Country</v>
          </cell>
          <cell r="F898">
            <v>2013</v>
          </cell>
          <cell r="G898" t="str">
            <v>Electricity and heat, General, Industry</v>
          </cell>
          <cell r="H898"/>
          <cell r="I898" t="str">
            <v>Renewables, Other low-carbon technologies and fuel switch</v>
          </cell>
          <cell r="J898" t="str">
            <v>GHG reduction</v>
          </cell>
          <cell r="K898" t="str">
            <v>Mexico</v>
          </cell>
          <cell r="L898" t="str">
            <v>Implemented</v>
          </cell>
          <cell r="M898" t="str">
            <v>http://www.diputados.gob.mx/LeyesBiblio/ref/dof/CPEUM_ref_212_20dic13.pdf
http://www.pwc.com/mx/es/industrias/archivo/2014-01-mexican-energy-reform-implications.pdf
http://reformas.gob.mx/wp-content/uploads/2014/04/Explicacion_ampliada_de_la_Reforma_Energetica1.pdf</v>
          </cell>
          <cell r="N898" t="str">
            <v>C17C32</v>
          </cell>
        </row>
        <row r="899">
          <cell r="B899">
            <v>891</v>
          </cell>
          <cell r="C899" t="str">
            <v>Energy Research and Innovation Programme Saudi Arabia</v>
          </cell>
          <cell r="D899" t="str">
            <v>RD&amp;D funding, Strategic planning, Research programme</v>
          </cell>
          <cell r="E899" t="str">
            <v>Country</v>
          </cell>
          <cell r="F899">
            <v>0</v>
          </cell>
          <cell r="G899" t="str">
            <v>Electricity and heat, Renewables</v>
          </cell>
          <cell r="H899" t="str">
            <v>The Energy Reform in Mexico represents a constitutional reform on energy (Energy Reform Decree and related 9 newly created laws and 12 modified laws).
"The new laws adopted within the Reform package include:
• Law on Hydrocarbons (seeks to attract foreign investment to Mexico’s hydrocarbon sector, but also eliminates gasoline subsidies and promotes substitution of oil energy sources by natural gas by establishing lower tax rates for shale gas exploitation; in addition it provides for creation of ‘safeguarded areas’ where hydrocarbon extraction is prohibited)
• Law on the Electricity industry (increase share of renewable electricity, clean energy certification, planning for a smart grid)
• Law on Coordinated Regulatory Organs for the energy matters
• Law on Petróleos Mexicanos (reforms the structure and obligations of the state oil company PEMEX)
• Law on the Federal Electricity Commission
• Law on the Agency for National Industry Security and Environment Protection in the Hydrocarbon Sector (industry operations security and control of hazardous emissions)
• Law on Geothermal Energy (regulates the exploration and exploitation of geothermal energy production for electricity generation and other uses)
• Law on Revenues from Hydrocarbons
• Law on the Mexican Petrol Fund for Stability and Development (revenues from petrol extraction in Mexico, of which at least 40% annually are reserved for long-term savings “for the future generations”, while the rest can be used for investment projects not limited to clean technologies – e.g. oil development projects included)" (Source: http://www.lse.ac.uk/GranthamInstitute/law/energy-reform-package/)
This reform focuses strongly on energy security and the reduction in imports of fossil fuels. It aims to produce 3 million barrels of oil in 2018 and 3.5 million in 2025 as compared to a current production value of 2.5 million. Similarly, the aim is to increase the production of natural gas from the current value of 5700 million cubic feet to 8000 million cubic feet in 2018 and 1400 millions in 2025. 
Furthermore, the most polluting power plants will be replaced by clean energy sources and natural gas.</v>
          </cell>
          <cell r="I899" t="str">
            <v>Renewables</v>
          </cell>
          <cell r="J899">
            <v>0</v>
          </cell>
          <cell r="K899" t="str">
            <v>Saudi Arabia</v>
          </cell>
          <cell r="L899" t="str">
            <v>Implemented</v>
          </cell>
          <cell r="M899" t="str">
            <v>http://www.iea.org/policiesandmeasures/pams/saudiarabia/name-30802-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899" t="str">
            <v>C04</v>
          </cell>
        </row>
        <row r="900">
          <cell r="B900">
            <v>892</v>
          </cell>
          <cell r="C900" t="str">
            <v>Energy Retrofit Assistance for Implementation Projects (ERA-I) Canada 2006</v>
          </cell>
          <cell r="D900" t="str">
            <v>Grants and subsidies, Advice or Aid in implementation, Policy support</v>
          </cell>
          <cell r="E900" t="str">
            <v>Country</v>
          </cell>
          <cell r="F900">
            <v>2006</v>
          </cell>
          <cell r="G900" t="str">
            <v>Buildings</v>
          </cell>
          <cell r="H900"/>
          <cell r="I900" t="str">
            <v>Energy efficiency</v>
          </cell>
          <cell r="J900">
            <v>0</v>
          </cell>
          <cell r="K900" t="str">
            <v>Canada</v>
          </cell>
          <cell r="L900" t="str">
            <v>Superseded</v>
          </cell>
          <cell r="M900" t="str">
            <v>http://oee.nrcan.gc.ca/commercial/financial-assistance/existing/retrofits/implementation.cfm?attr=0</v>
          </cell>
          <cell r="N900" t="str">
            <v>C34</v>
          </cell>
        </row>
        <row r="901">
          <cell r="B901">
            <v>893</v>
          </cell>
          <cell r="C901" t="str">
            <v>Energy Review United Kingdom 2006</v>
          </cell>
          <cell r="D901" t="str">
            <v>Strategic planning, Regulatory Instruments</v>
          </cell>
          <cell r="E901" t="str">
            <v>Country</v>
          </cell>
          <cell r="F901">
            <v>2006</v>
          </cell>
          <cell r="G901" t="str">
            <v>General</v>
          </cell>
          <cell r="H901"/>
          <cell r="I901" t="str">
            <v>Energy service demand reduction and resource efficiency, Energy efficiency, Other low-carbon technologies and fuel switch, Renewables, Non-energy</v>
          </cell>
          <cell r="J901">
            <v>0</v>
          </cell>
          <cell r="K901" t="str">
            <v>United Kingdom</v>
          </cell>
          <cell r="L901" t="str">
            <v>Superseded</v>
          </cell>
          <cell r="M901" t="str">
            <v>http://webarchive.nationalarchives.gov.uk/+/http:/www.berr.gov.uk/files/file31890.pdf</v>
          </cell>
          <cell r="N901" t="str">
            <v/>
          </cell>
        </row>
        <row r="902">
          <cell r="B902">
            <v>894</v>
          </cell>
          <cell r="C902" t="str">
            <v>Energy Savers United States of America 2003</v>
          </cell>
          <cell r="D902" t="str">
            <v>Information and education, Information provision</v>
          </cell>
          <cell r="E902" t="str">
            <v>Country</v>
          </cell>
          <cell r="F902">
            <v>2003</v>
          </cell>
          <cell r="G902" t="str">
            <v>Electricity and heat, Buildings</v>
          </cell>
          <cell r="H902"/>
          <cell r="I902" t="str">
            <v>Energy efficiency</v>
          </cell>
          <cell r="J902">
            <v>0</v>
          </cell>
          <cell r="K902" t="str">
            <v>United States of America</v>
          </cell>
          <cell r="L902" t="str">
            <v>Implemented</v>
          </cell>
          <cell r="M902" t="str">
            <v>http://energy.gov/energysaver/energy-saver</v>
          </cell>
          <cell r="N902" t="str">
            <v/>
          </cell>
        </row>
        <row r="903">
          <cell r="B903">
            <v>895</v>
          </cell>
          <cell r="C903" t="str">
            <v>Energy Saving Act (EnEG) Germany 1976</v>
          </cell>
          <cell r="D903" t="str">
            <v>Strategic planning, Regulatory Instruments</v>
          </cell>
          <cell r="E903" t="str">
            <v>Country</v>
          </cell>
          <cell r="F903">
            <v>1976</v>
          </cell>
          <cell r="G903" t="str">
            <v>Electricity and heat</v>
          </cell>
          <cell r="H903"/>
          <cell r="I903" t="str">
            <v>Energy efficiency</v>
          </cell>
          <cell r="J903">
            <v>0</v>
          </cell>
          <cell r="K903" t="str">
            <v>Germany</v>
          </cell>
          <cell r="L903" t="str">
            <v>Superseded</v>
          </cell>
          <cell r="M903" t="str">
            <v>http://www.lse.ac.uk/GranthamInstitute/law/energy-saving-act-eneg/</v>
          </cell>
          <cell r="N903" t="str">
            <v/>
          </cell>
        </row>
        <row r="904">
          <cell r="B904">
            <v>896</v>
          </cell>
          <cell r="C904" t="str">
            <v>Energy Saving Awareness Campaign France</v>
          </cell>
          <cell r="D904" t="str">
            <v>Advice or Aid in implementation, Information provision, Performance label</v>
          </cell>
          <cell r="E904" t="str">
            <v>Country</v>
          </cell>
          <cell r="F904">
            <v>0</v>
          </cell>
          <cell r="G904" t="str">
            <v>General</v>
          </cell>
          <cell r="H904" t="str">
            <v>Legislative</v>
          </cell>
          <cell r="I904" t="str">
            <v>Energy service demand reduction and resource efficiency, Energy efficiency, Renewables, Other low-carbon technologies and fuel switch, Non-energy</v>
          </cell>
          <cell r="J904">
            <v>0</v>
          </cell>
          <cell r="K904" t="str">
            <v>France</v>
          </cell>
          <cell r="L904" t="str">
            <v>Ended</v>
          </cell>
          <cell r="M904" t="str">
            <v>http://www.infoenergie.org/</v>
          </cell>
          <cell r="N904" t="str">
            <v/>
          </cell>
        </row>
        <row r="905">
          <cell r="B905">
            <v>897</v>
          </cell>
          <cell r="C905" t="str">
            <v>Energy Saving Opportunities Scheme (ESOS)</v>
          </cell>
          <cell r="D905" t="str">
            <v>Auditing</v>
          </cell>
          <cell r="E905" t="str">
            <v>Country</v>
          </cell>
          <cell r="F905">
            <v>2014</v>
          </cell>
          <cell r="G905" t="str">
            <v>Buildings, Industry, Transport</v>
          </cell>
          <cell r="H905"/>
          <cell r="I905" t="str">
            <v>Energy efficiency</v>
          </cell>
          <cell r="J905" t="str">
            <v>No</v>
          </cell>
          <cell r="K905" t="str">
            <v>United Kingdom</v>
          </cell>
          <cell r="L905" t="str">
            <v>Implemented</v>
          </cell>
          <cell r="M905" t="str">
            <v>https://www.iea.org/policies/1929-energy-saving-opportunities-scheme-esos?country=United%20Kingdom&amp;page=2&amp;qs=united</v>
          </cell>
          <cell r="N905" t="str">
            <v>C20</v>
          </cell>
        </row>
        <row r="906">
          <cell r="B906">
            <v>898</v>
          </cell>
          <cell r="C906" t="str">
            <v>Energy Saving Ordinance (EnEV) Germany 2009</v>
          </cell>
          <cell r="D906" t="str">
            <v>Performance label, Building codes and standards</v>
          </cell>
          <cell r="E906" t="str">
            <v>Country</v>
          </cell>
          <cell r="F906">
            <v>2009</v>
          </cell>
          <cell r="G906" t="str">
            <v>Buildings, Heating and cooling</v>
          </cell>
          <cell r="H906" t="str">
            <v>The Government established ESOS to implement Article 8 (4 to 6) of the EU Energy Efficiency Directive (2012/27/EU). The ESOS Regulations 2014 give effect to the scheme. ESOS is a mandatory energy assessment scheme for organisations in the UK that meet the qualification criteria. The Environment Agency is the UK scheme administrator. Organisations that qualify for ESOS must carry out ESOS assessments every 4 years. These assessments are audits of the energy used by their buildings, industrial processes and transport to identify cost-effective energy saving measures.</v>
          </cell>
          <cell r="I906" t="str">
            <v>Energy efficiency</v>
          </cell>
          <cell r="J906">
            <v>0</v>
          </cell>
          <cell r="K906" t="str">
            <v>Germany</v>
          </cell>
          <cell r="L906" t="str">
            <v>Implemented</v>
          </cell>
          <cell r="M906" t="str">
            <v>http://www.enev-online.org/enev_2009_volltext/index.htm</v>
          </cell>
          <cell r="N906" t="str">
            <v>C34</v>
          </cell>
        </row>
        <row r="907">
          <cell r="B907">
            <v>899</v>
          </cell>
          <cell r="C907" t="str">
            <v>Energy Savings Performance Contracts (ESPCs) United States of America 1999</v>
          </cell>
          <cell r="D907" t="str">
            <v>Procurement rules, Direct investment</v>
          </cell>
          <cell r="E907" t="str">
            <v>Country</v>
          </cell>
          <cell r="F907">
            <v>1999</v>
          </cell>
          <cell r="G907" t="str">
            <v>Electricity and heat</v>
          </cell>
          <cell r="H907"/>
          <cell r="I907" t="str">
            <v>Energy efficiency</v>
          </cell>
          <cell r="J907">
            <v>0</v>
          </cell>
          <cell r="K907" t="str">
            <v>United States of America</v>
          </cell>
          <cell r="L907" t="str">
            <v>Superseded</v>
          </cell>
          <cell r="M907" t="str">
            <v>http://www.epa.gov/oaintrnt/energy/espc.htm</v>
          </cell>
          <cell r="N907" t="str">
            <v/>
          </cell>
        </row>
        <row r="908">
          <cell r="B908">
            <v>900</v>
          </cell>
          <cell r="C908" t="str">
            <v>Energy Savings Programme for Federal Government Properties (€120m Programme) Germany 2006</v>
          </cell>
          <cell r="D908" t="str">
            <v>Fiscal or financial incentives</v>
          </cell>
          <cell r="E908" t="str">
            <v>Country</v>
          </cell>
          <cell r="F908">
            <v>2006</v>
          </cell>
          <cell r="G908" t="str">
            <v>Buildings</v>
          </cell>
          <cell r="H908"/>
          <cell r="I908" t="str">
            <v>Energy efficiency</v>
          </cell>
          <cell r="J908">
            <v>0</v>
          </cell>
          <cell r="K908" t="str">
            <v>Germany</v>
          </cell>
          <cell r="L908" t="str">
            <v>Ended</v>
          </cell>
          <cell r="M908" t="str">
            <v>http://www.iea.org/policiesandmeasures/pams/germany/name-31407-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908" t="str">
            <v>C34</v>
          </cell>
        </row>
        <row r="909">
          <cell r="B909">
            <v>901</v>
          </cell>
          <cell r="C909" t="str">
            <v>Energy Security Fund</v>
          </cell>
          <cell r="D909" t="str">
            <v>Policy support, Institutional creation</v>
          </cell>
          <cell r="E909" t="str">
            <v>Country</v>
          </cell>
          <cell r="F909">
            <v>2011</v>
          </cell>
          <cell r="G909" t="str">
            <v>Electricity and heat</v>
          </cell>
          <cell r="H909"/>
          <cell r="I909" t="str">
            <v>Energy service demand reduction and resource efficiency, Energy efficiency, Renewables, Other low-carbon technologies and fuel switch</v>
          </cell>
          <cell r="J909" t="str">
            <v>No</v>
          </cell>
          <cell r="K909" t="str">
            <v>Australia</v>
          </cell>
          <cell r="L909" t="str">
            <v>Implemented</v>
          </cell>
          <cell r="M909" t="str">
            <v>http://unfccc.int/files/national_reports/annex_i_natcom_/application/pdf/aus_nc6.pdf</v>
          </cell>
          <cell r="N909" t="str">
            <v/>
          </cell>
        </row>
        <row r="910">
          <cell r="B910">
            <v>902</v>
          </cell>
          <cell r="C910" t="str">
            <v>Energy Service Companies (ESCOs) Korea (South) 1992</v>
          </cell>
          <cell r="D910" t="str">
            <v>Loans</v>
          </cell>
          <cell r="E910" t="str">
            <v>Country</v>
          </cell>
          <cell r="F910">
            <v>1992</v>
          </cell>
          <cell r="G910" t="str">
            <v>Industry, Appliances, Heating and cooling, Hot water and cooking</v>
          </cell>
          <cell r="H910"/>
          <cell r="I910" t="str">
            <v>Energy efficiency</v>
          </cell>
          <cell r="J910">
            <v>0</v>
          </cell>
          <cell r="K910" t="str">
            <v>Korea (South)</v>
          </cell>
          <cell r="L910" t="str">
            <v>Implemented</v>
          </cell>
          <cell r="M910" t="str">
            <v>http://www.iea.org/policiesandmeasures/pams/korea/name-22263-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910" t="str">
            <v>C19C35</v>
          </cell>
        </row>
        <row r="911">
          <cell r="B911">
            <v>903</v>
          </cell>
          <cell r="C911" t="str">
            <v>Energy Storage Technology Advancement Act of 2007 United States of America 2007</v>
          </cell>
          <cell r="D911" t="str">
            <v>Technology deployment and diffusion, Research &amp; Development and Deployment (RD&amp;D), Demonstration project, Research programme, Technology development</v>
          </cell>
          <cell r="E911" t="str">
            <v>Country</v>
          </cell>
          <cell r="F911">
            <v>2007</v>
          </cell>
          <cell r="G911" t="str">
            <v>Electricity and heat, Transport</v>
          </cell>
          <cell r="H911"/>
          <cell r="I911" t="str">
            <v>Energy efficiency</v>
          </cell>
          <cell r="J911">
            <v>0</v>
          </cell>
          <cell r="K911" t="str">
            <v>United States of America</v>
          </cell>
          <cell r="L911" t="str">
            <v>Implemented</v>
          </cell>
          <cell r="M911" t="str">
            <v>http://frwebgate.access.gpo.gov/cgi-bin/getdoc.cgi?dbname=110_cong_bills&amp;docid=f:h3776ih.txt.pdf</v>
          </cell>
          <cell r="N911" t="str">
            <v>C04</v>
          </cell>
        </row>
        <row r="912">
          <cell r="B912">
            <v>904</v>
          </cell>
          <cell r="C912" t="str">
            <v>Energy Storage for Transportation and Electric Power (U.S. Energy Storage Competitiveness Act of 2007) United States of America 2009</v>
          </cell>
          <cell r="D912" t="str">
            <v>Demonstration project</v>
          </cell>
          <cell r="E912" t="str">
            <v>Country</v>
          </cell>
          <cell r="F912">
            <v>2009</v>
          </cell>
          <cell r="G912">
            <v>0</v>
          </cell>
          <cell r="H912"/>
          <cell r="I912">
            <v>0</v>
          </cell>
          <cell r="J912">
            <v>0</v>
          </cell>
          <cell r="K912" t="str">
            <v>United States of America</v>
          </cell>
          <cell r="L912" t="str">
            <v>Ended</v>
          </cell>
          <cell r="M912">
            <v>0</v>
          </cell>
          <cell r="N912" t="str">
            <v>C04</v>
          </cell>
        </row>
        <row r="913">
          <cell r="B913">
            <v>905</v>
          </cell>
          <cell r="C913" t="str">
            <v>Energy Strategy to 2030 Russian Federation 2009</v>
          </cell>
          <cell r="D913" t="str">
            <v>Fiscal or financial incentives, Energy and other taxes, Tax relief, Advice or Aid in implementation, Strategic planning, Regulatory Instruments, Research &amp; Development and Deployment (RD&amp;D)</v>
          </cell>
          <cell r="E913" t="str">
            <v>Country</v>
          </cell>
          <cell r="F913">
            <v>2009</v>
          </cell>
          <cell r="G913" t="str">
            <v>Electricity and heat, Oil, Gas</v>
          </cell>
          <cell r="H913"/>
          <cell r="I913" t="str">
            <v>Energy efficiency</v>
          </cell>
          <cell r="J913" t="str">
            <v>GHG reduction</v>
          </cell>
          <cell r="K913" t="str">
            <v>Russian Federation</v>
          </cell>
          <cell r="L913" t="str">
            <v>Implemented</v>
          </cell>
          <cell r="M913" t="str">
            <v>Full document: http://www.energystrategy.ru/projects/docs/ES-2030_(Eng).pdf</v>
          </cell>
          <cell r="N913" t="str">
            <v>C04C07C16</v>
          </cell>
        </row>
        <row r="914">
          <cell r="B914">
            <v>906</v>
          </cell>
          <cell r="C914" t="str">
            <v>Energy Supply and Consumption Revolution Strategy (2016-2020) China 2016</v>
          </cell>
          <cell r="D914" t="str">
            <v>Target, Energy efficiency target</v>
          </cell>
          <cell r="E914" t="str">
            <v>Country</v>
          </cell>
          <cell r="F914">
            <v>2016</v>
          </cell>
          <cell r="G914" t="str">
            <v>Buildings, Electricity and heat, Industry, Transport</v>
          </cell>
          <cell r="H914" t="str">
            <v>For the period up to 2030 (compared with 2005 levels) the strategy aims to achieve the following:
• the share of the fuel and energy complex in the gross domestic product and the share of fuel and energy resources in export should be decreased by no less than 1.7 times;
• the share of the energy export in the gross domestic product should be decreased by no less than 3 times;
• the share of investments in the fuel and energy complex as a percentage of the gross domestic product should be decreased by no less than 1.4 times, and their share in the total volume of investments – by more than twice;
• the energy intensity of the gross domestic product should be decreased by more than twice;
• the electricity intensity of the gross domestic product should be decreased by no less than 1.6 times
The projected fuel and energy balance of Russia for the period
up to 2030 provides for the following:
• reduction in the share of gas in the primary energy consumption from 52% in 2005 to 46–47% by 2030;
• increase in the share of non-fuel energy in the primary energy consumption from 11% up to 13–14% by 2030;
• large-scale reduction in the specific energy intensity of the economy and the energy sector (by 2.1–2.3 times) along with insignificant growth of domestic consumption (by 1.4–1.6 times), export (by 1.1–1.2 times) and production (1.3–1.4 times) of energy
The main strategic guidelines of the long-term state energy policy are as follows:
• energy security;
• energy efficiency of the economy;
• budget efficiency of the energy sector;
• environmental safety of the energy sector
The main mechanisms of the state energy policy are as follows:
• creating a favorable economic environment for the operation of the fuel and energy complex (including coordinated tariff, tax, customs, antimonopoly regulations and institutional reforms in the fuel and energy complex);
•  introducing a system of advanced technical regulations, national standards and norms improving and stimulating the implementation of key priorities and guidelines for energy development, including improving the energy efficiency of the economy;
• stimulating and supporting business entities strategic initiatives in investment, innovation, energy-saving, environmental and other priority areas;
• improving the management efficiency of state property in the fuel and energy complex.
By the end of the Strategy third implementation phase, the proportion of Eastern energy markets in the Russian energy export of liquid hydrocarbons (oil and oil products) should grow from the current 6 to 22–25%, while natural gas export should grow from 0 to 19–20%.
The Strategy sets a 56 percent energy intensity reduction target for 2030 (compared with 2005). It will be accomplished in three stages: the first is a major overhaul of the energy sector; the second emphasizes efficiency gains through new technology within the fuel and energy sectors; and the third stresses economy-wide energy efficiency. The targets for each phase for the various indicators can be found in Annex 3 of the document.
To be updated by Energy Strategy of Russia to 2035. A draft of the updated strategy, Energy Strategy Plan to 2035 is currently under review.
The text presented in this description was extracted from 'Energy Strategy of Russia for the period up to 2030' (Ministry of Energy of the Russian Federation, 2010 http://www.energystrategy.ru/projects/docs/ES-2030_%28Eng%29.pdf)</v>
          </cell>
          <cell r="I914" t="str">
            <v>Energy service demand reduction and resource efficiency, Energy efficiency, Renewables, Other low-carbon technologies and fuel switch</v>
          </cell>
          <cell r="J914" t="str">
            <v>GHG reduction</v>
          </cell>
          <cell r="K914" t="str">
            <v>China</v>
          </cell>
          <cell r="L914" t="str">
            <v>Implemented</v>
          </cell>
          <cell r="M914" t="str">
            <v>https://www.iea.org/policiesandmeasures/pams/china/name-162879-en.php?s=dHlwZT1jYyZzdGF0dXM9T2s,&amp;return=PG5hdiBpZD0iYnJlYWRjcnVtYiI-PGEgaHJlZj0iLyI-SG9tZTwvYT4gJnJhcXVvOyA8YSBocmVmPSIvcG9saWNpZXNhbmRtZWFzdXJlcy8iPlBvbGljaWVzIGFuZCBNZWFzdXJlczwvYT4gJnJhcXVvOyA8YSBocmVmPSIvcG9saWNpZXNhbmRtZWFzdXJlcy9jbGltYXRlY2hhbmdlLyI-Q2xpbWF0ZSBDaGFuZ2U8L2E-PC9uYXY-</v>
          </cell>
          <cell r="N914" t="str">
            <v/>
          </cell>
        </row>
        <row r="915">
          <cell r="B915">
            <v>907</v>
          </cell>
          <cell r="C915" t="str">
            <v>Energy Sustainability Fund (Fondo de Sustentabilidad Energética) Mexico 2008</v>
          </cell>
          <cell r="D915" t="str">
            <v>Research programme</v>
          </cell>
          <cell r="E915" t="str">
            <v>Country</v>
          </cell>
          <cell r="F915">
            <v>2008</v>
          </cell>
          <cell r="G915" t="str">
            <v>Electricity and heat, Renewables, Nuclear, CCS</v>
          </cell>
          <cell r="H915" t="str">
            <v>Targets:
Primary energy consumption - 5 Gtce/year by 2020; Primary energy consumption - 6 Gtce/year by 2030; Share of gas in energy mix of more than 15% by 2030; Energy self-sufficiency rate should be above 80% by 2020; Non-fossil fuel in the energy mix should be higher than 20% in 2030; Non-fossil power generation account for more than 50% of total power generation; Ultra-low polluting coal-fired power plant shall represent more than 80% of the fleet;</v>
          </cell>
          <cell r="I915" t="str">
            <v>Renewables, Energy efficiency, Other low-carbon technologies and fuel switch</v>
          </cell>
          <cell r="J915">
            <v>0</v>
          </cell>
          <cell r="K915" t="str">
            <v>Mexico</v>
          </cell>
          <cell r="L915" t="str">
            <v>Implemented</v>
          </cell>
          <cell r="M915" t="str">
            <v>http://sustentabilidad.energia.gob.mx/</v>
          </cell>
          <cell r="N915" t="str">
            <v>C04</v>
          </cell>
        </row>
        <row r="916">
          <cell r="B916">
            <v>908</v>
          </cell>
          <cell r="C916" t="str">
            <v>Energy Tax Act of 1978 United States of America 1978</v>
          </cell>
          <cell r="D916" t="str">
            <v>Tax relief</v>
          </cell>
          <cell r="E916" t="str">
            <v>Country</v>
          </cell>
          <cell r="F916">
            <v>1978</v>
          </cell>
          <cell r="G916" t="str">
            <v>Renewables</v>
          </cell>
          <cell r="H916" t="str">
            <v>Set up to enhance Research &amp; development and deployment in 4 main areas: Energy efficiency, renewables, clean technology use and diversification of primary energy sources. It also shall support innovation in these areas.</v>
          </cell>
          <cell r="I916" t="str">
            <v>Renewables</v>
          </cell>
          <cell r="J916">
            <v>0</v>
          </cell>
          <cell r="K916" t="str">
            <v>United States of America</v>
          </cell>
          <cell r="L916" t="str">
            <v>Superseded</v>
          </cell>
          <cell r="M916" t="str">
            <v>http://www.iea.org/policiesandmeasures/pams/unitedstates/name-22517-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916" t="str">
            <v/>
          </cell>
        </row>
        <row r="917">
          <cell r="B917">
            <v>909</v>
          </cell>
          <cell r="C917" t="str">
            <v>Energy Tax on Fossil Fuels Japan 2002</v>
          </cell>
          <cell r="D917" t="str">
            <v>Energy and other taxes</v>
          </cell>
          <cell r="E917" t="str">
            <v>Country</v>
          </cell>
          <cell r="F917">
            <v>2002</v>
          </cell>
          <cell r="G917" t="str">
            <v>Electricity and heat, Gas, Coal</v>
          </cell>
          <cell r="H917"/>
          <cell r="I917" t="str">
            <v>Energy service demand reduction and resource efficiency, Energy efficiency, Renewables, Other low-carbon technologies and fuel switch</v>
          </cell>
          <cell r="J917" t="str">
            <v>GHG reduction</v>
          </cell>
          <cell r="K917" t="str">
            <v>Japan</v>
          </cell>
          <cell r="L917" t="str">
            <v>Implemented</v>
          </cell>
          <cell r="M917" t="str">
            <v>http://www.env.go.jp/en/policy/tax/env-tax/20120814a_ertj.pdf</v>
          </cell>
          <cell r="N917" t="str">
            <v>C07C10C14C16</v>
          </cell>
        </row>
        <row r="918">
          <cell r="B918">
            <v>910</v>
          </cell>
          <cell r="C918" t="str">
            <v>Energy Taxes: Coal, Biodiesel, Natural Gas Germany 2006</v>
          </cell>
          <cell r="D918" t="str">
            <v>Tax relief, Regulatory Instruments, Energy and other taxes, CO2 taxes</v>
          </cell>
          <cell r="E918" t="str">
            <v>Country</v>
          </cell>
          <cell r="F918">
            <v>2006</v>
          </cell>
          <cell r="G918" t="str">
            <v>Transport, Industry, Electricity and heat</v>
          </cell>
          <cell r="H918" t="str">
            <v>This policy had various amendments and the tax rates are constantly updated.
The following fuel tax rates apply in Japan:
Gasoline Tax: JPY 53.8/l (gasoline tax + local gasoline excise tax) Oil and Gas Tax: JPY 17.5/kg Diesel Oil Tax: JPY 32.1/l Aviation Fuel Tax: JPY 26/l Crude Oil, Petroleum Products Tax: JPY 2,040/kl + JPY 760/kl (climate mitigation tax) LPG and LNG Tax: JPY 1,080/t + JPY 780/t (climate mitigation tax) Coal Tax: JPY 700/t + JPY 670/t (climate mitigation tax) Electric Power Development Promotion Tax: JPY 375/MWh</v>
          </cell>
          <cell r="I918" t="str">
            <v>Energy efficiency, Other low-carbon technologies and fuel switch</v>
          </cell>
          <cell r="J918">
            <v>0</v>
          </cell>
          <cell r="K918" t="str">
            <v>Germany</v>
          </cell>
          <cell r="L918" t="str">
            <v>Implemented</v>
          </cell>
          <cell r="M918" t="str">
            <v>http://www.bundesfinanzministerium.de/</v>
          </cell>
          <cell r="N918" t="str">
            <v>C07C14C15C16C19C30C31C46</v>
          </cell>
        </row>
        <row r="919">
          <cell r="B919">
            <v>911</v>
          </cell>
          <cell r="C919" t="str">
            <v>Energy Technologies Institute United Kingdom 2007</v>
          </cell>
          <cell r="D919" t="str">
            <v>Policy support, Institutional creation, Research &amp; Development and Deployment (RD&amp;D), Negotiated Agreements (Public-private sector)</v>
          </cell>
          <cell r="E919" t="str">
            <v>Country</v>
          </cell>
          <cell r="F919">
            <v>2007</v>
          </cell>
          <cell r="G919" t="str">
            <v>Electricity and heat, Renewables</v>
          </cell>
          <cell r="H919"/>
          <cell r="I919" t="str">
            <v>Renewables, Energy efficiency</v>
          </cell>
          <cell r="J919">
            <v>0</v>
          </cell>
          <cell r="K919" t="str">
            <v>United Kingdom</v>
          </cell>
          <cell r="L919" t="str">
            <v>Implemented</v>
          </cell>
          <cell r="M919" t="str">
            <v>http://www.eti.co.uk/</v>
          </cell>
          <cell r="N919" t="str">
            <v>C04</v>
          </cell>
        </row>
        <row r="920">
          <cell r="B920">
            <v>912</v>
          </cell>
          <cell r="C920" t="str">
            <v>Energy Technology List</v>
          </cell>
          <cell r="D920" t="str">
            <v>Tax relief</v>
          </cell>
          <cell r="E920" t="str">
            <v>Country</v>
          </cell>
          <cell r="F920">
            <v>2017</v>
          </cell>
          <cell r="G920" t="str">
            <v>Appliances</v>
          </cell>
          <cell r="H920"/>
          <cell r="I920" t="str">
            <v>Energy efficiency</v>
          </cell>
          <cell r="J920" t="str">
            <v>No</v>
          </cell>
          <cell r="K920" t="str">
            <v>United Kingdom</v>
          </cell>
          <cell r="L920" t="str">
            <v>Implemented</v>
          </cell>
          <cell r="M920" t="str">
            <v>https://www.gov.uk/guidance/energy-technology-list
https://www.iea.org/policies/2579-enhanced-capital-allowance-for-energy-saving-technologies-scheme-energy-technology-list?country=United%20Kingdom&amp;qs=united</v>
          </cell>
          <cell r="N920" t="str">
            <v>C35</v>
          </cell>
        </row>
        <row r="921">
          <cell r="B921">
            <v>913</v>
          </cell>
          <cell r="C921" t="str">
            <v>Energy Technology Program Saudi Arabia 2002</v>
          </cell>
          <cell r="D921" t="str">
            <v>Research &amp; Development and Deployment (RD&amp;D), Research programme</v>
          </cell>
          <cell r="E921" t="str">
            <v>Country</v>
          </cell>
          <cell r="F921">
            <v>2002</v>
          </cell>
          <cell r="G921" t="str">
            <v>Electricity and heat</v>
          </cell>
          <cell r="H921" t="str">
            <v>The Energy Technology List is a UK government-managed list of energy-efficient plant and machinery, such as boilers, electric motors, and air conditioning and refrigeration systems that qualify for tax relief under the the Enhanced Capital Allowance tax scheme for businesses. For a product to be on the ETL, it must meet specific energy-saving or energy-efficient criteria.</v>
          </cell>
          <cell r="I921" t="str">
            <v>Energy efficiency, Renewables, Unknown</v>
          </cell>
          <cell r="J921">
            <v>0</v>
          </cell>
          <cell r="K921" t="str">
            <v>Saudi Arabia</v>
          </cell>
          <cell r="L921" t="str">
            <v>Implemented</v>
          </cell>
          <cell r="M921" t="str">
            <v>http://www.kacst.edu.sa/en/research/Documents/Energy.pdf</v>
          </cell>
          <cell r="N921" t="str">
            <v>C04</v>
          </cell>
        </row>
        <row r="922">
          <cell r="B922">
            <v>914</v>
          </cell>
          <cell r="C922" t="str">
            <v>Energy Technology Programme United Kingdom 2002</v>
          </cell>
          <cell r="D922" t="str">
            <v>Research &amp; Development and Deployment (RD&amp;D)</v>
          </cell>
          <cell r="E922" t="str">
            <v>Country</v>
          </cell>
          <cell r="F922">
            <v>2002</v>
          </cell>
          <cell r="G922" t="str">
            <v>Electricity and heat, Renewables</v>
          </cell>
          <cell r="H922"/>
          <cell r="I922" t="str">
            <v>Renewables</v>
          </cell>
          <cell r="J922">
            <v>0</v>
          </cell>
          <cell r="K922" t="str">
            <v>United Kingdom</v>
          </cell>
          <cell r="L922" t="str">
            <v>Superseded</v>
          </cell>
          <cell r="M922" t="str">
            <v>http://www.dti.gov.uk/energy/energy-sources/renewables/index.html</v>
          </cell>
          <cell r="N922" t="str">
            <v>C04</v>
          </cell>
        </row>
        <row r="923">
          <cell r="B923">
            <v>915</v>
          </cell>
          <cell r="C923" t="str">
            <v>Energy Technology Vision 2100: The Strategic Technology Roadmap Japan 2005</v>
          </cell>
          <cell r="D923" t="str">
            <v>Policy support</v>
          </cell>
          <cell r="E923" t="str">
            <v>Country</v>
          </cell>
          <cell r="F923">
            <v>2005</v>
          </cell>
          <cell r="G923" t="str">
            <v>General</v>
          </cell>
          <cell r="H923"/>
          <cell r="I923" t="str">
            <v>Energy service demand reduction and resource efficiency, Energy efficiency, Renewables, Other low-carbon technologies and fuel switch</v>
          </cell>
          <cell r="J923">
            <v>0</v>
          </cell>
          <cell r="K923" t="str">
            <v>Japan</v>
          </cell>
          <cell r="L923" t="str">
            <v>Implemented</v>
          </cell>
          <cell r="M923" t="str">
            <v>http://www.iea.org/policiesandmeasures/pams/japan/name-22869-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923" t="str">
            <v/>
          </cell>
        </row>
        <row r="924">
          <cell r="B924">
            <v>916</v>
          </cell>
          <cell r="C924" t="str">
            <v>Energy Transition Law Mexico 2015</v>
          </cell>
          <cell r="D924" t="str">
            <v>Green certificates, Obligation schemes, Other mandatory requirements, Target, Renewable energy target, Fiscal or financial incentives, Formal &amp; legally binding renewable energy target</v>
          </cell>
          <cell r="E924" t="str">
            <v>Country</v>
          </cell>
          <cell r="F924">
            <v>2015</v>
          </cell>
          <cell r="G924" t="str">
            <v>Electricity and heat, CCS, Gas, Renewables</v>
          </cell>
          <cell r="H924"/>
          <cell r="I924" t="str">
            <v>Renewables, Other low-carbon technologies and fuel switch</v>
          </cell>
          <cell r="J924" t="str">
            <v>GHG reduction</v>
          </cell>
          <cell r="K924" t="str">
            <v>Mexico</v>
          </cell>
          <cell r="L924" t="str">
            <v>Implemented</v>
          </cell>
          <cell r="M924" t="str">
            <v>http://www.diputados.gob.mx/LeyesBiblio/pdf/LTE.pdf
http://www.lse.ac.uk/GranthamInstitute/law/energy-transition-law/</v>
          </cell>
          <cell r="N924" t="str">
            <v>C09C10C13C14</v>
          </cell>
        </row>
        <row r="925">
          <cell r="B925">
            <v>917</v>
          </cell>
          <cell r="C925" t="str">
            <v>Energy Use Rationalization Act Korea (South) 1980</v>
          </cell>
          <cell r="D925" t="str">
            <v>Information and education, Advice or Aid in implementation, Policy support, Institutional creation, Auditing, Other mandatory requirements, Negotiated Agreements (Public-private sector)</v>
          </cell>
          <cell r="E925" t="str">
            <v>Country</v>
          </cell>
          <cell r="F925">
            <v>1980</v>
          </cell>
          <cell r="G925" t="str">
            <v>Electricity and heat, Industry, General</v>
          </cell>
          <cell r="H925" t="str">
            <v>Minimum share of clean energies in power generation of 25 % by 2018, 30 % by 2021, 35 % by 2024 (as stipulated in the Climate Change Act).
To qualify as clean energy, the resources should have emissions of below 100 kg/MWh (including CCS).
Electricity producers and suppliers will have the obligation to meet clean energy targets. These targets can be partially mate (50%) through trading of Clean Energy Certificates (CECs). Fines are set in place for those who do not comply with the law.
Through this law, the National Commission for Efficient Use of Energy (CONUEE) was created to provide scientific information and advice, and draft the Energy Strategy and the National Programme for Sustainable Energy Use.
A program to support the modernization of the grid is also established, and health and environmental costs are internalized into the operations costs assessments.</v>
          </cell>
          <cell r="I925" t="str">
            <v>Energy efficiency</v>
          </cell>
          <cell r="J925">
            <v>0</v>
          </cell>
          <cell r="K925" t="str">
            <v>Korea (South)</v>
          </cell>
          <cell r="L925" t="str">
            <v>Implemented</v>
          </cell>
          <cell r="M925" t="str">
            <v>http://www.moleg.go.kr/english/korLawEng?pstSeq=57721&amp;rctPstCnt=3&amp;searchCondition=AllButCsfCd&amp;searchKeyword=Energy
http://www.iea.org/policiesandmeasures/pams/korea/name-21936-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925" t="str">
            <v>C19C20</v>
          </cell>
        </row>
        <row r="926">
          <cell r="B926">
            <v>918</v>
          </cell>
          <cell r="C926" t="str">
            <v>Energy Utilisation Planning Consultation Programme Korea (South)</v>
          </cell>
          <cell r="D926">
            <v>0</v>
          </cell>
          <cell r="E926" t="str">
            <v>Country</v>
          </cell>
          <cell r="F926">
            <v>0</v>
          </cell>
          <cell r="G926">
            <v>0</v>
          </cell>
          <cell r="H926" t="str">
            <v>Legislative. Revised several times, see IEA source for details.</v>
          </cell>
          <cell r="I926" t="str">
            <v>Energy efficiency, Renewables</v>
          </cell>
          <cell r="J926">
            <v>0</v>
          </cell>
          <cell r="K926" t="str">
            <v>Korea (South)</v>
          </cell>
          <cell r="L926" t="str">
            <v>Ended</v>
          </cell>
          <cell r="M926">
            <v>0</v>
          </cell>
          <cell r="N926" t="str">
            <v/>
          </cell>
        </row>
        <row r="927">
          <cell r="B927">
            <v>919</v>
          </cell>
          <cell r="C927" t="str">
            <v>Energy Week France 2001</v>
          </cell>
          <cell r="D927" t="str">
            <v>Information provision, Policy support</v>
          </cell>
          <cell r="E927" t="str">
            <v>Country</v>
          </cell>
          <cell r="F927">
            <v>2001</v>
          </cell>
          <cell r="G927" t="str">
            <v>General</v>
          </cell>
          <cell r="H927"/>
          <cell r="I927" t="str">
            <v>Energy service demand reduction and resource efficiency, Energy efficiency, Renewables, Other low-carbon technologies and fuel switch, Non-energy</v>
          </cell>
          <cell r="J927">
            <v>0</v>
          </cell>
          <cell r="K927" t="str">
            <v>France</v>
          </cell>
          <cell r="L927" t="str">
            <v>Ended</v>
          </cell>
          <cell r="M927" t="str">
            <v>http://www.minefi.gouv.fr</v>
          </cell>
          <cell r="N927" t="str">
            <v/>
          </cell>
        </row>
        <row r="928">
          <cell r="B928">
            <v>920</v>
          </cell>
          <cell r="C928" t="str">
            <v>Energy White Paper 2003 United Kingdom 2003</v>
          </cell>
          <cell r="D928" t="str">
            <v>Policy support</v>
          </cell>
          <cell r="E928" t="str">
            <v>Country</v>
          </cell>
          <cell r="F928">
            <v>2003</v>
          </cell>
          <cell r="G928" t="str">
            <v>Electricity and heat</v>
          </cell>
          <cell r="H928"/>
          <cell r="I928" t="str">
            <v>Energy service demand reduction and resource efficiency, Energy efficiency, Renewables, Other low-carbon technologies and fuel switch</v>
          </cell>
          <cell r="J928">
            <v>0</v>
          </cell>
          <cell r="K928" t="str">
            <v>United Kingdom</v>
          </cell>
          <cell r="L928" t="str">
            <v>Superseded</v>
          </cell>
          <cell r="M928" t="str">
            <v>http://www.iea.org/policiesandmeasures/pams/unitedkingdom/name-21720-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928" t="str">
            <v/>
          </cell>
        </row>
        <row r="929">
          <cell r="B929">
            <v>921</v>
          </cell>
          <cell r="C929" t="str">
            <v>Energy White Paper 2011 United Kingdom 2011</v>
          </cell>
          <cell r="D929" t="str">
            <v>CO2 taxes, Feed-in tariffs or premiums, Policy support, Institutional creation, Strategic planning, Codes and standards</v>
          </cell>
          <cell r="E929" t="str">
            <v>Country</v>
          </cell>
          <cell r="F929">
            <v>2011</v>
          </cell>
          <cell r="G929" t="str">
            <v>Electricity and heat, Renewables</v>
          </cell>
          <cell r="H929"/>
          <cell r="I929" t="str">
            <v>Renewables, Energy efficiency</v>
          </cell>
          <cell r="J929">
            <v>0</v>
          </cell>
          <cell r="K929" t="str">
            <v>United Kingdom</v>
          </cell>
          <cell r="L929" t="str">
            <v>Superseded</v>
          </cell>
          <cell r="M929" t="str">
            <v>http://www.decc.gov.uk/en/content/cms/legislation/white_papers/emr_wp_2011/emr_wp_2011.aspx</v>
          </cell>
          <cell r="N929" t="str">
            <v>C07C10C15</v>
          </cell>
        </row>
        <row r="930">
          <cell r="B930">
            <v>922</v>
          </cell>
          <cell r="C930" t="str">
            <v>Energy and Climate Fund Act (EKFG) Germany 2010</v>
          </cell>
          <cell r="D930" t="str">
            <v>Fiscal or financial incentives, Institutional creation</v>
          </cell>
          <cell r="E930" t="str">
            <v>Country</v>
          </cell>
          <cell r="F930">
            <v>2010</v>
          </cell>
          <cell r="G930" t="str">
            <v>Electricity and heat</v>
          </cell>
          <cell r="H930"/>
          <cell r="I930" t="str">
            <v>Energy efficiency, Renewables, Other low-carbon technologies and fuel switch</v>
          </cell>
          <cell r="J930">
            <v>0</v>
          </cell>
          <cell r="K930" t="str">
            <v>Germany</v>
          </cell>
          <cell r="L930" t="str">
            <v>Implemented</v>
          </cell>
          <cell r="M930" t="str">
            <v>http://www.lse.ac.uk/GranthamInstitute/law/energy-and-climate-fund-act-ekfg/</v>
          </cell>
          <cell r="N930" t="str">
            <v>C07C10C14</v>
          </cell>
        </row>
        <row r="931">
          <cell r="B931">
            <v>923</v>
          </cell>
          <cell r="C931" t="str">
            <v>Energy and Climate Partnership of the Americas United States of America 2009</v>
          </cell>
          <cell r="D931" t="str">
            <v>Information and education, Advice or Aid in implementation, Policy support, Institutional creation, Voluntary Approaches, Public Voluntary Schemes</v>
          </cell>
          <cell r="E931" t="str">
            <v>Country</v>
          </cell>
          <cell r="F931">
            <v>2009</v>
          </cell>
          <cell r="G931" t="str">
            <v>Electricity and heat, Renewables</v>
          </cell>
          <cell r="H931" t="str">
            <v>Legislative</v>
          </cell>
          <cell r="I931" t="str">
            <v>Renewables</v>
          </cell>
          <cell r="J931">
            <v>0</v>
          </cell>
          <cell r="K931" t="str">
            <v>United States of America</v>
          </cell>
          <cell r="L931" t="str">
            <v>Implemented</v>
          </cell>
          <cell r="M931" t="str">
            <v>http://www.iea.org/policiesandmeasures/pams/unitedstates/name-24943-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931" t="str">
            <v/>
          </cell>
        </row>
        <row r="932">
          <cell r="B932">
            <v>924</v>
          </cell>
          <cell r="C932" t="str">
            <v>Energy and mineral resource Ministeri Decree No 1567K/21/MEM/2018</v>
          </cell>
          <cell r="D932" t="str">
            <v>Renewable energy target</v>
          </cell>
          <cell r="E932" t="str">
            <v>Country</v>
          </cell>
          <cell r="F932">
            <v>2018</v>
          </cell>
          <cell r="G932" t="str">
            <v>Electricity and heat, Renewables</v>
          </cell>
          <cell r="H932"/>
          <cell r="I932" t="str">
            <v>Renewables</v>
          </cell>
          <cell r="J932" t="str">
            <v>GHG reduction</v>
          </cell>
          <cell r="K932" t="str">
            <v>Indonesia</v>
          </cell>
          <cell r="L932" t="str">
            <v>Implemented</v>
          </cell>
          <cell r="M932">
            <v>0</v>
          </cell>
          <cell r="N932" t="str">
            <v>C09</v>
          </cell>
        </row>
        <row r="933">
          <cell r="B933">
            <v>925</v>
          </cell>
          <cell r="C933" t="str">
            <v>Energy audits and energy passports</v>
          </cell>
          <cell r="D933" t="str">
            <v>Policy support, Auditing</v>
          </cell>
          <cell r="E933" t="str">
            <v>Country</v>
          </cell>
          <cell r="F933">
            <v>2010</v>
          </cell>
          <cell r="G933" t="str">
            <v>Buildings, Industrial energy related</v>
          </cell>
          <cell r="H933" t="str">
            <v>Renewable electricity target of 23% by 2025.</v>
          </cell>
          <cell r="I933" t="str">
            <v>Energy efficiency</v>
          </cell>
          <cell r="J933" t="str">
            <v>No</v>
          </cell>
          <cell r="K933" t="str">
            <v>Russian Federation</v>
          </cell>
          <cell r="L933" t="str">
            <v>Implemented</v>
          </cell>
          <cell r="M933" t="str">
            <v>http://www.iea.org/policiesandmeasures/pams/russia</v>
          </cell>
          <cell r="N933" t="str">
            <v/>
          </cell>
        </row>
        <row r="934">
          <cell r="B934">
            <v>926</v>
          </cell>
          <cell r="C934" t="str">
            <v>Energy check-up for low-income households Germany 2011</v>
          </cell>
          <cell r="D934" t="str">
            <v>Information and education</v>
          </cell>
          <cell r="E934" t="str">
            <v>Country</v>
          </cell>
          <cell r="F934">
            <v>2011</v>
          </cell>
          <cell r="G934" t="str">
            <v>Buildings</v>
          </cell>
          <cell r="H934"/>
          <cell r="I934" t="str">
            <v>Energy efficiency</v>
          </cell>
          <cell r="J934">
            <v>0</v>
          </cell>
          <cell r="K934" t="str">
            <v>Germany</v>
          </cell>
          <cell r="L934" t="str">
            <v>Implemented</v>
          </cell>
          <cell r="M934" t="str">
            <v>http://www.bmub.bund.de/</v>
          </cell>
          <cell r="N934" t="str">
            <v/>
          </cell>
        </row>
        <row r="935">
          <cell r="B935">
            <v>927</v>
          </cell>
          <cell r="C935" t="str">
            <v>Energy checks for private households Germany 2012</v>
          </cell>
          <cell r="D935" t="str">
            <v>Advice or Aid in implementation</v>
          </cell>
          <cell r="E935" t="str">
            <v>Country</v>
          </cell>
          <cell r="F935">
            <v>2012</v>
          </cell>
          <cell r="G935" t="str">
            <v>Buildings</v>
          </cell>
          <cell r="H935"/>
          <cell r="I935" t="str">
            <v>Energy efficiency</v>
          </cell>
          <cell r="J935">
            <v>0</v>
          </cell>
          <cell r="K935" t="str">
            <v>Germany</v>
          </cell>
          <cell r="L935" t="str">
            <v>Implemented</v>
          </cell>
          <cell r="M935" t="str">
            <v>http://www.verbraucherzentrale-energieberatung.de/web/energiechecks.html</v>
          </cell>
          <cell r="N935" t="str">
            <v/>
          </cell>
        </row>
        <row r="936">
          <cell r="B936">
            <v>928</v>
          </cell>
          <cell r="C936" t="str">
            <v>Energy consulting in SMEs (“Energieberatung Mittelstand”) Germany 2012</v>
          </cell>
          <cell r="D936" t="str">
            <v>Advice or Aid in implementation, Information and education, Economic Instruments, Loans, Fiscal or financial incentives, Auditing</v>
          </cell>
          <cell r="E936" t="str">
            <v>Country</v>
          </cell>
          <cell r="F936">
            <v>2012</v>
          </cell>
          <cell r="G936" t="str">
            <v>Industry</v>
          </cell>
          <cell r="H936"/>
          <cell r="I936" t="str">
            <v>Energy service demand reduction and resource efficiency, Energy efficiency, Renewables, Other low-carbon technologies and fuel switch</v>
          </cell>
          <cell r="J936">
            <v>0</v>
          </cell>
          <cell r="K936" t="str">
            <v>Germany</v>
          </cell>
          <cell r="L936" t="str">
            <v>Implemented</v>
          </cell>
          <cell r="M936" t="str">
            <v>http://www.bafa.de/bafa/de/energie/energieberatung_mittelstand/index.html</v>
          </cell>
          <cell r="N936" t="str">
            <v>C19C20C22</v>
          </cell>
        </row>
        <row r="937">
          <cell r="B937">
            <v>929</v>
          </cell>
          <cell r="C937" t="str">
            <v>Energy counselling in consumer advice centres Germany 1978</v>
          </cell>
          <cell r="D937" t="str">
            <v>Information and education</v>
          </cell>
          <cell r="E937" t="str">
            <v>Country</v>
          </cell>
          <cell r="F937">
            <v>1978</v>
          </cell>
          <cell r="G937" t="str">
            <v>General</v>
          </cell>
          <cell r="H937"/>
          <cell r="I937" t="str">
            <v>Energy service demand reduction and resource efficiency, Energy efficiency, Renewables, Other low-carbon technologies and fuel switch, Non-energy</v>
          </cell>
          <cell r="J937">
            <v>0</v>
          </cell>
          <cell r="K937" t="str">
            <v>Germany</v>
          </cell>
          <cell r="L937" t="str">
            <v>Ended</v>
          </cell>
          <cell r="M937" t="str">
            <v>http://www.iea.org/policiesandmeasures/pams/germany/name-34685-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937" t="str">
            <v/>
          </cell>
        </row>
        <row r="938">
          <cell r="B938">
            <v>930</v>
          </cell>
          <cell r="C938" t="str">
            <v>Energy efficiency (Directive 2012/27/EU on Energy efficiency, amending Directives 2009/125/EC and 2010/30/EU and repealing Directives 2004/8/EC and 2006/32/EC) European Union 2012</v>
          </cell>
          <cell r="D938" t="str">
            <v>Auditing, Codes and standards, Sectoral standards, Monitoring, Other mandatory requirements, Infrastructure investments, Procurement rules, Performance label, Strategic planning, Building codes and standards, Obligation schemes</v>
          </cell>
          <cell r="E938" t="str">
            <v>Country</v>
          </cell>
          <cell r="F938">
            <v>2012</v>
          </cell>
          <cell r="G938" t="str">
            <v>Buildings, Electricity and heat, Heating and cooling, Industry</v>
          </cell>
          <cell r="H938"/>
          <cell r="I938" t="str">
            <v>Energy efficiency</v>
          </cell>
          <cell r="J938" t="str">
            <v>GHG reduction</v>
          </cell>
          <cell r="K938" t="str">
            <v>European Union (28)</v>
          </cell>
          <cell r="L938" t="str">
            <v>Implemented</v>
          </cell>
          <cell r="M938" t="str">
            <v>http://eur-lex.europa.eu/legal-content/EN/TXT/?uri=celex:32012L0027
http://eur-lex.europa.eu/LexUriServ/LexUriServ.do?uri=OJ:L:2012:315:0001:0056:EN:PDF
http://www.iea.org/policiesandmeasures/pams/europeanunion
http://www.iea.org/policiesandmeasures/pams/europeanunion/name-42533-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938" t="str">
            <v>C07C08C19C20C21C34</v>
          </cell>
        </row>
        <row r="939">
          <cell r="B939">
            <v>931</v>
          </cell>
          <cell r="C939" t="str">
            <v>Energy efficiency Accord South Africa 2005</v>
          </cell>
          <cell r="D939" t="str">
            <v>Institutional creation, Energy efficiency target, Negotiated Agreements (Public-private sector), Political &amp; non-binding energy efficiency target</v>
          </cell>
          <cell r="E939" t="str">
            <v>Country</v>
          </cell>
          <cell r="F939">
            <v>2005</v>
          </cell>
          <cell r="G939" t="str">
            <v>Electricity and heat, Coal, Gas, Oil, General, Industry</v>
          </cell>
          <cell r="H939" t="str">
            <v>The directive aims to support the 2020 Climate and Energy Package target of 20% energy efficiency increase by 2020. 
"New national measures have to ensure major energy savings for consumers and industry alike. For example:
- energy distributors or retail energy sales companies have to achieve 1.5% energy savings per year through the implementation of energy efficiency measures
- EU countries can opt to achieve the same level of savings through other means such as improving the efficiency of heating systems, installing double glazed windows or insulating roofs
- the public sector in EU countries should purchase energy efficient buildings, products and services
- every year, EU governments will carry out energy efficient renovations on at least 3% of the buildings they own and occupy by floor area
- empowering energy consumers to better manage consumption. This includes easy and free access to data on consumption through individual metering
- national incentives for SMEs to undergo energy audits
- large companies will make audits of their energy consumption to help them identify ways to reduce it
- monitoring efficiency levels in new energy generation capacities" (http://eur-lex.europa.eu/legal-content/EN/TXT/?qid=1399375464230&amp;uri=CELEX:32012L0027)</v>
          </cell>
          <cell r="I939" t="str">
            <v>Energy efficiency</v>
          </cell>
          <cell r="J939" t="str">
            <v>No</v>
          </cell>
          <cell r="K939" t="str">
            <v>South Africa</v>
          </cell>
          <cell r="L939" t="str">
            <v>Ended</v>
          </cell>
          <cell r="M939" t="str">
            <v>http://oldwww.wbcsd.org/DocRoot/PfGHVgSo01GC3ES3tuf2/NBIenergyefficiencyaccordfullcase.pdf</v>
          </cell>
          <cell r="N939" t="str">
            <v>C05C19</v>
          </cell>
        </row>
        <row r="940">
          <cell r="B940">
            <v>932</v>
          </cell>
          <cell r="C940" t="str">
            <v>Energy efficiency Act (S.C. 1992, c. 36) Canada 2008</v>
          </cell>
          <cell r="D940" t="str">
            <v>Performance label, Product standards, Monitoring</v>
          </cell>
          <cell r="E940" t="str">
            <v>Country</v>
          </cell>
          <cell r="F940">
            <v>2008</v>
          </cell>
          <cell r="G940" t="str">
            <v>Industry, Industrial energy related</v>
          </cell>
          <cell r="H940" t="str">
            <v>Strategy targets a 15% reduction in final energy demand for the industrial sector by 2015, and a 12% improvement in energy efficiency for the country as a whole by the same date</v>
          </cell>
          <cell r="I940" t="str">
            <v>Energy efficiency</v>
          </cell>
          <cell r="J940">
            <v>0</v>
          </cell>
          <cell r="K940" t="str">
            <v>Canada</v>
          </cell>
          <cell r="L940" t="str">
            <v>Implemented</v>
          </cell>
          <cell r="M940" t="str">
            <v>http://laws-lois.justice.gc.ca/eng/acts/e-6.4/</v>
          </cell>
          <cell r="N940" t="str">
            <v>C20C21</v>
          </cell>
        </row>
        <row r="941">
          <cell r="B941">
            <v>933</v>
          </cell>
          <cell r="C941" t="str">
            <v>Energy efficiency Action Plan European Union 2000</v>
          </cell>
          <cell r="D941" t="str">
            <v>Strategic planning</v>
          </cell>
          <cell r="E941" t="str">
            <v>Country</v>
          </cell>
          <cell r="F941">
            <v>2000</v>
          </cell>
          <cell r="G941" t="str">
            <v>Industry</v>
          </cell>
          <cell r="H941" t="str">
            <v>Legislative</v>
          </cell>
          <cell r="I941" t="str">
            <v>Energy efficiency</v>
          </cell>
          <cell r="J941">
            <v>0</v>
          </cell>
          <cell r="K941" t="str">
            <v>European Union (28)</v>
          </cell>
          <cell r="L941" t="str">
            <v>Ended</v>
          </cell>
          <cell r="M941" t="str">
            <v>http://www.europa.eu.int/comm/energy/en/fa_2_en.html</v>
          </cell>
          <cell r="N941" t="str">
            <v/>
          </cell>
        </row>
        <row r="942">
          <cell r="B942">
            <v>934</v>
          </cell>
          <cell r="C942" t="str">
            <v>Energy efficiency Best Practice (EEBP) programme Australia 1998</v>
          </cell>
          <cell r="D942" t="str">
            <v>Information provision</v>
          </cell>
          <cell r="E942" t="str">
            <v>Country</v>
          </cell>
          <cell r="F942">
            <v>1998</v>
          </cell>
          <cell r="G942" t="str">
            <v>Industry</v>
          </cell>
          <cell r="H942"/>
          <cell r="I942" t="str">
            <v>Energy efficiency</v>
          </cell>
          <cell r="J942">
            <v>0</v>
          </cell>
          <cell r="K942" t="str">
            <v>Australia</v>
          </cell>
          <cell r="L942" t="str">
            <v>Ended</v>
          </cell>
          <cell r="M942" t="str">
            <v>http://www.ret.gov.au</v>
          </cell>
          <cell r="N942" t="str">
            <v/>
          </cell>
        </row>
        <row r="943">
          <cell r="B943">
            <v>935</v>
          </cell>
          <cell r="C943" t="str">
            <v>Energy efficiency Building Policy Council - Building Code Upgrade Strategy Korea (South) 2006</v>
          </cell>
          <cell r="D943">
            <v>0</v>
          </cell>
          <cell r="E943" t="str">
            <v>Country</v>
          </cell>
          <cell r="F943">
            <v>2006</v>
          </cell>
          <cell r="G943" t="str">
            <v>Buildings</v>
          </cell>
          <cell r="H943"/>
          <cell r="I943" t="str">
            <v>Energy efficiency</v>
          </cell>
          <cell r="J943">
            <v>0</v>
          </cell>
          <cell r="K943" t="str">
            <v>Korea (South)</v>
          </cell>
          <cell r="L943" t="str">
            <v>Implemented</v>
          </cell>
          <cell r="M943" t="str">
            <v>http://www.iea.org/policiesandmeasures/pams/korea/name-22929-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943" t="str">
            <v/>
          </cell>
        </row>
        <row r="944">
          <cell r="B944">
            <v>936</v>
          </cell>
          <cell r="C944" t="str">
            <v>Energy efficiency Enforcement Regulations United States of America 2009</v>
          </cell>
          <cell r="D944" t="str">
            <v>Monitoring, Advice or Aid in implementation, Policy support, Institutional creation</v>
          </cell>
          <cell r="E944" t="str">
            <v>Country</v>
          </cell>
          <cell r="F944">
            <v>2009</v>
          </cell>
          <cell r="G944" t="str">
            <v>Buildings, Appliances</v>
          </cell>
          <cell r="H944"/>
          <cell r="I944" t="str">
            <v>Energy efficiency</v>
          </cell>
          <cell r="J944" t="str">
            <v>No</v>
          </cell>
          <cell r="K944" t="str">
            <v>United States of America</v>
          </cell>
          <cell r="L944" t="str">
            <v>Superseded</v>
          </cell>
          <cell r="M944" t="str">
            <v>http://www.iea.org/policiesandmeasures/pams/unitedstates/name-24671-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944" t="str">
            <v/>
          </cell>
        </row>
        <row r="945">
          <cell r="B945">
            <v>937</v>
          </cell>
          <cell r="C945" t="str">
            <v>Energy efficiency Exchange Australia 2012</v>
          </cell>
          <cell r="D945" t="str">
            <v>Information and education, Advice or Aid in implementation, Information provision</v>
          </cell>
          <cell r="E945" t="str">
            <v>Country</v>
          </cell>
          <cell r="F945">
            <v>2012</v>
          </cell>
          <cell r="G945" t="str">
            <v>Industry</v>
          </cell>
          <cell r="H945"/>
          <cell r="I945" t="str">
            <v>Energy efficiency</v>
          </cell>
          <cell r="J945">
            <v>0</v>
          </cell>
          <cell r="K945" t="str">
            <v>Australia</v>
          </cell>
          <cell r="L945" t="str">
            <v>Implemented</v>
          </cell>
          <cell r="M945" t="str">
            <v>http://www.eex.gov.au</v>
          </cell>
          <cell r="N945" t="str">
            <v/>
          </cell>
        </row>
        <row r="946">
          <cell r="B946">
            <v>938</v>
          </cell>
          <cell r="C946" t="str">
            <v>Energy efficiency INDC target Brazil 2015</v>
          </cell>
          <cell r="D946" t="str">
            <v>Energy efficiency target</v>
          </cell>
          <cell r="E946" t="str">
            <v>Country</v>
          </cell>
          <cell r="F946">
            <v>2015</v>
          </cell>
          <cell r="G946" t="str">
            <v>Electricity and heat</v>
          </cell>
          <cell r="H946"/>
          <cell r="I946" t="str">
            <v>Energy efficiency</v>
          </cell>
          <cell r="J946">
            <v>0</v>
          </cell>
          <cell r="K946" t="str">
            <v>Brazil</v>
          </cell>
          <cell r="L946" t="str">
            <v>Implemented</v>
          </cell>
          <cell r="M946" t="str">
            <v>http://www4.unfccc.int/submissions/INDC/Published%20Documents/Brazil/1/BRAZIL%20iNDC%20english%20FINAL.pdf</v>
          </cell>
          <cell r="N946" t="str">
            <v/>
          </cell>
        </row>
        <row r="947">
          <cell r="B947">
            <v>939</v>
          </cell>
          <cell r="C947" t="str">
            <v>Energy efficiency Improvements in Strip Lighting European Union 1999</v>
          </cell>
          <cell r="D947" t="str">
            <v>Regulatory Instruments</v>
          </cell>
          <cell r="E947" t="str">
            <v>Country</v>
          </cell>
          <cell r="F947">
            <v>1999</v>
          </cell>
          <cell r="G947" t="str">
            <v>Buildings, Appliances</v>
          </cell>
          <cell r="H947" t="str">
            <v>10% efficiency gains in the electricity sector by 2030</v>
          </cell>
          <cell r="I947" t="str">
            <v>Energy efficiency</v>
          </cell>
          <cell r="J947">
            <v>0</v>
          </cell>
          <cell r="K947" t="str">
            <v>European Union (28)</v>
          </cell>
          <cell r="L947" t="str">
            <v>Superseded</v>
          </cell>
          <cell r="M947" t="str">
            <v>http://www.europa.eu.int/comm/energy/en/lpi_21_en.html#com</v>
          </cell>
          <cell r="N947" t="str">
            <v/>
          </cell>
        </row>
        <row r="948">
          <cell r="B948">
            <v>940</v>
          </cell>
          <cell r="C948" t="str">
            <v>Energy efficiency Opportunities Programme Australia 2006</v>
          </cell>
          <cell r="D948" t="str">
            <v>Information provision, Auditing, Negotiated Agreements (Public-private sector)</v>
          </cell>
          <cell r="E948" t="str">
            <v>Country</v>
          </cell>
          <cell r="F948">
            <v>2006</v>
          </cell>
          <cell r="G948" t="str">
            <v>Industry</v>
          </cell>
          <cell r="H948"/>
          <cell r="I948" t="str">
            <v>Energy efficiency</v>
          </cell>
          <cell r="J948" t="str">
            <v>No</v>
          </cell>
          <cell r="K948" t="str">
            <v>Australia</v>
          </cell>
          <cell r="L948" t="str">
            <v>Ended</v>
          </cell>
          <cell r="M948" t="str">
            <v>http://unfccc.int/resource/docs/natc/aus_nc5.pdf
http://www.energyefficiencyopportunities.gov.au/</v>
          </cell>
          <cell r="N948" t="str">
            <v>C19C20</v>
          </cell>
        </row>
        <row r="949">
          <cell r="B949">
            <v>941</v>
          </cell>
          <cell r="C949" t="str">
            <v>Energy efficiency Program in Public Buildings - PROCEL EPP Brazil 1997</v>
          </cell>
          <cell r="D949" t="str">
            <v>RD&amp;D funding, Advice or Aid in implementation, Information provision, Auditing, Monitoring, Demonstration project, Research programme, Technology deployment and diffusion, Public Voluntary Schemes</v>
          </cell>
          <cell r="E949" t="str">
            <v>Country</v>
          </cell>
          <cell r="F949">
            <v>1997</v>
          </cell>
          <cell r="G949" t="str">
            <v>Buildings</v>
          </cell>
          <cell r="H949" t="str">
            <v>"Encourages large energy-using businesses to improve their energy
efficiency by requiring businesses to identify, evaluate and report
publicly on cost-effective energy savings opportunities."</v>
          </cell>
          <cell r="I949" t="str">
            <v>Energy efficiency</v>
          </cell>
          <cell r="J949">
            <v>0</v>
          </cell>
          <cell r="K949" t="str">
            <v>Brazil</v>
          </cell>
          <cell r="L949" t="str">
            <v>Implemented</v>
          </cell>
          <cell r="M949" t="str">
            <v>http://www.procelinfo.com.br/main.asp</v>
          </cell>
          <cell r="N949" t="str">
            <v>C04</v>
          </cell>
        </row>
        <row r="950">
          <cell r="B950">
            <v>942</v>
          </cell>
          <cell r="C950" t="str">
            <v>Energy efficiency Standard for Manufactured Housing United States of America 2008</v>
          </cell>
          <cell r="D950" t="str">
            <v>Policy support, Regulatory Instruments, Codes and standards, Obligation schemes</v>
          </cell>
          <cell r="E950" t="str">
            <v>Country</v>
          </cell>
          <cell r="F950">
            <v>2008</v>
          </cell>
          <cell r="G950">
            <v>0</v>
          </cell>
          <cell r="H950"/>
          <cell r="I950">
            <v>0</v>
          </cell>
          <cell r="J950">
            <v>0</v>
          </cell>
          <cell r="K950" t="str">
            <v>United States of America</v>
          </cell>
          <cell r="L950" t="str">
            <v>Superseded</v>
          </cell>
          <cell r="M950">
            <v>0</v>
          </cell>
          <cell r="N950" t="str">
            <v/>
          </cell>
        </row>
        <row r="951">
          <cell r="B951">
            <v>943</v>
          </cell>
          <cell r="C951" t="str">
            <v>Energy efficiency Standards Korea (South)</v>
          </cell>
          <cell r="D951">
            <v>0</v>
          </cell>
          <cell r="E951" t="str">
            <v>Country</v>
          </cell>
          <cell r="F951">
            <v>0</v>
          </cell>
          <cell r="G951">
            <v>0</v>
          </cell>
          <cell r="H951"/>
          <cell r="I951" t="str">
            <v>Energy efficiency, Renewables</v>
          </cell>
          <cell r="J951">
            <v>0</v>
          </cell>
          <cell r="K951" t="str">
            <v>Korea (South)</v>
          </cell>
          <cell r="L951" t="str">
            <v>Ended</v>
          </cell>
          <cell r="M951">
            <v>0</v>
          </cell>
          <cell r="N951" t="str">
            <v/>
          </cell>
        </row>
        <row r="952">
          <cell r="B952">
            <v>944</v>
          </cell>
          <cell r="C952" t="str">
            <v>Energy efficiency Strategy Paper 2012-2023 Turkey 2012</v>
          </cell>
          <cell r="D952" t="str">
            <v>Strategic planning, Energy efficiency target, Political &amp; non-binding energy efficiency target</v>
          </cell>
          <cell r="E952" t="str">
            <v>Country</v>
          </cell>
          <cell r="F952">
            <v>2012</v>
          </cell>
          <cell r="G952" t="str">
            <v>General, Buildings, Renewables</v>
          </cell>
          <cell r="H952"/>
          <cell r="I952" t="str">
            <v>Energy efficiency</v>
          </cell>
          <cell r="J952" t="str">
            <v>GHG reduction</v>
          </cell>
          <cell r="K952" t="str">
            <v>Turkey</v>
          </cell>
          <cell r="L952" t="str">
            <v>Implemented</v>
          </cell>
          <cell r="M952" t="str">
            <v>http://www.eie.gov.tr/verimlilik/document/Energy_Efficiency_Strategy_Paper.pdf</v>
          </cell>
          <cell r="N952" t="str">
            <v>C05</v>
          </cell>
        </row>
        <row r="953">
          <cell r="B953">
            <v>945</v>
          </cell>
          <cell r="C953" t="str">
            <v>Energy efficiency Strategy of the Republic of South Africa South Africa 2005</v>
          </cell>
          <cell r="D953" t="str">
            <v>Strategic planning, Energy efficiency target, Formal &amp; legally binding energy efficiency target</v>
          </cell>
          <cell r="E953" t="str">
            <v>Country</v>
          </cell>
          <cell r="F953">
            <v>2005</v>
          </cell>
          <cell r="G953" t="str">
            <v>Electricity and heat, Industry, Transport, General</v>
          </cell>
          <cell r="H953" t="str">
            <v>Executive. Energy intensity reduction of 20% bu 2023.
It is proposed with this document to determine a political set supported with result focused and concrete targets and to define the to be made activities necessary for reaching targets together with the enterprises responsible for making these activities; to act in the framework of a collaboration and participatory approach of public and private sector and NGOs. It is targeted with this document to decrease at least 20% of amount of energy consumed per GDP of Turkey in the year 2023 (energy intensity).
Meeting at least 20% of the annual energy demand of new buildings via renewable energy resources as of 2017
Target: 
- (economy-wide) Energy intensity reduction of 20% bu 2023, relative to 2008
- (buildings) Meeting at least 20% of the annual energy demand of new buildings via renewable energy resources as of 2017</v>
          </cell>
          <cell r="I953" t="str">
            <v>Energy efficiency</v>
          </cell>
          <cell r="J953" t="str">
            <v>No</v>
          </cell>
          <cell r="K953" t="str">
            <v>South Africa</v>
          </cell>
          <cell r="L953" t="str">
            <v>Ended</v>
          </cell>
          <cell r="M953" t="str">
            <v>http://www.energy.gov.za/EEE/Review%20of%20National%20Energy%20Efficiency%20Strategy%202008.pdf</v>
          </cell>
          <cell r="N953" t="str">
            <v>C05</v>
          </cell>
        </row>
        <row r="954">
          <cell r="B954">
            <v>946</v>
          </cell>
          <cell r="C954" t="str">
            <v>Energy efficiency and Conservation Block Grant Program United States of America 2008</v>
          </cell>
          <cell r="D954" t="str">
            <v>Funds to sub-national governments, Direct investment, Grants and subsidies, Fiscal or financial incentives</v>
          </cell>
          <cell r="E954" t="str">
            <v>Country</v>
          </cell>
          <cell r="F954">
            <v>2008</v>
          </cell>
          <cell r="G954" t="str">
            <v>Buildings, Transport</v>
          </cell>
          <cell r="H954" t="str">
            <v>Target: improved Energy efficiency in South Africa at 12% by 2015</v>
          </cell>
          <cell r="I954" t="str">
            <v>Energy efficiency, Renewables</v>
          </cell>
          <cell r="J954">
            <v>0</v>
          </cell>
          <cell r="K954" t="str">
            <v>United States of America</v>
          </cell>
          <cell r="L954" t="str">
            <v>Implemented</v>
          </cell>
          <cell r="M954" t="str">
            <v>http://www.iea.org/policiesandmeasures/pams/unitedstates/name-24179-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954" t="str">
            <v>C34C43</v>
          </cell>
        </row>
        <row r="955">
          <cell r="B955">
            <v>947</v>
          </cell>
          <cell r="C955" t="str">
            <v>Energy efficiency and Demand Side Management(EEDSM) Programme South Africa 2010</v>
          </cell>
          <cell r="D955" t="str">
            <v>White certificates, Grants and subsidies</v>
          </cell>
          <cell r="E955" t="str">
            <v>Country</v>
          </cell>
          <cell r="F955">
            <v>2010</v>
          </cell>
          <cell r="G955" t="str">
            <v>Buildings, Industry</v>
          </cell>
          <cell r="H955"/>
          <cell r="I955" t="str">
            <v>Energy efficiency</v>
          </cell>
          <cell r="J955">
            <v>0</v>
          </cell>
          <cell r="K955" t="str">
            <v>South Africa</v>
          </cell>
          <cell r="L955" t="str">
            <v>Ended</v>
          </cell>
          <cell r="M955" t="str">
            <v>http://iepd.iipnetwork.org/policy/eskom%E2%80%99s-energy-efficiency-and-demand-side-management-eedsm-incentive-program</v>
          </cell>
          <cell r="N955" t="str">
            <v>C19C34</v>
          </cell>
        </row>
        <row r="956">
          <cell r="B956">
            <v>948</v>
          </cell>
          <cell r="C956" t="str">
            <v>Energy efficiency in Buildings European Union 2001</v>
          </cell>
          <cell r="D956" t="str">
            <v>Regulatory Instruments</v>
          </cell>
          <cell r="E956" t="str">
            <v>Country</v>
          </cell>
          <cell r="F956">
            <v>2001</v>
          </cell>
          <cell r="G956" t="str">
            <v>Buildings</v>
          </cell>
          <cell r="H956"/>
          <cell r="I956" t="str">
            <v>Energy efficiency</v>
          </cell>
          <cell r="J956">
            <v>0</v>
          </cell>
          <cell r="K956" t="str">
            <v>European Union (28)</v>
          </cell>
          <cell r="L956" t="str">
            <v>Superseded</v>
          </cell>
          <cell r="M956" t="str">
            <v>http://www.europa.eu.int/comm/energy/en/fa_2_en.html</v>
          </cell>
          <cell r="N956" t="str">
            <v/>
          </cell>
        </row>
        <row r="957">
          <cell r="B957">
            <v>949</v>
          </cell>
          <cell r="C957" t="str">
            <v>Energy efficiency in Government Operations (EEGO) Australia 2006</v>
          </cell>
          <cell r="D957" t="str">
            <v>Procurement rules</v>
          </cell>
          <cell r="E957" t="str">
            <v>Country</v>
          </cell>
          <cell r="F957">
            <v>2006</v>
          </cell>
          <cell r="G957" t="str">
            <v>Buildings, Electricity and heat</v>
          </cell>
          <cell r="H957"/>
          <cell r="I957" t="str">
            <v>Energy efficiency</v>
          </cell>
          <cell r="J957">
            <v>0</v>
          </cell>
          <cell r="K957" t="str">
            <v>Australia</v>
          </cell>
          <cell r="L957" t="str">
            <v>Implemented</v>
          </cell>
          <cell r="M957" t="str">
            <v>http://www.industry.gov.au/Energy/EnergyEfficiency/Non-residentialBuildings/GovernmentBuildings/EnergyEfficiencyOperations/Pages/default.aspx</v>
          </cell>
          <cell r="N957" t="str">
            <v/>
          </cell>
        </row>
        <row r="958">
          <cell r="B958">
            <v>950</v>
          </cell>
          <cell r="C958" t="str">
            <v>Energy efficiency in buildings mandated in Saskatchewan Canada 2003</v>
          </cell>
          <cell r="D958" t="str">
            <v>Regulatory Instruments</v>
          </cell>
          <cell r="E958" t="str">
            <v>Subnational region or state</v>
          </cell>
          <cell r="F958">
            <v>2003</v>
          </cell>
          <cell r="G958" t="str">
            <v>Buildings</v>
          </cell>
          <cell r="H958"/>
          <cell r="I958" t="str">
            <v>Energy efficiency</v>
          </cell>
          <cell r="J958">
            <v>0</v>
          </cell>
          <cell r="K958" t="str">
            <v>Canada</v>
          </cell>
          <cell r="L958" t="str">
            <v>Implemented</v>
          </cell>
          <cell r="M958" t="str">
            <v>http://www.gov.sk.ca/newsrel/releases/2003/12/15-829.html</v>
          </cell>
          <cell r="N958" t="str">
            <v/>
          </cell>
        </row>
        <row r="959">
          <cell r="B959">
            <v>951</v>
          </cell>
          <cell r="C959" t="str">
            <v>Energy efficiency label and Standard Programme Korea (South) 1992</v>
          </cell>
          <cell r="D959" t="str">
            <v>Codes and standards, Comparison label, Monitoring</v>
          </cell>
          <cell r="E959" t="str">
            <v>Country</v>
          </cell>
          <cell r="F959">
            <v>1992</v>
          </cell>
          <cell r="G959" t="str">
            <v>Appliances</v>
          </cell>
          <cell r="H959"/>
          <cell r="I959" t="str">
            <v>Energy efficiency</v>
          </cell>
          <cell r="J959" t="str">
            <v>GHG reduction</v>
          </cell>
          <cell r="K959" t="str">
            <v>Korea (South)</v>
          </cell>
          <cell r="L959" t="str">
            <v>Implemented</v>
          </cell>
          <cell r="M959" t="str">
            <v>(Kemco, 2011) http://www.kemco.or.kr/nd_file/kemco_eng/KoreaEnergyStandards&amp;Labeling.pdf
http://www.energy.or.kr/renew_eng/energy/appliances/labeling.aspx
http://www.iea.org/policiesandmeasures/pams/korea/name-24215-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959" t="str">
            <v/>
          </cell>
        </row>
        <row r="960">
          <cell r="B960">
            <v>952</v>
          </cell>
          <cell r="C960" t="str">
            <v>Energy efficiency labeling Program Indonesia 2009</v>
          </cell>
          <cell r="D960" t="str">
            <v>Comparison label, Monitoring</v>
          </cell>
          <cell r="E960" t="str">
            <v>Country</v>
          </cell>
          <cell r="F960">
            <v>2009</v>
          </cell>
          <cell r="G960" t="str">
            <v>Buildings, Appliances</v>
          </cell>
          <cell r="H960" t="str">
            <v>"Under this program, manufacturers (importers) are mandated to produce and sell energy efficient products from the outset. This program is Korea’s core energy efficiency standards &amp; labeling scheme. Energy Efficiency Label and Standard Program enables consumers to identify energy efficient products easily by (1) mandatory indication of energy efficiency grade from 1st to 5th grade (2) mandatory reporting, and (3) applying MEPS (Minimum Energy Performance Standard)" (Kemco, 2011).</v>
          </cell>
          <cell r="I960" t="str">
            <v>Energy efficiency</v>
          </cell>
          <cell r="J960" t="str">
            <v>GHG reduction</v>
          </cell>
          <cell r="K960" t="str">
            <v>Indonesia</v>
          </cell>
          <cell r="L960" t="str">
            <v>Implemented</v>
          </cell>
          <cell r="M960" t="str">
            <v>http://eneken.ieej.or.jp/en/data/pdf/491.pdf
(Narama, 2015) http://www.csc.org.cn/newspic/20151210142459656.pdf
http://www.clasponline.org/en/Tools/Tools/EconomyFinder?id=f11a7d85-9b70-4396-9a66-da028db49516
http://www.iea.org/policiesandmeasures/pams/indonesia/name-30798-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960" t="str">
            <v/>
          </cell>
        </row>
        <row r="961">
          <cell r="B961">
            <v>953</v>
          </cell>
          <cell r="C961" t="str">
            <v>Energy efficiency labelling Korea (South)</v>
          </cell>
          <cell r="D961" t="str">
            <v>Performance label</v>
          </cell>
          <cell r="E961" t="str">
            <v>Country</v>
          </cell>
          <cell r="F961">
            <v>0</v>
          </cell>
          <cell r="G961">
            <v>0</v>
          </cell>
          <cell r="H961" t="str">
            <v>Voluntary labeling program, covers televisions, refrigerators, air conditioners, ballasts and washing machines. 
The labeling program currently covers air conditioning (voluntary), compact fluorescent lightbulbs (mandatory), refrigerators (voluntary) and freezers (voluntary). The labeling system uses a star‐rating system of 4 stars and includes information about the absolute energy efficiency of the product (kWh/year).
This policy is not implemented yet (To be checked and updated).</v>
          </cell>
          <cell r="I961" t="str">
            <v>Energy efficiency, Renewables</v>
          </cell>
          <cell r="J961">
            <v>0</v>
          </cell>
          <cell r="K961" t="str">
            <v>Korea (South)</v>
          </cell>
          <cell r="L961" t="str">
            <v>Ended</v>
          </cell>
          <cell r="M961">
            <v>0</v>
          </cell>
          <cell r="N961" t="str">
            <v/>
          </cell>
        </row>
        <row r="962">
          <cell r="B962">
            <v>954</v>
          </cell>
          <cell r="C962" t="str">
            <v>Energy efficiency labelling System Japan 2000</v>
          </cell>
          <cell r="D962" t="str">
            <v>Comparison label</v>
          </cell>
          <cell r="E962" t="str">
            <v>Country</v>
          </cell>
          <cell r="F962">
            <v>2000</v>
          </cell>
          <cell r="G962" t="str">
            <v>Buildings, Appliances</v>
          </cell>
          <cell r="H962"/>
          <cell r="I962" t="str">
            <v>Energy efficiency</v>
          </cell>
          <cell r="J962">
            <v>0</v>
          </cell>
          <cell r="K962" t="str">
            <v>Japan</v>
          </cell>
          <cell r="L962" t="str">
            <v>Implemented</v>
          </cell>
          <cell r="M962" t="str">
            <v>http://www.meti.go.jp/committee/sougouenergy/shoene_shinene/sho_ene/kourijigyo/002_haifu.html</v>
          </cell>
          <cell r="N962" t="str">
            <v/>
          </cell>
        </row>
        <row r="963">
          <cell r="B963">
            <v>955</v>
          </cell>
          <cell r="C963" t="str">
            <v>Energy efficiency legislation (Federal Law 261-FZ, On Saving Energy and Increasing Energy efficiency Increase and Amending Certain Legislative Acts of the Russian Federation) Russian Federation 2009</v>
          </cell>
          <cell r="D963" t="str">
            <v>Fiscal or financial incentives, Tax relief, Performance label, Auditing, Building codes and standards, Product standards</v>
          </cell>
          <cell r="E963" t="str">
            <v>Country</v>
          </cell>
          <cell r="F963">
            <v>2009</v>
          </cell>
          <cell r="G963" t="str">
            <v>Electricity and heat, Buildings, Appliances, Heating and cooling, Hot water and cooking</v>
          </cell>
          <cell r="H963"/>
          <cell r="I963" t="str">
            <v>Energy efficiency</v>
          </cell>
          <cell r="J963" t="str">
            <v>GHG reduction</v>
          </cell>
          <cell r="K963" t="str">
            <v>Russian Federation</v>
          </cell>
          <cell r="L963" t="str">
            <v>Implemented</v>
          </cell>
          <cell r="M963" t="str">
            <v>http://faolex.fao.org/cgi-bin/faolex.exe?rec_id=077080&amp;database=faolex&amp;search_type=link&amp;table=result&amp;lang=eng&amp;format_name=@ERALL
http://www.iea.org/media/pams/russia/EnergyefficiencyinRussianIndustryv2022.pdf</v>
          </cell>
          <cell r="N963" t="str">
            <v>C07C34C35</v>
          </cell>
        </row>
        <row r="964">
          <cell r="B964">
            <v>956</v>
          </cell>
          <cell r="C964" t="str">
            <v>Energy efficient buildings and biofuel standards (2010 Finance Law) Italy 2010</v>
          </cell>
          <cell r="D964" t="str">
            <v>Tax relief, Obligation schemes</v>
          </cell>
          <cell r="E964" t="str">
            <v>Country</v>
          </cell>
          <cell r="F964">
            <v>2010</v>
          </cell>
          <cell r="G964" t="str">
            <v>Transport</v>
          </cell>
          <cell r="H964" t="str">
            <v>"This Law is a general law on Energy Efficiency which creates the general framework for energy
efficiency in Russia. The main focus in the Law is on the government and budget-funded sector.
The government should be the first to start an energy efficiency reform. No specific measures are
included for industry, but it can be expected that these will be developed in the future." 
"This law provides:
• a mandatory energy audit in budget-funded organizations, the first audit shall be performed
within the coming three years;
• an opportunity to enter into energy service agreements;
• an obligation to reduce energy consumption in comparable conditions by at least 3% per
annum within five years. The savings above this standard shall be kept by a budget-funded
institution and may be used, without limitation, for the staff salaries.
• a new ideology of public procurements. The Law introduces the right to set minimum energy
efficiency requirements upon procurement of any goods for government needs. The Russian
Ministry of Industry and Trade shall make proposals for changing the existing and/or
introducing new product energy efficiency requirements.
• requirements for household appliances and devices. The law introduces a requirement for
producers and importers to label their products according to energy efficiency classification
• changes in the tariff policy. One of the main incentives to increase energy efficiency of natural
monopolies and public utility organizations is the use of long-term tariff regulation methods,
first of all, return on invested capital method. Tariffs will be established for three years or
more, simultaneously with companies’ obligations to ensure reliability and quality of the
services provided."
"The action plan of the Law consists of:
• Gradual phasing out of incandescent electric bulbs. Since 1 January 2011, it is prohibited to
produce, import, sell 100 or more Watt incandescent bulbs. Since 1 January 2011, it is
prohibited to purchase incandescent bulbs of any capacity used for lighting for government or
municipal needs. An approximate deadline is specified for a potential prohibition of production,
import and sale of 75 or more Watt incandescent bulbs - since 2013, and 25 or more Watt -
since 2014.
• Introduction of EE classes for goods and apartment buildings. The law introduces a requirement
for producers and importers to label their products according to energy efficiency classification:
o since 2011 – principal household energy-consuming appliances;
o since 2012 - computer and office equipment;
o since 2013 and further on – other goods, by decision of the Government of the Russian
Federation, and since the date specified by the Government of the Russian Federation.
• Introduction of energy accounting meters (“energy gauges”)
o By 1 January 2011 – installation of water, natural gas, thermal energy, electrical
energy meters in commercial and industrial buildings and constructions. Until 1 January
2011, all legal entities, government institutions shall be equipped with energy metering
devices, and not later than a month after their installation, pay for the energy
consumed based on the readings of the metering devices.
o By 1 January 2012 – installation of collective and individual meters in dwelling houses
and apartments. Until 1 January 2012, all owners of residential houses and flats in
multi-flat buildings shall have metering devices both in the building as a whole, and in
each flat (except for thermal energy), with the right to apply to an energy supply
organization for energy metering device installation on the terms of 5-year payment by
instalments.
• EE requirements for buildings, structures’ Project Design Documents (PDD).
• EE requirements for public procurements of goods, works, services.
• EE and ES requirements for federal, regional, municipal programs.
• State information system on ES and EE." (NL Agency, 2011, http://www.iea.org/media/pams/russia/EnergyefficiencyinRussianIndustryv2022.pdf)
The law also sets in place administrative sanctions for non-compliance with the regulations. 
"The Law calls for a number of follow-up implementing by-laws. Instruments: Tax incentives include investment tax credits of up to 30% for companies investing in energy efficiency technologies, accelerated depreciation of high energy efficiency assets or sites and partial compensation of interest on loans granted by Russian banks for the purpose of investing in energy saving and increased energy efficiency technologies." (LSE Grantham Insitute database, http://www.lse.ac.uk/GranthamInstitute/law/energy-efficiency-legislation-federal-law-261-f3-on-saving-energy-and-increasing-energy-efficiency-increase-and-amending-certain-legislative-acts-of-the-russian-federation/)</v>
          </cell>
          <cell r="I964" t="str">
            <v>Renewables</v>
          </cell>
          <cell r="J964">
            <v>0</v>
          </cell>
          <cell r="K964" t="str">
            <v>Italy</v>
          </cell>
          <cell r="L964" t="str">
            <v>Implemented</v>
          </cell>
          <cell r="M964" t="str">
            <v>http://www.lse.ac.uk/GranthamInstitute/law/energy-efficient-buildings-and-biofuel-standards-2010-finance-law/</v>
          </cell>
          <cell r="N964" t="str">
            <v>C43</v>
          </cell>
        </row>
        <row r="965">
          <cell r="B965">
            <v>957</v>
          </cell>
          <cell r="C965" t="str">
            <v>Energy for the New Millennium: National Photovoltaics Program Plan United States of America 1999</v>
          </cell>
          <cell r="D965" t="str">
            <v>Research &amp; Development and Deployment (RD&amp;D), Regulatory Instruments</v>
          </cell>
          <cell r="E965" t="str">
            <v>Country</v>
          </cell>
          <cell r="F965">
            <v>1999</v>
          </cell>
          <cell r="G965" t="str">
            <v>Renewables</v>
          </cell>
          <cell r="H965" t="str">
            <v>Legislative</v>
          </cell>
          <cell r="I965" t="str">
            <v>Renewables</v>
          </cell>
          <cell r="J965">
            <v>0</v>
          </cell>
          <cell r="K965" t="str">
            <v>United States of America</v>
          </cell>
          <cell r="L965" t="str">
            <v>Superseded</v>
          </cell>
          <cell r="M965" t="str">
            <v>http://www.iea.org/policiesandmeasures/pams/unitedstates/name-21130-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965" t="str">
            <v>C04</v>
          </cell>
        </row>
        <row r="966">
          <cell r="B966">
            <v>958</v>
          </cell>
          <cell r="C966" t="str">
            <v>Energy hotline and internet platform Germany 2001</v>
          </cell>
          <cell r="D966" t="str">
            <v>Information provision</v>
          </cell>
          <cell r="E966" t="str">
            <v>Country</v>
          </cell>
          <cell r="F966">
            <v>2001</v>
          </cell>
          <cell r="G966" t="str">
            <v>General</v>
          </cell>
          <cell r="H966"/>
          <cell r="I966" t="str">
            <v>Energy service demand reduction and resource efficiency, Energy efficiency, Renewables, Other low-carbon technologies and fuel switch</v>
          </cell>
          <cell r="J966">
            <v>0</v>
          </cell>
          <cell r="K966" t="str">
            <v>Germany</v>
          </cell>
          <cell r="L966" t="str">
            <v>Ended</v>
          </cell>
          <cell r="M966" t="str">
            <v>http://www.thema-energie.de</v>
          </cell>
          <cell r="N966" t="str">
            <v/>
          </cell>
        </row>
        <row r="967">
          <cell r="B967">
            <v>959</v>
          </cell>
          <cell r="C967" t="str">
            <v>Energy intensity INDC target India 2015</v>
          </cell>
          <cell r="D967" t="str">
            <v>Target, GHG reduction target, Political &amp; non-binding GHG reduction target</v>
          </cell>
          <cell r="E967" t="str">
            <v>Country</v>
          </cell>
          <cell r="F967">
            <v>2015</v>
          </cell>
          <cell r="G967" t="str">
            <v>General</v>
          </cell>
          <cell r="H967"/>
          <cell r="I967" t="str">
            <v>Energy service demand reduction and resource efficiency, Renewables, Other low-carbon technologies and fuel switch, Non-energy</v>
          </cell>
          <cell r="J967">
            <v>0</v>
          </cell>
          <cell r="K967" t="str">
            <v>India</v>
          </cell>
          <cell r="L967" t="str">
            <v>Implemented</v>
          </cell>
          <cell r="M967" t="str">
            <v>http://www4.unfccc.int/submissions/INDC/Published%20Documents/India/1/INDIA%20INDC%20TO%20UNFCCC.pdf</v>
          </cell>
          <cell r="N967" t="str">
            <v>C02</v>
          </cell>
        </row>
        <row r="968">
          <cell r="B968">
            <v>960</v>
          </cell>
          <cell r="C968" t="str">
            <v>Energy label China 2005</v>
          </cell>
          <cell r="D968" t="str">
            <v>Advice or Aid in implementation, Comparison label</v>
          </cell>
          <cell r="E968" t="str">
            <v>Country</v>
          </cell>
          <cell r="F968">
            <v>2005</v>
          </cell>
          <cell r="G968" t="str">
            <v>Buildings, Appliances, Heating and cooling, Hot water and cooking</v>
          </cell>
          <cell r="H968" t="str">
            <v>reduce the emissions intensity of its GDP by 33 to 35 percent by 2030 from 2005 level.</v>
          </cell>
          <cell r="I968" t="str">
            <v>Energy efficiency</v>
          </cell>
          <cell r="J968">
            <v>0</v>
          </cell>
          <cell r="K968" t="str">
            <v>China</v>
          </cell>
          <cell r="L968" t="str">
            <v>Implemented</v>
          </cell>
          <cell r="M968" t="str">
            <v>http://www.energylabel.gov.cn/en/PoliciesandRegulations/index.html</v>
          </cell>
          <cell r="N968" t="str">
            <v/>
          </cell>
        </row>
        <row r="969">
          <cell r="B969">
            <v>961</v>
          </cell>
          <cell r="C969" t="str">
            <v>Energy labelling (Directive 2010/30/EU on the indication by labelling and standard product information of the consumption of energy and other resources by energy-related products) European Union 2010</v>
          </cell>
          <cell r="D969" t="str">
            <v>Information provision, Performance label</v>
          </cell>
          <cell r="E969" t="str">
            <v>Country</v>
          </cell>
          <cell r="F969">
            <v>2010</v>
          </cell>
          <cell r="G969" t="str">
            <v>Industry, Buildings, Appliances, Industrial energy related</v>
          </cell>
          <cell r="H969"/>
          <cell r="I969" t="str">
            <v>Energy efficiency</v>
          </cell>
          <cell r="J969" t="str">
            <v>No</v>
          </cell>
          <cell r="K969" t="str">
            <v>European Union (28)</v>
          </cell>
          <cell r="L969" t="str">
            <v>Implemented</v>
          </cell>
          <cell r="M969" t="str">
            <v>http://eur-lex.europa.eu/legal-content/EN/ALL/?uri=CELEX%3A32010L0030</v>
          </cell>
          <cell r="N969" t="str">
            <v>C35</v>
          </cell>
        </row>
        <row r="970">
          <cell r="B970">
            <v>962</v>
          </cell>
          <cell r="C970" t="str">
            <v>Energy labelling for Electric and Gas Appliances Australia 1989</v>
          </cell>
          <cell r="D970" t="str">
            <v>Performance label, Comparison label</v>
          </cell>
          <cell r="E970" t="str">
            <v>Country</v>
          </cell>
          <cell r="F970">
            <v>1989</v>
          </cell>
          <cell r="G970" t="str">
            <v>Buildings</v>
          </cell>
          <cell r="H970" t="str">
            <v>"This Directive establishes a framework for the harmonisation of national measures on end-user information, particularly by means of labelling and standard product information, on the consumption of energy and where relevant of other essential resources during use, and supplementary information concerning energy-related products, thereby allowing end-users to choose more efficient products.
This Directive shall apply to energy-related products which have a significant direct or indirect impact on the consumption of energy and, where relevant, on other essential resources during use." (http://eur-lex.europa.eu/legal-content/EN/TXT/?uri=CELEX:32010L0030)</v>
          </cell>
          <cell r="I970" t="str">
            <v>Energy efficiency</v>
          </cell>
          <cell r="J970" t="str">
            <v>No</v>
          </cell>
          <cell r="K970" t="str">
            <v>Australia</v>
          </cell>
          <cell r="L970" t="str">
            <v>Superseded</v>
          </cell>
          <cell r="M970" t="str">
            <v>http://www.climatechange.gov.au/what-you-need-to-know/appliances-and-equipment.aspx</v>
          </cell>
          <cell r="N970" t="str">
            <v/>
          </cell>
        </row>
        <row r="971">
          <cell r="B971">
            <v>963</v>
          </cell>
          <cell r="C971" t="str">
            <v>Energy labels for Household Appliances Turkey 2002</v>
          </cell>
          <cell r="D971" t="str">
            <v>Comparison label</v>
          </cell>
          <cell r="E971" t="str">
            <v>Country</v>
          </cell>
          <cell r="F971">
            <v>2002</v>
          </cell>
          <cell r="G971" t="str">
            <v>Buildings, Appliances</v>
          </cell>
          <cell r="H971"/>
          <cell r="I971" t="str">
            <v>Energy efficiency</v>
          </cell>
          <cell r="J971">
            <v>0</v>
          </cell>
          <cell r="K971" t="str">
            <v>Turkey</v>
          </cell>
          <cell r="L971" t="str">
            <v>Implemented</v>
          </cell>
          <cell r="M971" t="str">
            <v>http://www.sanayi.gov.tr/</v>
          </cell>
          <cell r="N971" t="str">
            <v/>
          </cell>
        </row>
        <row r="972">
          <cell r="B972">
            <v>964</v>
          </cell>
          <cell r="C972" t="str">
            <v>Energy performance contracts</v>
          </cell>
          <cell r="D972" t="str">
            <v>Market-based instruments</v>
          </cell>
          <cell r="E972" t="str">
            <v>Country</v>
          </cell>
          <cell r="F972">
            <v>2009</v>
          </cell>
          <cell r="G972" t="str">
            <v>Buildings, Industry, Industrial energy related</v>
          </cell>
          <cell r="H972"/>
          <cell r="I972" t="str">
            <v>Energy efficiency</v>
          </cell>
          <cell r="J972" t="str">
            <v>No</v>
          </cell>
          <cell r="K972" t="str">
            <v>Russian Federation</v>
          </cell>
          <cell r="L972" t="str">
            <v>Implemented</v>
          </cell>
          <cell r="M972" t="str">
            <v>http://www.iea.org/policiesandmeasures/pams/russia</v>
          </cell>
          <cell r="N972" t="str">
            <v/>
          </cell>
        </row>
        <row r="973">
          <cell r="B973">
            <v>965</v>
          </cell>
          <cell r="C973" t="str">
            <v>Energy performance of buildings (Directive 2002/91/EC on the energy performance of buildings) European Union 2002</v>
          </cell>
          <cell r="D973" t="str">
            <v>Performance label, Building codes and standards, Monitoring</v>
          </cell>
          <cell r="E973" t="str">
            <v>Country</v>
          </cell>
          <cell r="F973">
            <v>2002</v>
          </cell>
          <cell r="G973" t="str">
            <v>Buildings, Heating and cooling, Hot water and cooking</v>
          </cell>
          <cell r="H973"/>
          <cell r="I973" t="str">
            <v>Energy efficiency, Energy service demand reduction and resource efficiency</v>
          </cell>
          <cell r="J973">
            <v>0</v>
          </cell>
          <cell r="K973" t="str">
            <v>European Union (28)</v>
          </cell>
          <cell r="L973" t="str">
            <v>Superseded</v>
          </cell>
          <cell r="M973" t="str">
            <v>http://eur-lex.europa.eu/legal-content/EN/TXT/?qid=1448882500568&amp;uri=CELEX:32002L0091</v>
          </cell>
          <cell r="N973" t="str">
            <v>C34</v>
          </cell>
        </row>
        <row r="974">
          <cell r="B974">
            <v>966</v>
          </cell>
          <cell r="C974" t="str">
            <v>Energy saving and new energy automotive industry development plan 2012-2020 China 2012</v>
          </cell>
          <cell r="D974" t="str">
            <v>Policy support, Regulatory Instruments, Research &amp; Development and Deployment (RD&amp;D)</v>
          </cell>
          <cell r="E974" t="str">
            <v>Country</v>
          </cell>
          <cell r="F974">
            <v>2012</v>
          </cell>
          <cell r="G974" t="str">
            <v>Transport, Low-emissions mobility</v>
          </cell>
          <cell r="H974" t="str">
            <v>Legislative</v>
          </cell>
          <cell r="I974" t="str">
            <v>Other low-carbon technologies and fuel switch</v>
          </cell>
          <cell r="J974" t="str">
            <v>GHG reduction</v>
          </cell>
          <cell r="K974" t="str">
            <v>China</v>
          </cell>
          <cell r="L974" t="str">
            <v>Implemented</v>
          </cell>
          <cell r="M974" t="str">
            <v>http://www.nea.gov.cn/2012-07/10/c_131705726.htm</v>
          </cell>
          <cell r="N974" t="str">
            <v>C04C45</v>
          </cell>
        </row>
        <row r="975">
          <cell r="B975">
            <v>967</v>
          </cell>
          <cell r="C975" t="str">
            <v>Energy saving guidelines Germany 2000</v>
          </cell>
          <cell r="D975" t="str">
            <v>Information and education</v>
          </cell>
          <cell r="E975" t="str">
            <v>Country</v>
          </cell>
          <cell r="F975">
            <v>2000</v>
          </cell>
          <cell r="G975" t="str">
            <v>General</v>
          </cell>
          <cell r="H975" t="str">
            <v>- accumulated amount of pure electric and plug-in vehicles of 5 million by 2020
- supply capacity of pure electric and plug-in vehicles of 2 million by 2020
- target fuel consumption of new passenger vehicles and the equivalent CO2 emissions of 5.0 L/100km and 120g/km CO2 by 2020</v>
          </cell>
          <cell r="I975" t="str">
            <v>Energy service demand reduction and resource efficiency, Energy efficiency, Renewables, Other low-carbon technologies and fuel switch</v>
          </cell>
          <cell r="J975">
            <v>0</v>
          </cell>
          <cell r="K975" t="str">
            <v>Germany</v>
          </cell>
          <cell r="L975" t="str">
            <v>Implemented</v>
          </cell>
          <cell r="M975" t="str">
            <v>http://www.iea.org/policiesandmeasures/pams/germany/name-34695-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975" t="str">
            <v/>
          </cell>
        </row>
        <row r="976">
          <cell r="B976">
            <v>968</v>
          </cell>
          <cell r="C976" t="str">
            <v>Energy tax</v>
          </cell>
          <cell r="D976" t="str">
            <v>Energy and other taxes</v>
          </cell>
          <cell r="E976" t="str">
            <v>Country</v>
          </cell>
          <cell r="F976">
            <v>0</v>
          </cell>
          <cell r="G976" t="str">
            <v>Buildings, Industry, Transport</v>
          </cell>
          <cell r="H976"/>
          <cell r="I976" t="str">
            <v>Energy service demand reduction and resource efficiency, Energy efficiency, Renewables, Other low-carbon technologies and fuel switch, Non-energy</v>
          </cell>
          <cell r="J976" t="str">
            <v>No</v>
          </cell>
          <cell r="K976" t="str">
            <v>Argentina</v>
          </cell>
          <cell r="L976" t="str">
            <v>Implemented</v>
          </cell>
          <cell r="M976" t="str">
            <v>https://www.oecd.org/countries/argentina/taxing-energy-use-2018-argentina.pdf</v>
          </cell>
          <cell r="N976" t="str">
            <v>C19C22C31C38C43C46</v>
          </cell>
        </row>
        <row r="977">
          <cell r="B977">
            <v>969</v>
          </cell>
          <cell r="C977" t="str">
            <v>Energy taxation (Directive 2003/96/EC of 27 October 2003 restructuring the Community framework for the taxation of energy products and electricity) European Union 2004</v>
          </cell>
          <cell r="D977" t="str">
            <v>Energy and other taxes, Tax relief</v>
          </cell>
          <cell r="E977" t="str">
            <v>Country</v>
          </cell>
          <cell r="F977">
            <v>2004</v>
          </cell>
          <cell r="G977" t="str">
            <v>Transport, Buildings, Electricity and heat, Industry, Appliances, Coal, Gas</v>
          </cell>
          <cell r="H977" t="str">
            <v>"Electricity output is taxed (per MWh), at a uniform rate across all users.
The Tax on Liquid Fuels and Natural Gas (TLFN) is levied on gasoline, biodiesel, diesel,  kerosene  and  CNG  across  all  sectors,  including  when  fuels  are  used  to  generate electricity. In  addition  the  the  TLFN,  two  taxes  apply  to  fuels  when  they  are  used  in  road  transport: a) The  Tax  on  Gasoline  and  Compressed  Natural  Gas  applies  to  gasoline  and CNG; and b) The Tax on Diesel and Liquefied Gas applies to gasoil and liquefied gas." Two additional taxes apply to natural gas (see values in provided source).
Based on OECD country fact sheet: https://www.oecd.org/countries/argentina/taxing-energy-use-2018-argentina.pdf</v>
          </cell>
          <cell r="I977" t="str">
            <v>Energy efficiency</v>
          </cell>
          <cell r="J977">
            <v>0</v>
          </cell>
          <cell r="K977" t="str">
            <v>European Union (28)</v>
          </cell>
          <cell r="L977" t="str">
            <v>Implemented</v>
          </cell>
          <cell r="M977" t="str">
            <v>http://eur-lex.europa.eu/legal-content/EN/TXT/?qid=1448882629714&amp;uri=CELEX:32003L0096</v>
          </cell>
          <cell r="N977" t="str">
            <v>C07C16C19C31C34C35C38C46</v>
          </cell>
        </row>
        <row r="978">
          <cell r="B978">
            <v>970</v>
          </cell>
          <cell r="C978" t="str">
            <v>Energy-Efficiency label (Energy Star) European Union 1999</v>
          </cell>
          <cell r="D978" t="str">
            <v>Endorsement label</v>
          </cell>
          <cell r="E978" t="str">
            <v>Country</v>
          </cell>
          <cell r="F978">
            <v>1999</v>
          </cell>
          <cell r="G978" t="str">
            <v>Buildings, Appliances</v>
          </cell>
          <cell r="H978" t="str">
            <v>Legislative</v>
          </cell>
          <cell r="I978" t="str">
            <v>Energy efficiency</v>
          </cell>
          <cell r="J978">
            <v>0</v>
          </cell>
          <cell r="K978" t="str">
            <v>European Union (28)</v>
          </cell>
          <cell r="L978" t="str">
            <v>Superseded</v>
          </cell>
          <cell r="M978" t="str">
            <v>http://www.europa.eu.int/comm/energy/en/ener-star-prog.html</v>
          </cell>
          <cell r="N978" t="str">
            <v/>
          </cell>
        </row>
        <row r="979">
          <cell r="B979">
            <v>971</v>
          </cell>
          <cell r="C979" t="str">
            <v>Energy-Efficient Appliance Credit United States of America 2008</v>
          </cell>
          <cell r="D979" t="str">
            <v>Tax relief, Fiscal or financial incentives</v>
          </cell>
          <cell r="E979" t="str">
            <v>Country</v>
          </cell>
          <cell r="F979">
            <v>2008</v>
          </cell>
          <cell r="G979" t="str">
            <v>Appliances</v>
          </cell>
          <cell r="H979"/>
          <cell r="I979" t="str">
            <v>Energy efficiency</v>
          </cell>
          <cell r="J979">
            <v>0</v>
          </cell>
          <cell r="K979" t="str">
            <v>United States of America</v>
          </cell>
          <cell r="L979" t="str">
            <v>Ended</v>
          </cell>
          <cell r="M979" t="str">
            <v>http://www.irs.gov/businesses/corporations/article/0,,id=208024,00.html</v>
          </cell>
          <cell r="N979" t="str">
            <v>C35</v>
          </cell>
        </row>
        <row r="980">
          <cell r="B980">
            <v>972</v>
          </cell>
          <cell r="C980" t="str">
            <v>Energy-Efficient Commercial Buildings Tax Deduction United States of America 2006</v>
          </cell>
          <cell r="D980" t="str">
            <v>Tax relief</v>
          </cell>
          <cell r="E980" t="str">
            <v>Country</v>
          </cell>
          <cell r="F980">
            <v>2006</v>
          </cell>
          <cell r="G980" t="str">
            <v>Buildings</v>
          </cell>
          <cell r="H980"/>
          <cell r="I980" t="str">
            <v>Energy efficiency</v>
          </cell>
          <cell r="J980">
            <v>0</v>
          </cell>
          <cell r="K980" t="str">
            <v>United States of America</v>
          </cell>
          <cell r="L980" t="str">
            <v>Ended</v>
          </cell>
          <cell r="M980" t="str">
            <v>http://www.efficientbuildings.org/</v>
          </cell>
          <cell r="N980" t="str">
            <v>C34</v>
          </cell>
        </row>
        <row r="981">
          <cell r="B981">
            <v>973</v>
          </cell>
          <cell r="C981" t="str">
            <v>Energy-Efficient Federal Motor Vehicle Fleet Procurement United States of America 2009</v>
          </cell>
          <cell r="D981" t="str">
            <v>Procurement rules</v>
          </cell>
          <cell r="E981" t="str">
            <v>Country</v>
          </cell>
          <cell r="F981">
            <v>2009</v>
          </cell>
          <cell r="G981" t="str">
            <v>Transport</v>
          </cell>
          <cell r="H981"/>
          <cell r="I981" t="str">
            <v>Energy efficiency</v>
          </cell>
          <cell r="J981">
            <v>0</v>
          </cell>
          <cell r="K981" t="str">
            <v>United States of America</v>
          </cell>
          <cell r="L981" t="str">
            <v>Superseded</v>
          </cell>
          <cell r="M981" t="str">
            <v>http://www.iea.org/policiesandmeasures/pams/unitedstates/name-21293-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981" t="str">
            <v/>
          </cell>
        </row>
        <row r="982">
          <cell r="B982">
            <v>974</v>
          </cell>
          <cell r="C982" t="str">
            <v>Energy-Efficient New Homes Tax Credit for Home Builders United States of America 2014</v>
          </cell>
          <cell r="D982" t="str">
            <v>Tax relief</v>
          </cell>
          <cell r="E982" t="str">
            <v>Country</v>
          </cell>
          <cell r="F982">
            <v>2014</v>
          </cell>
          <cell r="G982" t="str">
            <v>Buildings</v>
          </cell>
          <cell r="H982"/>
          <cell r="I982" t="str">
            <v>Energy efficiency</v>
          </cell>
          <cell r="J982">
            <v>0</v>
          </cell>
          <cell r="K982" t="str">
            <v>United States of America</v>
          </cell>
          <cell r="L982" t="str">
            <v>Ended</v>
          </cell>
          <cell r="M982" t="str">
            <v>http://programs.dsireusa.org/system/program/detail/1272</v>
          </cell>
          <cell r="N982" t="str">
            <v>C34</v>
          </cell>
        </row>
        <row r="983">
          <cell r="B983">
            <v>975</v>
          </cell>
          <cell r="C983" t="str">
            <v>Energy-Saving Office Equipment and Home Electronics Programme Korea (South)</v>
          </cell>
          <cell r="D983">
            <v>0</v>
          </cell>
          <cell r="E983" t="str">
            <v>Country</v>
          </cell>
          <cell r="F983">
            <v>0</v>
          </cell>
          <cell r="G983">
            <v>0</v>
          </cell>
          <cell r="H983"/>
          <cell r="I983" t="str">
            <v>Energy efficiency, Renewables</v>
          </cell>
          <cell r="J983">
            <v>0</v>
          </cell>
          <cell r="K983" t="str">
            <v>Korea (South)</v>
          </cell>
          <cell r="L983" t="str">
            <v>Ended</v>
          </cell>
          <cell r="M983">
            <v>0</v>
          </cell>
          <cell r="N983" t="str">
            <v/>
          </cell>
        </row>
        <row r="984">
          <cell r="B984">
            <v>976</v>
          </cell>
          <cell r="C984" t="str">
            <v>Energy-efficient modernisation of the social infrastructure Germany 2008</v>
          </cell>
          <cell r="D984" t="str">
            <v>Fiscal or financial incentives, Grants and subsidies</v>
          </cell>
          <cell r="E984" t="str">
            <v>Country</v>
          </cell>
          <cell r="F984">
            <v>2008</v>
          </cell>
          <cell r="G984" t="str">
            <v>Buildings, Heating and cooling</v>
          </cell>
          <cell r="H984"/>
          <cell r="I984" t="str">
            <v>Energy efficiency</v>
          </cell>
          <cell r="J984">
            <v>0</v>
          </cell>
          <cell r="K984" t="str">
            <v>Germany</v>
          </cell>
          <cell r="L984" t="str">
            <v>Ended</v>
          </cell>
          <cell r="M984" t="str">
            <v>http://www.iea.org/policiesandmeasures/pams/germany/name-31405-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984" t="str">
            <v>C34</v>
          </cell>
        </row>
        <row r="985">
          <cell r="B985">
            <v>977</v>
          </cell>
          <cell r="C985" t="str">
            <v>Energy-related Products Act (EVPG): Ecodesign implementing measure for electric motors Germany 2009</v>
          </cell>
          <cell r="D985" t="str">
            <v>Product standards</v>
          </cell>
          <cell r="E985" t="str">
            <v>Country</v>
          </cell>
          <cell r="F985">
            <v>2009</v>
          </cell>
          <cell r="G985" t="str">
            <v>Buildings, Appliances, Industry</v>
          </cell>
          <cell r="H985"/>
          <cell r="I985" t="str">
            <v>Energy efficiency</v>
          </cell>
          <cell r="J985">
            <v>0</v>
          </cell>
          <cell r="K985" t="str">
            <v>Germany</v>
          </cell>
          <cell r="L985" t="str">
            <v>Implemented</v>
          </cell>
          <cell r="M985" t="str">
            <v>http://www.ebpg.bam.de/de/produktgruppen/ener11motor.htm</v>
          </cell>
          <cell r="N985" t="str">
            <v>C21C34C35</v>
          </cell>
        </row>
        <row r="986">
          <cell r="B986">
            <v>978</v>
          </cell>
          <cell r="C986" t="str">
            <v>Energy-related Products Act (EVPG):Implementing measure for electrical appliances in private households Germany 2009</v>
          </cell>
          <cell r="D986" t="str">
            <v>Product standards</v>
          </cell>
          <cell r="E986" t="str">
            <v>Country</v>
          </cell>
          <cell r="F986">
            <v>2009</v>
          </cell>
          <cell r="G986" t="str">
            <v>Buildings, Appliances</v>
          </cell>
          <cell r="H986"/>
          <cell r="I986" t="str">
            <v>Energy efficiency</v>
          </cell>
          <cell r="J986">
            <v>0</v>
          </cell>
          <cell r="K986" t="str">
            <v>Germany</v>
          </cell>
          <cell r="L986" t="str">
            <v>Superseded</v>
          </cell>
          <cell r="M986" t="str">
            <v>http://www.ebpg.bam.de/de/produktgruppen/index.htm</v>
          </cell>
          <cell r="N986" t="str">
            <v>C34C35</v>
          </cell>
        </row>
        <row r="987">
          <cell r="B987">
            <v>979</v>
          </cell>
          <cell r="C987" t="str">
            <v>Energy-related Products Act (EVPG):Implementing measure for electrical appliances in the TRS-sector Germany 2009</v>
          </cell>
          <cell r="D987" t="str">
            <v>Information and education, Product standards</v>
          </cell>
          <cell r="E987" t="str">
            <v>Country</v>
          </cell>
          <cell r="F987">
            <v>2009</v>
          </cell>
          <cell r="G987" t="str">
            <v>Buildings, Appliances, Hot water and cooking</v>
          </cell>
          <cell r="H987"/>
          <cell r="I987" t="str">
            <v>Energy efficiency</v>
          </cell>
          <cell r="J987">
            <v>0</v>
          </cell>
          <cell r="K987" t="str">
            <v>Germany</v>
          </cell>
          <cell r="L987" t="str">
            <v>Implemented</v>
          </cell>
          <cell r="M987" t="str">
            <v>http://www.ebpg.bam.de/de/produktgruppen/index.htm</v>
          </cell>
          <cell r="N987" t="str">
            <v>C34C35</v>
          </cell>
        </row>
        <row r="988">
          <cell r="B988">
            <v>980</v>
          </cell>
          <cell r="C988" t="str">
            <v>Energy-saving Building Design Standard</v>
          </cell>
          <cell r="D988" t="str">
            <v>Codes and standards</v>
          </cell>
          <cell r="E988" t="str">
            <v>Country</v>
          </cell>
          <cell r="F988">
            <v>2011</v>
          </cell>
          <cell r="G988" t="str">
            <v>Buildings</v>
          </cell>
          <cell r="H988"/>
          <cell r="I988" t="str">
            <v>Energy efficiency</v>
          </cell>
          <cell r="J988">
            <v>0</v>
          </cell>
          <cell r="K988" t="str">
            <v>Korea (South)</v>
          </cell>
          <cell r="L988">
            <v>0</v>
          </cell>
          <cell r="M988" t="str">
            <v>http://unfccc.int/resource/docs/natc/kornc3.pdf</v>
          </cell>
          <cell r="N988" t="str">
            <v>C34</v>
          </cell>
        </row>
        <row r="989">
          <cell r="B989">
            <v>981</v>
          </cell>
          <cell r="C989" t="str">
            <v>EnergySmart Schools United States of America 1998</v>
          </cell>
          <cell r="D989" t="str">
            <v>Information and education, Advice or Aid in implementation, Information provision</v>
          </cell>
          <cell r="E989" t="str">
            <v>Country</v>
          </cell>
          <cell r="F989">
            <v>1998</v>
          </cell>
          <cell r="G989" t="str">
            <v>Electricity and heat</v>
          </cell>
          <cell r="H989"/>
          <cell r="I989" t="str">
            <v>Energy service demand reduction and resource efficiency, Energy efficiency</v>
          </cell>
          <cell r="J989">
            <v>0</v>
          </cell>
          <cell r="K989" t="str">
            <v>United States of America</v>
          </cell>
          <cell r="L989" t="str">
            <v>Implemented</v>
          </cell>
          <cell r="M989" t="str">
            <v>http://www.eere.energy.gov/buildings/energysmartschools/</v>
          </cell>
          <cell r="N989" t="str">
            <v/>
          </cell>
        </row>
        <row r="990">
          <cell r="B990">
            <v>982</v>
          </cell>
          <cell r="C990" t="str">
            <v>Enforcement Rules of the Wastes Control Act</v>
          </cell>
          <cell r="D990" t="str">
            <v>Regulatory Instruments</v>
          </cell>
          <cell r="E990" t="str">
            <v>Country</v>
          </cell>
          <cell r="F990">
            <v>0</v>
          </cell>
          <cell r="G990" t="str">
            <v>Electricity and heat, Renewables, Waste (CH4)</v>
          </cell>
          <cell r="H990"/>
          <cell r="I990" t="str">
            <v>Renewables, Non-energy</v>
          </cell>
          <cell r="J990">
            <v>0</v>
          </cell>
          <cell r="K990" t="str">
            <v>Korea (South)</v>
          </cell>
          <cell r="L990" t="str">
            <v>Implemented</v>
          </cell>
          <cell r="M990" t="str">
            <v>http://unfccc.int/resource/docs/natc/kornc3.pdf</v>
          </cell>
          <cell r="N990" t="str">
            <v>C27</v>
          </cell>
        </row>
        <row r="991">
          <cell r="B991">
            <v>983</v>
          </cell>
          <cell r="C991" t="str">
            <v>Enhance efficient monitoring and auditing: Development of efficient centres China 2006</v>
          </cell>
          <cell r="D991" t="str">
            <v>Advice or Aid in implementation, Institutional creation, Regulatory Instruments, Auditing, Monitoring</v>
          </cell>
          <cell r="E991" t="str">
            <v>Country</v>
          </cell>
          <cell r="F991">
            <v>2006</v>
          </cell>
          <cell r="G991" t="str">
            <v>Buildings, Industry</v>
          </cell>
          <cell r="H991"/>
          <cell r="I991" t="str">
            <v>Energy service demand reduction and resource efficiency, Energy efficiency, Renewables, Other low-carbon technologies and fuel switch, Non-energy</v>
          </cell>
          <cell r="J991">
            <v>0</v>
          </cell>
          <cell r="K991" t="str">
            <v>China</v>
          </cell>
          <cell r="L991" t="str">
            <v>Implemented</v>
          </cell>
          <cell r="M991" t="str">
            <v>http://cecp.org.cn</v>
          </cell>
          <cell r="N991" t="str">
            <v>C20</v>
          </cell>
        </row>
        <row r="992">
          <cell r="B992">
            <v>984</v>
          </cell>
          <cell r="C992" t="str">
            <v>Enhanced Capital Allowances (ECA) - Energy Technology List United Kingdom 2001</v>
          </cell>
          <cell r="D992" t="str">
            <v>Tax relief</v>
          </cell>
          <cell r="E992" t="str">
            <v>Country</v>
          </cell>
          <cell r="F992">
            <v>2001</v>
          </cell>
          <cell r="G992" t="str">
            <v>Industry, Buildings, Appliances</v>
          </cell>
          <cell r="H992"/>
          <cell r="I992" t="str">
            <v>Energy efficiency</v>
          </cell>
          <cell r="J992">
            <v>0</v>
          </cell>
          <cell r="K992" t="str">
            <v>United Kingdom</v>
          </cell>
          <cell r="L992" t="str">
            <v>Implemented</v>
          </cell>
          <cell r="M992" t="str">
            <v>http://www.eca.gov.uk</v>
          </cell>
          <cell r="N992" t="str">
            <v>C19C34C35</v>
          </cell>
        </row>
        <row r="993">
          <cell r="B993">
            <v>985</v>
          </cell>
          <cell r="C993" t="str">
            <v>Enterprise Connect Australia 2009</v>
          </cell>
          <cell r="D993" t="str">
            <v>Technology deployment and diffusion, Grants and subsidies</v>
          </cell>
          <cell r="E993" t="str">
            <v>Country</v>
          </cell>
          <cell r="F993">
            <v>2009</v>
          </cell>
          <cell r="G993" t="str">
            <v>General</v>
          </cell>
          <cell r="H993"/>
          <cell r="I993" t="str">
            <v>Energy efficiency, Renewables, Other low-carbon technologies and fuel switch</v>
          </cell>
          <cell r="J993">
            <v>0</v>
          </cell>
          <cell r="K993" t="str">
            <v>Australia</v>
          </cell>
          <cell r="L993" t="str">
            <v>Ended</v>
          </cell>
          <cell r="M993" t="str">
            <v>http://www.business.gov.au/grants-and-assistance/closed-programs/EC/Pages/default.aspx</v>
          </cell>
          <cell r="N993" t="str">
            <v>C04</v>
          </cell>
        </row>
        <row r="994">
          <cell r="B994">
            <v>986</v>
          </cell>
          <cell r="C994" t="str">
            <v>Environment Innovation Programme Germany</v>
          </cell>
          <cell r="D994" t="str">
            <v>RD&amp;D funding, Research &amp; Development and Deployment (RD&amp;D), Demonstration project</v>
          </cell>
          <cell r="E994" t="str">
            <v>Country</v>
          </cell>
          <cell r="F994">
            <v>0</v>
          </cell>
          <cell r="G994" t="str">
            <v>General</v>
          </cell>
          <cell r="H994"/>
          <cell r="I994" t="str">
            <v>Energy service demand reduction and resource efficiency, Energy efficiency, Renewables, Other low-carbon technologies and fuel switch, Non-energy</v>
          </cell>
          <cell r="J994" t="str">
            <v>No</v>
          </cell>
          <cell r="K994" t="str">
            <v>Germany</v>
          </cell>
          <cell r="L994" t="str">
            <v>Implemented</v>
          </cell>
          <cell r="M994" t="str">
            <v>http://www.bmub.bund.de/</v>
          </cell>
          <cell r="N994" t="str">
            <v>C04</v>
          </cell>
        </row>
        <row r="995">
          <cell r="B995">
            <v>987</v>
          </cell>
          <cell r="C995" t="str">
            <v>Environment and Energy Friendly Building Mark Japan 1999</v>
          </cell>
          <cell r="D995" t="str">
            <v>Endorsement label</v>
          </cell>
          <cell r="E995" t="str">
            <v>Country</v>
          </cell>
          <cell r="F995">
            <v>1999</v>
          </cell>
          <cell r="G995" t="str">
            <v>Buildings, Heating and cooling, Hot water and cooking, Appliances</v>
          </cell>
          <cell r="H995"/>
          <cell r="I995" t="str">
            <v>Energy service demand reduction and resource efficiency, Energy efficiency, Renewables</v>
          </cell>
          <cell r="J995">
            <v>0</v>
          </cell>
          <cell r="K995" t="str">
            <v>Japan</v>
          </cell>
          <cell r="L995" t="str">
            <v>Implemented</v>
          </cell>
          <cell r="M995" t="str">
            <v>http://www.ibec.or.jp/nintei/hyouji/index.html</v>
          </cell>
          <cell r="N995" t="str">
            <v/>
          </cell>
        </row>
        <row r="996">
          <cell r="B996">
            <v>988</v>
          </cell>
          <cell r="C996" t="str">
            <v>Environmental Action Programme European Union 2001</v>
          </cell>
          <cell r="D996" t="str">
            <v>Policy support, Strategic planning</v>
          </cell>
          <cell r="E996" t="str">
            <v>Country</v>
          </cell>
          <cell r="F996">
            <v>2001</v>
          </cell>
          <cell r="G996" t="str">
            <v>General</v>
          </cell>
          <cell r="H996"/>
          <cell r="I996" t="str">
            <v>Energy service demand reduction and resource efficiency, Energy efficiency, Renewables, Other low-carbon technologies and fuel switch, Non-energy</v>
          </cell>
          <cell r="J996">
            <v>0</v>
          </cell>
          <cell r="K996" t="str">
            <v>European Union (28)</v>
          </cell>
          <cell r="L996" t="str">
            <v>Superseded</v>
          </cell>
          <cell r="M996" t="str">
            <v>http://www.europa.eu.int/comm/environment/newprg/index.htm</v>
          </cell>
          <cell r="N996" t="str">
            <v/>
          </cell>
        </row>
        <row r="997">
          <cell r="B997">
            <v>989</v>
          </cell>
          <cell r="C997" t="str">
            <v>Environmental Cooperation-Asia Clean Development and Climate Program (ECO-Asia CDCP) United States of America 2007</v>
          </cell>
          <cell r="D997" t="str">
            <v>Information and education, Advice or Aid in implementation, Information provision</v>
          </cell>
          <cell r="E997" t="str">
            <v>Supranational region</v>
          </cell>
          <cell r="F997">
            <v>2007</v>
          </cell>
          <cell r="G997" t="str">
            <v>General</v>
          </cell>
          <cell r="H997"/>
          <cell r="I997" t="str">
            <v>Energy service demand reduction and resource efficiency, Energy efficiency, Renewables, Other low-carbon technologies and fuel switch, Non-energy</v>
          </cell>
          <cell r="J997">
            <v>0</v>
          </cell>
          <cell r="K997" t="str">
            <v>United States of America</v>
          </cell>
          <cell r="L997" t="str">
            <v>Implemented</v>
          </cell>
          <cell r="M997" t="str">
            <v>http://usaid.eco-asia.org/programs/cdcp/</v>
          </cell>
          <cell r="N997" t="str">
            <v/>
          </cell>
        </row>
        <row r="998">
          <cell r="B998">
            <v>990</v>
          </cell>
          <cell r="C998" t="str">
            <v>Environmental Law Turkey 1983</v>
          </cell>
          <cell r="D998" t="str">
            <v>Codes and standards</v>
          </cell>
          <cell r="E998" t="str">
            <v>Country</v>
          </cell>
          <cell r="F998">
            <v>1983</v>
          </cell>
          <cell r="G998" t="str">
            <v>General</v>
          </cell>
          <cell r="H998"/>
          <cell r="I998" t="str">
            <v>Energy service demand reduction and resource efficiency, Energy efficiency, Renewables, Other low-carbon technologies and fuel switch, Non-energy</v>
          </cell>
          <cell r="J998" t="str">
            <v>No</v>
          </cell>
          <cell r="K998" t="str">
            <v>Turkey</v>
          </cell>
          <cell r="L998" t="str">
            <v>Implemented</v>
          </cell>
          <cell r="M998" t="str">
            <v>http://www.iea-coal.org.uk/documents/82571/7864/Turkey</v>
          </cell>
          <cell r="N998" t="str">
            <v/>
          </cell>
        </row>
        <row r="999">
          <cell r="B999">
            <v>991</v>
          </cell>
          <cell r="C999" t="str">
            <v>Environmental Protection Law China 1989</v>
          </cell>
          <cell r="D999" t="str">
            <v>Regulatory Instruments</v>
          </cell>
          <cell r="E999" t="str">
            <v>Country</v>
          </cell>
          <cell r="F999">
            <v>1989</v>
          </cell>
          <cell r="G999" t="str">
            <v>General</v>
          </cell>
          <cell r="H999" t="str">
            <v>The law was last amended in 2006 to harmonize its standards to those of the EU.</v>
          </cell>
          <cell r="I999" t="str">
            <v>Energy service demand reduction and resource efficiency, Energy efficiency, Renewables, Other low-carbon technologies and fuel switch, Non-energy</v>
          </cell>
          <cell r="J999" t="str">
            <v>No</v>
          </cell>
          <cell r="K999" t="str">
            <v>China</v>
          </cell>
          <cell r="L999" t="str">
            <v>Implemented</v>
          </cell>
          <cell r="M999" t="str">
            <v>http://www.iea-coal.org.uk/documents/82539/9516/China</v>
          </cell>
          <cell r="N999" t="str">
            <v/>
          </cell>
        </row>
        <row r="1000">
          <cell r="B1000">
            <v>992</v>
          </cell>
          <cell r="C1000" t="str">
            <v>Environmental Quality Incentives Program (EQIP) United States of America</v>
          </cell>
          <cell r="D1000" t="str">
            <v>Direct investment, Fiscal or financial incentives</v>
          </cell>
          <cell r="E1000" t="str">
            <v>Country</v>
          </cell>
          <cell r="F1000">
            <v>0</v>
          </cell>
          <cell r="G1000" t="str">
            <v>Agriculture and forestry</v>
          </cell>
          <cell r="H1000"/>
          <cell r="I1000" t="str">
            <v>Non-energy</v>
          </cell>
          <cell r="J1000" t="str">
            <v>No</v>
          </cell>
          <cell r="K1000" t="str">
            <v>United States of America</v>
          </cell>
          <cell r="L1000" t="str">
            <v>Implemented</v>
          </cell>
          <cell r="M1000" t="str">
            <v>http://unfccc.int/resource/docs/natc/usa_nc5.pdf
http://www.nrcs.usda.gov/wps/portal/nrcs/detail/national/programs/financial/eqip/?&amp;cid=stelprdb1044009</v>
          </cell>
          <cell r="N1000" t="str">
            <v>C48</v>
          </cell>
        </row>
        <row r="1001">
          <cell r="B1001">
            <v>993</v>
          </cell>
          <cell r="C1001" t="str">
            <v>Environmental Technologies Action Plan European Union 2004</v>
          </cell>
          <cell r="D1001" t="str">
            <v>Policy support, Strategic planning</v>
          </cell>
          <cell r="E1001" t="str">
            <v>Country</v>
          </cell>
          <cell r="F1001">
            <v>2004</v>
          </cell>
          <cell r="G1001" t="str">
            <v>General</v>
          </cell>
          <cell r="H1001" t="str">
            <v>Offers innovation grants to livestock producers and owners of working farmlands to accelerate the development, transfer, and adoption of innovative technologies and approaches, including those that deliver GHG benefits and improve the quality of nutrient management systems. (http://unfccc.int/resource/docs/natc/usa_nc5.pdf)</v>
          </cell>
          <cell r="I1001" t="str">
            <v>Energy service demand reduction and resource efficiency, Energy efficiency, Renewables, Other low-carbon technologies and fuel switch, Non-energy</v>
          </cell>
          <cell r="J1001">
            <v>0</v>
          </cell>
          <cell r="K1001" t="str">
            <v>European Union (28)</v>
          </cell>
          <cell r="L1001" t="str">
            <v>Planned</v>
          </cell>
          <cell r="M1001" t="str">
            <v>http://europa.eu.int/comm/environment/etap/</v>
          </cell>
          <cell r="N1001" t="str">
            <v/>
          </cell>
        </row>
        <row r="1002">
          <cell r="B1002">
            <v>994</v>
          </cell>
          <cell r="C1002" t="str">
            <v>Environmental Transformation Fund (ETF) United Kingdom 2007</v>
          </cell>
          <cell r="D1002" t="str">
            <v>Grants and subsidies</v>
          </cell>
          <cell r="E1002" t="str">
            <v>Country</v>
          </cell>
          <cell r="F1002">
            <v>2007</v>
          </cell>
          <cell r="G1002" t="str">
            <v>Electricity and heat, Buildings</v>
          </cell>
          <cell r="H1002"/>
          <cell r="I1002" t="str">
            <v>Renewables, Energy efficiency</v>
          </cell>
          <cell r="J1002">
            <v>0</v>
          </cell>
          <cell r="K1002" t="str">
            <v>United Kingdom</v>
          </cell>
          <cell r="L1002" t="str">
            <v>Ended</v>
          </cell>
          <cell r="M1002" t="str">
            <v>http://www.iea.org/policiesandmeasures/pams/unitedkingdom/name-24058-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002" t="str">
            <v>C07C10C34</v>
          </cell>
        </row>
        <row r="1003">
          <cell r="B1003">
            <v>995</v>
          </cell>
          <cell r="C1003" t="str">
            <v>Environmental bonus Germany 2009</v>
          </cell>
          <cell r="D1003" t="str">
            <v>Retirement premium</v>
          </cell>
          <cell r="E1003" t="str">
            <v>Country</v>
          </cell>
          <cell r="F1003">
            <v>2009</v>
          </cell>
          <cell r="G1003" t="str">
            <v>Transport, Light duty vehicles</v>
          </cell>
          <cell r="H1003"/>
          <cell r="I1003" t="str">
            <v>Energy efficiency, Other low-carbon technologies and fuel switch</v>
          </cell>
          <cell r="J1003">
            <v>0</v>
          </cell>
          <cell r="K1003" t="str">
            <v>Germany</v>
          </cell>
          <cell r="L1003" t="str">
            <v>Ended</v>
          </cell>
          <cell r="M1003" t="str">
            <v>http://www.iea.org/policiesandmeasures/pams/germany/name-31432-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003" t="str">
            <v>C41</v>
          </cell>
        </row>
        <row r="1004">
          <cell r="B1004">
            <v>996</v>
          </cell>
          <cell r="C1004" t="str">
            <v>Environmentally Based Agricultural Land Protection Program Turkey</v>
          </cell>
          <cell r="D1004">
            <v>0</v>
          </cell>
          <cell r="E1004" t="str">
            <v>Country</v>
          </cell>
          <cell r="F1004">
            <v>0</v>
          </cell>
          <cell r="G1004" t="str">
            <v>Agriculture and forestry</v>
          </cell>
          <cell r="H1004"/>
          <cell r="I1004">
            <v>0</v>
          </cell>
          <cell r="J1004" t="str">
            <v>No</v>
          </cell>
          <cell r="K1004" t="str">
            <v>Turkey</v>
          </cell>
          <cell r="L1004" t="str">
            <v>Implemented</v>
          </cell>
          <cell r="M1004" t="str">
            <v>http://unfccc.int/files/national_reports/non-annex_i_natcom/application/pdf/6_bildirim_eng_11_reducedfilesize.pdf</v>
          </cell>
          <cell r="N1004" t="str">
            <v/>
          </cell>
        </row>
        <row r="1005">
          <cell r="B1005">
            <v>997</v>
          </cell>
          <cell r="C1005" t="str">
            <v>Environmentally Friendly Sundays Italy 2000</v>
          </cell>
          <cell r="D1005" t="str">
            <v>Policy support</v>
          </cell>
          <cell r="E1005" t="str">
            <v>Country</v>
          </cell>
          <cell r="F1005">
            <v>2000</v>
          </cell>
          <cell r="G1005" t="str">
            <v>Transport</v>
          </cell>
          <cell r="H1005"/>
          <cell r="I1005" t="str">
            <v>Energy service demand reduction and resource efficiency</v>
          </cell>
          <cell r="J1005">
            <v>0</v>
          </cell>
          <cell r="K1005" t="str">
            <v>Italy</v>
          </cell>
          <cell r="L1005" t="str">
            <v>Ended</v>
          </cell>
          <cell r="M1005" t="str">
            <v>http://www.iea.org/policiesandmeasures/pams/italy/name-21307-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005" t="str">
            <v/>
          </cell>
        </row>
        <row r="1006">
          <cell r="B1006">
            <v>998</v>
          </cell>
          <cell r="C1006" t="str">
            <v>Environmentally Preferable Purchasing (EPP) United States of America 1993</v>
          </cell>
          <cell r="D1006" t="str">
            <v>Procurement rules, Advice or Aid in implementation, Information provision</v>
          </cell>
          <cell r="E1006" t="str">
            <v>Country</v>
          </cell>
          <cell r="F1006">
            <v>1993</v>
          </cell>
          <cell r="G1006" t="str">
            <v>Transport, Buildings, Appliances</v>
          </cell>
          <cell r="H1006"/>
          <cell r="I1006" t="str">
            <v>Non-energy</v>
          </cell>
          <cell r="J1006">
            <v>0</v>
          </cell>
          <cell r="K1006" t="str">
            <v>United States of America</v>
          </cell>
          <cell r="L1006" t="str">
            <v>Implemented</v>
          </cell>
          <cell r="M1006" t="str">
            <v>http://www.epa.gov/epp/</v>
          </cell>
          <cell r="N1006" t="str">
            <v/>
          </cell>
        </row>
        <row r="1007">
          <cell r="B1007">
            <v>999</v>
          </cell>
          <cell r="C1007" t="str">
            <v>Environmet-related tax on vehicle Japan</v>
          </cell>
          <cell r="D1007" t="str">
            <v>Energy and other taxes</v>
          </cell>
          <cell r="E1007" t="str">
            <v>Country</v>
          </cell>
          <cell r="F1007">
            <v>2012</v>
          </cell>
          <cell r="G1007" t="str">
            <v>Transport</v>
          </cell>
          <cell r="H1007"/>
          <cell r="I1007" t="str">
            <v>Energy service demand reduction and resource efficiency, Energy efficiency, Other low-carbon technologies and fuel switch</v>
          </cell>
          <cell r="J1007" t="str">
            <v>GHG reduction</v>
          </cell>
          <cell r="K1007" t="str">
            <v>Japan</v>
          </cell>
          <cell r="L1007" t="str">
            <v>Implemented</v>
          </cell>
          <cell r="M1007" t="str">
            <v>http://www.env.go.jp/en/policy/tax/env-tax/20120814a_ertj.pdf</v>
          </cell>
          <cell r="N1007" t="str">
            <v>C46</v>
          </cell>
        </row>
        <row r="1008">
          <cell r="B1008">
            <v>1000</v>
          </cell>
          <cell r="C1008" t="str">
            <v>Equipment Energy efficiency Program (E3) Australia 1992</v>
          </cell>
          <cell r="D1008" t="str">
            <v>Information and education, Comparison label, Endorsement label, Regulatory Instruments, Codes and standards</v>
          </cell>
          <cell r="E1008" t="str">
            <v>Country</v>
          </cell>
          <cell r="F1008">
            <v>1992</v>
          </cell>
          <cell r="G1008" t="str">
            <v>Buildings, Appliances</v>
          </cell>
          <cell r="H1008" t="str">
            <v>Motor Vehicle Weight Tax: Inspected automobile to receive the certification of vehicle inspection and be inspected and notified light vehicle to receive the designation of vehicle number. General finances
(407/1000 of the tax revenue is granted as general fund of cities). Part of the tax revenue is issued as compensation expense of Pollution-Related Health Damage.
Automobile Tax: Example: Passenger and Private Cars, Total emissions of 1.5-2 litres, JPY 39,500/year 
Light Vehicle Tax: Example: Light Vehicle and Private Car, JPY 7,200/year 
Automobile Acquisition Tax: Private Car - 5% of acquisition price; Car for Business and Light Vehicle - 3% of acquisition price</v>
          </cell>
          <cell r="I1008" t="str">
            <v>Energy efficiency</v>
          </cell>
          <cell r="J1008">
            <v>0</v>
          </cell>
          <cell r="K1008" t="str">
            <v>Australia</v>
          </cell>
          <cell r="L1008" t="str">
            <v>Implemented</v>
          </cell>
          <cell r="M1008" t="str">
            <v>http://www.energyrating.gov.au</v>
          </cell>
          <cell r="N1008" t="str">
            <v>C34</v>
          </cell>
        </row>
        <row r="1009">
          <cell r="B1009">
            <v>1001</v>
          </cell>
          <cell r="C1009" t="str">
            <v>Biofuels Industrial Strategy South Africa 2007</v>
          </cell>
          <cell r="D1009" t="str">
            <v>Tax relief, Renewable energy target</v>
          </cell>
          <cell r="E1009" t="str">
            <v>Country</v>
          </cell>
          <cell r="F1009">
            <v>2007</v>
          </cell>
          <cell r="G1009" t="str">
            <v>Transport</v>
          </cell>
          <cell r="H1009"/>
          <cell r="I1009" t="str">
            <v>Renewables</v>
          </cell>
          <cell r="J1009" t="str">
            <v>GHG reduction</v>
          </cell>
          <cell r="K1009" t="str">
            <v>South Africa</v>
          </cell>
          <cell r="L1009" t="str">
            <v>Implemented</v>
          </cell>
          <cell r="M1009" t="str">
            <v>http://www.energy.gov.za/files/esources/petroleum/petroleum_bio.html
http://www.energy.gov.za/files/esources/petroleum/Biofuels.pdf</v>
          </cell>
          <cell r="N1009" t="str">
            <v>C43</v>
          </cell>
        </row>
        <row r="1010">
          <cell r="B1010">
            <v>1002</v>
          </cell>
          <cell r="C1010" t="str">
            <v>Essence on Forestry Industry Policy China</v>
          </cell>
          <cell r="D1010" t="str">
            <v>Regulatory Instruments, Fiscal or financial incentives</v>
          </cell>
          <cell r="E1010" t="str">
            <v>Country</v>
          </cell>
          <cell r="F1010">
            <v>0</v>
          </cell>
          <cell r="G1010" t="str">
            <v>Forestry</v>
          </cell>
          <cell r="H1010" t="str">
            <v>This document presents the proposed South African Biofuels Industrial Strategy and outlines
Government’s approach to policy, regulations and incentives. This is a refinement of the draft Strategy approved by Cabinet for public comments in December 2006.
A significant change to the draft Strategy is to adopt a short term focus (5 year pilot) to achieve a 2% penetration level of biofuels in the national liquid fuel supply, or 400 million litres pa. The target has been revised down from the 4.5% target that was initially proposed in the draft Strategy document.</v>
          </cell>
          <cell r="I1010" t="str">
            <v>Energy service demand reduction and resource efficiency, Non-energy</v>
          </cell>
          <cell r="J1010">
            <v>0</v>
          </cell>
          <cell r="K1010" t="str">
            <v>China</v>
          </cell>
          <cell r="L1010" t="str">
            <v>Unknown</v>
          </cell>
          <cell r="M1010" t="str">
            <v>China Forestry Development Report 2008</v>
          </cell>
          <cell r="N1010" t="str">
            <v>C52</v>
          </cell>
        </row>
        <row r="1011">
          <cell r="B1011">
            <v>1003</v>
          </cell>
          <cell r="C1011" t="str">
            <v>Establishment Plan of Short Rotation Forests for Biomass Production</v>
          </cell>
          <cell r="D1011" t="str">
            <v>Policy support, Product standards, Sectoral standards</v>
          </cell>
          <cell r="E1011" t="str">
            <v>Country</v>
          </cell>
          <cell r="F1011">
            <v>2009</v>
          </cell>
          <cell r="G1011" t="str">
            <v>Forestry</v>
          </cell>
          <cell r="H1011" t="str">
            <v>"Identified priority fields for forestry industry development and put forward supportive policies related ti fiscal, finance and taxation issues. It also provided clear stipulations on those areas that should be restricted, eliminated or banned."</v>
          </cell>
          <cell r="I1011" t="str">
            <v>Energy service demand reduction and resource efficiency, Non-energy, Renewables</v>
          </cell>
          <cell r="J1011" t="str">
            <v>No</v>
          </cell>
          <cell r="K1011" t="str">
            <v>Korea (South)</v>
          </cell>
          <cell r="L1011" t="str">
            <v>Implemented</v>
          </cell>
          <cell r="M1011" t="str">
            <v>http://unfccc.int/resource/docs/natc/kornc3.pdf</v>
          </cell>
          <cell r="N1011" t="str">
            <v>C52C53</v>
          </cell>
        </row>
        <row r="1012">
          <cell r="B1012">
            <v>1004</v>
          </cell>
          <cell r="C1012" t="str">
            <v>Establishment of Green Villages Korea (South) 2003</v>
          </cell>
          <cell r="D1012" t="str">
            <v>Economic Instruments, Regulatory Instruments</v>
          </cell>
          <cell r="E1012" t="str">
            <v>Country</v>
          </cell>
          <cell r="F1012">
            <v>2003</v>
          </cell>
          <cell r="G1012" t="str">
            <v>Buildings</v>
          </cell>
          <cell r="H1012" t="str">
            <v>For the purpose of creating short rotation forests for biomass production over 100,000 ha by 2020, the Establishment Plan of Short Rotation Forests for Biomass Production was established in 2009. About 6,116 ha of short rotation forests
for biomass production have been established through fast growing species such as the tulip tree and various other types of poplars as of 2009. (Source: http://unfccc.int/resource/docs/natc/kornc3.pdf)</v>
          </cell>
          <cell r="I1012" t="str">
            <v>Renewables, Energy efficiency</v>
          </cell>
          <cell r="J1012">
            <v>0</v>
          </cell>
          <cell r="K1012" t="str">
            <v>Korea (South)</v>
          </cell>
          <cell r="L1012" t="str">
            <v>Implemented</v>
          </cell>
          <cell r="M1012" t="str">
            <v>http://www.iea.org/policiesandmeasures/pams/korea/name-22553-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012" t="str">
            <v/>
          </cell>
        </row>
        <row r="1013">
          <cell r="B1013">
            <v>1005</v>
          </cell>
          <cell r="C1013" t="str">
            <v>Establishment of States Exemplary Role in Energy Conservation France 2005</v>
          </cell>
          <cell r="D1013" t="str">
            <v>Procurement rules, Policy support, Regulatory Instruments</v>
          </cell>
          <cell r="E1013" t="str">
            <v>Country</v>
          </cell>
          <cell r="F1013">
            <v>2005</v>
          </cell>
          <cell r="G1013" t="str">
            <v>Transport, Buildings, Heating and cooling, Appliances</v>
          </cell>
          <cell r="H1013"/>
          <cell r="I1013" t="str">
            <v>Energy efficiency</v>
          </cell>
          <cell r="J1013">
            <v>0</v>
          </cell>
          <cell r="K1013" t="str">
            <v>France</v>
          </cell>
          <cell r="L1013" t="str">
            <v>Implemented</v>
          </cell>
          <cell r="M1013" t="str">
            <v>http://www.industrie.gouv.fr/portail/secteurs/index_energie.html</v>
          </cell>
          <cell r="N1013" t="str">
            <v/>
          </cell>
        </row>
        <row r="1014">
          <cell r="B1014">
            <v>1006</v>
          </cell>
          <cell r="C1014" t="str">
            <v>Estrategia Nacional en cambio Climático Argentina 2002</v>
          </cell>
          <cell r="D1014" t="str">
            <v>Political &amp; non-binding climate strategy</v>
          </cell>
          <cell r="E1014" t="str">
            <v>Country</v>
          </cell>
          <cell r="F1014">
            <v>2002</v>
          </cell>
          <cell r="G1014" t="str">
            <v>General</v>
          </cell>
          <cell r="H1014"/>
          <cell r="I1014" t="str">
            <v>Energy service demand reduction and resource efficiency, Energy efficiency, Renewables, Other low-carbon technologies and fuel switch</v>
          </cell>
          <cell r="J1014" t="str">
            <v>No</v>
          </cell>
          <cell r="K1014" t="str">
            <v>Argentina</v>
          </cell>
          <cell r="L1014" t="str">
            <v>Superseded</v>
          </cell>
          <cell r="M1014">
            <v>0</v>
          </cell>
          <cell r="N1014" t="str">
            <v>C01</v>
          </cell>
        </row>
        <row r="1015">
          <cell r="B1015">
            <v>1007</v>
          </cell>
          <cell r="C1015" t="str">
            <v>Ethanol (E3) Production Demonstration Japan 2007</v>
          </cell>
          <cell r="D1015" t="str">
            <v>Demonstration project, Research &amp; Development and Deployment (RD&amp;D)</v>
          </cell>
          <cell r="E1015" t="str">
            <v>Country</v>
          </cell>
          <cell r="F1015">
            <v>2007</v>
          </cell>
          <cell r="G1015" t="str">
            <v>Transport, Electricity and heat</v>
          </cell>
          <cell r="H1015" t="str">
            <v>No legislation in place, but a coordination body accross government departments:  Gubernatorial Committee on Climate Change as well as a strategy with an explicit focus on reducing GHG gases in place legislation for EE and RE in place but nothing on climate change, takes consideration of 
- no pledge available 
- institutional: Direction for Climate Change, in the Secretary of Environment and Sustainable Development (SAyDS),housed within the Ministry</v>
          </cell>
          <cell r="I1015" t="str">
            <v>Renewables</v>
          </cell>
          <cell r="J1015">
            <v>0</v>
          </cell>
          <cell r="K1015" t="str">
            <v>Japan</v>
          </cell>
          <cell r="L1015" t="str">
            <v>Ended</v>
          </cell>
          <cell r="M1015" t="str">
            <v>http://www.env.go.jp/en/index.html</v>
          </cell>
          <cell r="N1015" t="str">
            <v>C04</v>
          </cell>
        </row>
        <row r="1016">
          <cell r="B1016">
            <v>1008</v>
          </cell>
          <cell r="C1016" t="str">
            <v>Ethanol Blending Mandate Brazil 1993</v>
          </cell>
          <cell r="D1016" t="str">
            <v>Obligation schemes</v>
          </cell>
          <cell r="E1016" t="str">
            <v>Country</v>
          </cell>
          <cell r="F1016">
            <v>1993</v>
          </cell>
          <cell r="G1016" t="str">
            <v>Transport</v>
          </cell>
          <cell r="H1016"/>
          <cell r="I1016" t="str">
            <v>Renewables, Energy efficiency, Unknown</v>
          </cell>
          <cell r="J1016" t="str">
            <v>GHG reduction</v>
          </cell>
          <cell r="K1016" t="str">
            <v>Brazil</v>
          </cell>
          <cell r="L1016" t="str">
            <v>Implemented</v>
          </cell>
          <cell r="M1016" t="str">
            <v>http://transportpolicy.net/index.php?title=Brazil:_Fuels:_Biofuels</v>
          </cell>
          <cell r="N1016" t="str">
            <v>C43</v>
          </cell>
        </row>
        <row r="1017">
          <cell r="B1017">
            <v>1009</v>
          </cell>
          <cell r="C1017" t="str">
            <v>Ethanol Distribution Program Australia 2006</v>
          </cell>
          <cell r="D1017" t="str">
            <v>Grants and subsidies, Renewable energy target</v>
          </cell>
          <cell r="E1017" t="str">
            <v>Country</v>
          </cell>
          <cell r="F1017">
            <v>2006</v>
          </cell>
          <cell r="G1017" t="str">
            <v>Transport</v>
          </cell>
          <cell r="H1017" t="str">
            <v>"The percentage of ethanol blended in gasoline can vary from 18 to 25 percent according to the Provisional Measure #532 of April 2011. In 2011, the ethanol blend rate was dropped from E25 to E20 due to low availability. E25 was reinstated in June 2012. Virtually all bio-ethanol in Brazil is produced from domestically-grown sugarcane." (http://transportpolicy.net/index.php?title=Brazil:_Fuels:_Biofuels)
Target
- 27% (Anyhdrous) Bio-ethanol share in gasoline (C)</v>
          </cell>
          <cell r="I1017" t="str">
            <v>Renewables</v>
          </cell>
          <cell r="J1017">
            <v>0</v>
          </cell>
          <cell r="K1017" t="str">
            <v>Australia</v>
          </cell>
          <cell r="L1017" t="str">
            <v>Ended</v>
          </cell>
          <cell r="M1017" t="str">
            <v>http://www.environment.gov.au/topics/environment-protection/fuel-quality/standards/ethanol-e10
http://www.iea.org/policiesandmeasures/pams/australia/name-23880-en.php</v>
          </cell>
          <cell r="N1017" t="str">
            <v>C43</v>
          </cell>
        </row>
        <row r="1018">
          <cell r="B1018">
            <v>1010</v>
          </cell>
          <cell r="C1018" t="str">
            <v>Ethanol E85 fuel quality and fuel quality information standards Australia 2000</v>
          </cell>
          <cell r="D1018" t="str">
            <v>Strategic planning</v>
          </cell>
          <cell r="E1018" t="str">
            <v>Country</v>
          </cell>
          <cell r="F1018">
            <v>2000</v>
          </cell>
          <cell r="G1018">
            <v>0</v>
          </cell>
          <cell r="H1018"/>
          <cell r="I1018" t="str">
            <v>Renewables</v>
          </cell>
          <cell r="J1018" t="str">
            <v>No</v>
          </cell>
          <cell r="K1018" t="str">
            <v>Australia</v>
          </cell>
          <cell r="L1018" t="str">
            <v>Implemented</v>
          </cell>
          <cell r="M1018" t="str">
            <v>http://www.environment.gov.au/consultation/proposed-fuel-quality-standard-%E2%80%93-ethanol-e85-automotive-fuel</v>
          </cell>
          <cell r="N1018" t="str">
            <v/>
          </cell>
        </row>
        <row r="1019">
          <cell r="B1019">
            <v>1011</v>
          </cell>
          <cell r="C1019" t="str">
            <v>Ethanol Expansion Program Canada 2003</v>
          </cell>
          <cell r="D1019" t="str">
            <v>Fiscal or financial incentives</v>
          </cell>
          <cell r="E1019" t="str">
            <v>Country</v>
          </cell>
          <cell r="F1019">
            <v>2003</v>
          </cell>
          <cell r="G1019" t="str">
            <v>Transport</v>
          </cell>
          <cell r="H1019" t="str">
            <v>"E85 is a fuel blend of 70–85 per cent ethanol with the remainder petrol. It may only be used in cars that have been specifically built or modified to use E85."
"Following extensive consultation, the Australian Government has now made a fuel quality standard and fuel quality information (labelling) standard for E85 under the Fuel Quality Standards Act 2000 (the Act) to allow for optimum vehicle and environmental performance of the fuel and labelling at the point of sale."
"The new E85 standards are:
- Fuel Standard (Ethanol E85) Determination 2012 – this standard specifies the physical and chemical parameters for E85, and testing methods to determine compliance with the standard.
- Fuel Quality Information Standard (Ethanol E85) Determination 2012 – this standard sets out the labelling requirements for the sale of E85 fuel sold in Australia." (http://www.environment.gov.au/topics/environment-protection/fuel-quality/standards/ethanol-e85)</v>
          </cell>
          <cell r="I1019" t="str">
            <v>Renewables</v>
          </cell>
          <cell r="J1019">
            <v>0</v>
          </cell>
          <cell r="K1019" t="str">
            <v>Canada</v>
          </cell>
          <cell r="L1019" t="str">
            <v>Superseded</v>
          </cell>
          <cell r="M1019" t="str">
            <v>http://www.climatechange.gc.ca/</v>
          </cell>
          <cell r="N1019" t="str">
            <v>C43</v>
          </cell>
        </row>
        <row r="1020">
          <cell r="B1020">
            <v>1012</v>
          </cell>
          <cell r="C1020" t="str">
            <v>Ethanol Production Grants Australia 2002</v>
          </cell>
          <cell r="D1020" t="str">
            <v>Grants and subsidies</v>
          </cell>
          <cell r="E1020" t="str">
            <v>Country</v>
          </cell>
          <cell r="F1020">
            <v>2002</v>
          </cell>
          <cell r="G1020" t="str">
            <v>Industry</v>
          </cell>
          <cell r="H1020"/>
          <cell r="I1020" t="str">
            <v>Renewables</v>
          </cell>
          <cell r="J1020" t="str">
            <v>No</v>
          </cell>
          <cell r="K1020" t="str">
            <v>Australia</v>
          </cell>
          <cell r="L1020" t="str">
            <v>Ended</v>
          </cell>
          <cell r="M1020" t="str">
            <v>http://www.anao.gov.au/~/media/Files/Audit%20Reports/2014%202015/Report%2018/AuditReport_2014-2015_18.pdf</v>
          </cell>
          <cell r="N1020" t="str">
            <v>C22</v>
          </cell>
        </row>
        <row r="1021">
          <cell r="B1021">
            <v>1013</v>
          </cell>
          <cell r="C1021" t="str">
            <v>Ethanol export tax credit Brazil 2011</v>
          </cell>
          <cell r="D1021" t="str">
            <v>Tax relief</v>
          </cell>
          <cell r="E1021" t="str">
            <v>Country</v>
          </cell>
          <cell r="F1021">
            <v>2011</v>
          </cell>
          <cell r="G1021" t="str">
            <v>Transport</v>
          </cell>
          <cell r="H1021"/>
          <cell r="I1021" t="str">
            <v>Renewables</v>
          </cell>
          <cell r="J1021">
            <v>0</v>
          </cell>
          <cell r="K1021" t="str">
            <v>Brazil</v>
          </cell>
          <cell r="L1021" t="str">
            <v>Implemented</v>
          </cell>
          <cell r="M1021" t="str">
            <v>http://www.iea.org/policiesandmeasures/pams/brazil/name-131477-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021" t="str">
            <v>C43</v>
          </cell>
        </row>
        <row r="1022">
          <cell r="B1022">
            <v>1014</v>
          </cell>
          <cell r="C1022" t="str">
            <v>Ethanol in Fuel - Saskatchewan Canada 2004</v>
          </cell>
          <cell r="D1022" t="str">
            <v>Regulatory Instruments</v>
          </cell>
          <cell r="E1022" t="str">
            <v>Subnational region or state</v>
          </cell>
          <cell r="F1022">
            <v>2004</v>
          </cell>
          <cell r="G1022" t="str">
            <v>Transport</v>
          </cell>
          <cell r="H1022"/>
          <cell r="I1022" t="str">
            <v>Renewables</v>
          </cell>
          <cell r="J1022">
            <v>0</v>
          </cell>
          <cell r="K1022" t="str">
            <v>Canada</v>
          </cell>
          <cell r="L1022" t="str">
            <v>Implemented</v>
          </cell>
          <cell r="M1022" t="str">
            <v>http://www.iea.org/policiesandmeasures/pams/canada/name-22608-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022" t="str">
            <v/>
          </cell>
        </row>
        <row r="1023">
          <cell r="B1023">
            <v>1015</v>
          </cell>
          <cell r="C1023" t="str">
            <v>European Climate Change Programme (ECCP) European Union 2000</v>
          </cell>
          <cell r="D1023" t="str">
            <v>Policy support, Research &amp; Development and Deployment (RD&amp;D)</v>
          </cell>
          <cell r="E1023" t="str">
            <v>Country</v>
          </cell>
          <cell r="F1023">
            <v>2000</v>
          </cell>
          <cell r="G1023" t="str">
            <v>General</v>
          </cell>
          <cell r="H1023"/>
          <cell r="I1023" t="str">
            <v>Energy service demand reduction and resource efficiency, Energy efficiency, Renewables, Other low-carbon technologies and fuel switch, Non-energy</v>
          </cell>
          <cell r="J1023">
            <v>0</v>
          </cell>
          <cell r="K1023" t="str">
            <v>European Union (28)</v>
          </cell>
          <cell r="L1023" t="str">
            <v>Superseded</v>
          </cell>
          <cell r="M1023" t="str">
            <v>http://www.europa.eu.int/comm/environment/climat/eccp.htm</v>
          </cell>
          <cell r="N1023" t="str">
            <v>C04</v>
          </cell>
        </row>
        <row r="1024">
          <cell r="B1024">
            <v>1016</v>
          </cell>
          <cell r="C1024" t="str">
            <v>European Commission Action Plan on Energy efficiency European Union 2006</v>
          </cell>
          <cell r="D1024" t="str">
            <v>Strategic planning</v>
          </cell>
          <cell r="E1024" t="str">
            <v>Country</v>
          </cell>
          <cell r="F1024">
            <v>2006</v>
          </cell>
          <cell r="G1024" t="str">
            <v>General</v>
          </cell>
          <cell r="H1024"/>
          <cell r="I1024" t="str">
            <v>Energy service demand reduction and resource efficiency, Energy efficiency, Renewables, Other low-carbon technologies and fuel switch</v>
          </cell>
          <cell r="J1024">
            <v>0</v>
          </cell>
          <cell r="K1024" t="str">
            <v>European Union (28)</v>
          </cell>
          <cell r="L1024" t="str">
            <v>Implemented</v>
          </cell>
          <cell r="M1024" t="str">
            <v>http://ec.europa.eu/energy/action_plan_energy_efficiency/index_en.htm</v>
          </cell>
          <cell r="N1024" t="str">
            <v/>
          </cell>
        </row>
        <row r="1025">
          <cell r="B1025">
            <v>1017</v>
          </cell>
          <cell r="C1025" t="str">
            <v>European Council Action Plan (2007-2009) Energy Policy for Europe European Union 2007</v>
          </cell>
          <cell r="D1025" t="str">
            <v>Strategic planning</v>
          </cell>
          <cell r="E1025" t="str">
            <v>Country</v>
          </cell>
          <cell r="F1025">
            <v>2007</v>
          </cell>
          <cell r="G1025" t="str">
            <v>General</v>
          </cell>
          <cell r="H1025"/>
          <cell r="I1025" t="str">
            <v>Energy service demand reduction and resource efficiency, Energy efficiency, Renewables, Other low-carbon technologies and fuel switch</v>
          </cell>
          <cell r="J1025" t="str">
            <v>No</v>
          </cell>
          <cell r="K1025" t="str">
            <v>European Union (28)</v>
          </cell>
          <cell r="L1025" t="str">
            <v>Ended</v>
          </cell>
          <cell r="M1025" t="str">
            <v>http://register.consilium.europa.eu/pdf/en/07/st07/st07224.en07.pdf</v>
          </cell>
          <cell r="N1025" t="str">
            <v/>
          </cell>
        </row>
        <row r="1026">
          <cell r="B1026">
            <v>1018</v>
          </cell>
          <cell r="C1026" t="str">
            <v>European Directive establishing a Greenhouse Emissions Trading Scheme European Union 2003</v>
          </cell>
          <cell r="D1026" t="str">
            <v>Market-based instruments, GHG emission reduction crediting and offsetting mechanism, GHG emissions allowances</v>
          </cell>
          <cell r="E1026" t="str">
            <v>Country</v>
          </cell>
          <cell r="F1026">
            <v>2003</v>
          </cell>
          <cell r="G1026" t="str">
            <v>Industry, Electricity and heat</v>
          </cell>
          <cell r="H1026"/>
          <cell r="I1026" t="str">
            <v>Energy service demand reduction and resource efficiency, Energy efficiency, Renewables, Other low-carbon technologies and fuel switch, Non-energy</v>
          </cell>
          <cell r="J1026">
            <v>0</v>
          </cell>
          <cell r="K1026" t="str">
            <v>European Union (28)</v>
          </cell>
          <cell r="L1026" t="str">
            <v>Superseded</v>
          </cell>
          <cell r="M1026" t="str">
            <v>http://europa.eu.int/comm/environment/climat/emission.htm</v>
          </cell>
          <cell r="N1026" t="str">
            <v>C15C30</v>
          </cell>
        </row>
        <row r="1027">
          <cell r="B1027">
            <v>1019</v>
          </cell>
          <cell r="C1027" t="str">
            <v>European Energy Security Strategy European Union 2014</v>
          </cell>
          <cell r="D1027" t="str">
            <v>Strategic planning</v>
          </cell>
          <cell r="E1027" t="str">
            <v>Country</v>
          </cell>
          <cell r="F1027">
            <v>2014</v>
          </cell>
          <cell r="G1027" t="str">
            <v>Electricity and heat</v>
          </cell>
          <cell r="H1027"/>
          <cell r="I1027" t="str">
            <v>Energy service demand reduction and resource efficiency, Energy efficiency, Renewables, Other low-carbon technologies and fuel switch</v>
          </cell>
          <cell r="J1027">
            <v>0</v>
          </cell>
          <cell r="K1027" t="str">
            <v>European Union (28)</v>
          </cell>
          <cell r="L1027" t="str">
            <v>Implemented</v>
          </cell>
          <cell r="M1027" t="str">
            <v>https://ec.europa.eu/energy/en/topics/energy-strategy/energy-security-strategy</v>
          </cell>
          <cell r="N1027" t="str">
            <v/>
          </cell>
        </row>
        <row r="1028">
          <cell r="B1028">
            <v>1020</v>
          </cell>
          <cell r="C1028" t="str">
            <v>European Forest Fire Information System (EFFIS)</v>
          </cell>
          <cell r="D1028" t="str">
            <v>Information and education, Information provision, Policy support, Monitoring</v>
          </cell>
          <cell r="E1028" t="str">
            <v>Country</v>
          </cell>
          <cell r="F1028">
            <v>2000</v>
          </cell>
          <cell r="G1028" t="str">
            <v>Forestry</v>
          </cell>
          <cell r="H1028" t="str">
            <v>"Today, the EU imports 53% of the energy it consumes. Energy import dependency relates to crude oil (almost 90%), to natural gas (66%), and to a lesser extent to solid fuels (42%) as well as nuclear fuel (40%)."
"EU energy security has also to be seen in the context of growing energy demand worldwide, which is expected to increase by 27% by 2030, with important changes to energy supply and trade flows.
Moderating energy demand is one of the most effective tools to reduce the EU's external energy dependency and exposure to price hikes. The current situation adds urgency to the previously agreed EU energy efficiency target of 20% that will result in 371 Mtoe primary energy savings in 2020 compared to projections." 
"Energy demand in the building sector, responsible for about 40% of energy consumption in the EU and a third of natural gas use could be cut by up to three quarters if the renovation of buildings is speeded up." 
"In March 2014, the European Council conclusions called for: "Speedy implementation of all the measures to meet the target of achieving interconnection of at least 10 % of their installed electricity production capacity for all Member States”.  Currently, the average interconnection level stands at about 8%. Taking into account the importance of interconnectors for strengthening security of supply and the need to facilitate cross-border trade, the European Commission proposes to extend the current 10% interconnection target to 15% by 2030 while taking into account the cost aspects and the potential of commercial exchanges in the relevant regions."
"In 2012, energy from renewable sources was estimated to have contributed 14.1% of EU final energy consumption and should reach the objective of 20% in 2020. Looking beyond 2020, the Commission has proposed to increase the share of renewable energy to at least 27% by 2030."
"Coal and lignite's CO2-emissions mean that they only have a long-term future in the EU if using Carbon Capture and Storage (CCS). CCS also offers the potential to further improve gas and oil recovery that would otherwise remain untapped.  Therefore, bearing in mind the rather limited uptake of CCS to date, further efforts in research, development and deployment should be made in order to fully benefit from this technology."
"The Union's energy security is inseparable from the 2030 framework for climate and energy and should be agreed together by the European Council. The transition to a competitive, low-carbon economy will reduce the use of imported fossil fuels by moderating energy demand and exploiting renewable and other indigenous sources of energy." (http://eur-lex.europa.eu/legal-content/en/TXT/?uri=celex:52014DC0330)</v>
          </cell>
          <cell r="I1028" t="str">
            <v>Other low-carbon technologies and fuel switch, Non-energy</v>
          </cell>
          <cell r="J1028">
            <v>0</v>
          </cell>
          <cell r="K1028" t="str">
            <v>European Union (28)</v>
          </cell>
          <cell r="L1028" t="str">
            <v>Implemented</v>
          </cell>
          <cell r="M1028" t="str">
            <v>http://forest.jrc.ec.europa.eu/effis/</v>
          </cell>
          <cell r="N1028" t="str">
            <v>C52</v>
          </cell>
        </row>
        <row r="1029">
          <cell r="B1029">
            <v>1021</v>
          </cell>
          <cell r="C1029" t="str">
            <v>European Photovoltaic Technology Platform European Union 2005</v>
          </cell>
          <cell r="D1029" t="str">
            <v>Negotiated Agreements (Public-private sector), Institutional creation, Strategic planning, Technology deployment and diffusion</v>
          </cell>
          <cell r="E1029" t="str">
            <v>Country</v>
          </cell>
          <cell r="F1029">
            <v>2005</v>
          </cell>
          <cell r="G1029" t="str">
            <v>Electricity and heat, Renewables</v>
          </cell>
          <cell r="H1029"/>
          <cell r="I1029" t="str">
            <v>Renewables</v>
          </cell>
          <cell r="J1029">
            <v>0</v>
          </cell>
          <cell r="K1029" t="str">
            <v>European Union (28)</v>
          </cell>
          <cell r="L1029" t="str">
            <v>Implemented</v>
          </cell>
          <cell r="M1029" t="str">
            <v>http://cordis.europa.eu/technology-platforms/home_en.html</v>
          </cell>
          <cell r="N1029" t="str">
            <v>C04</v>
          </cell>
        </row>
        <row r="1030">
          <cell r="B1030">
            <v>1022</v>
          </cell>
          <cell r="C1030" t="str">
            <v>European Reference Centre for Intermodal Freight Transport (EURIFT) European Union 2001</v>
          </cell>
          <cell r="D1030" t="str">
            <v>Institutional creation, Policy support</v>
          </cell>
          <cell r="E1030" t="str">
            <v>Country</v>
          </cell>
          <cell r="F1030">
            <v>2001</v>
          </cell>
          <cell r="G1030" t="str">
            <v>Transport, Shipping</v>
          </cell>
          <cell r="H1030"/>
          <cell r="I1030" t="str">
            <v>Other low-carbon technologies and fuel switch</v>
          </cell>
          <cell r="J1030">
            <v>0</v>
          </cell>
          <cell r="K1030" t="str">
            <v>European Union (28)</v>
          </cell>
          <cell r="L1030" t="str">
            <v>Implemented</v>
          </cell>
          <cell r="M1030" t="str">
            <v>http://eurift.net</v>
          </cell>
          <cell r="N1030" t="str">
            <v/>
          </cell>
        </row>
        <row r="1031">
          <cell r="B1031">
            <v>1023</v>
          </cell>
          <cell r="C1031" t="str">
            <v>Eurovignette Directive on the charging of heavy goods vehicles for the use of certain infrastructures</v>
          </cell>
          <cell r="D1031" t="str">
            <v>Fiscal or financial incentives</v>
          </cell>
          <cell r="E1031" t="str">
            <v>Country</v>
          </cell>
          <cell r="F1031">
            <v>1999</v>
          </cell>
          <cell r="G1031" t="str">
            <v>Transport</v>
          </cell>
          <cell r="H1031"/>
          <cell r="I1031" t="str">
            <v>Energy service demand reduction and resource efficiency, Energy efficiency</v>
          </cell>
          <cell r="J1031">
            <v>0</v>
          </cell>
          <cell r="K1031" t="str">
            <v>European Union (28)</v>
          </cell>
          <cell r="L1031" t="str">
            <v>Implemented</v>
          </cell>
          <cell r="M1031" t="str">
            <v>http://eur-lex.europa.eu/legal-content/EN/TXT/?uri=URISERV:l24045b
http://eur-lex.europa.eu/legal-content/EN/TXT/?uri=celex:32006L0038
http://eur-lex.europa.eu/legal-content/EN/AUTO/?uri=celex:32011L0076</v>
          </cell>
          <cell r="N1031" t="str">
            <v/>
          </cell>
        </row>
        <row r="1032">
          <cell r="B1032">
            <v>1024</v>
          </cell>
          <cell r="C1032" t="str">
            <v>Exceptional 12 Months Amortisation France 2001</v>
          </cell>
          <cell r="D1032" t="str">
            <v>Fiscal or financial incentives</v>
          </cell>
          <cell r="E1032" t="str">
            <v>Country</v>
          </cell>
          <cell r="F1032">
            <v>2001</v>
          </cell>
          <cell r="G1032" t="str">
            <v>Buildings, Appliances, Electricity and heat, Renewables</v>
          </cell>
          <cell r="H1032" t="str">
            <v>amended by Directives 2006/38/EC and 2011/76/EU)</v>
          </cell>
          <cell r="I1032" t="str">
            <v>Energy efficiency, Renewables</v>
          </cell>
          <cell r="J1032">
            <v>0</v>
          </cell>
          <cell r="K1032" t="str">
            <v>France</v>
          </cell>
          <cell r="L1032" t="str">
            <v>Ended</v>
          </cell>
          <cell r="M1032" t="str">
            <v>http://www.iea.org/policiesandmeasures/pams/france/name-21451-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032" t="str">
            <v>C07C10C34C35</v>
          </cell>
        </row>
        <row r="1033">
          <cell r="B1033">
            <v>1025</v>
          </cell>
          <cell r="C1033" t="str">
            <v>Excise Tax Exemption for Bio-Diesel Fuel Canada 2003</v>
          </cell>
          <cell r="D1033" t="str">
            <v>Fiscal or financial incentives</v>
          </cell>
          <cell r="E1033" t="str">
            <v>Country</v>
          </cell>
          <cell r="F1033">
            <v>2003</v>
          </cell>
          <cell r="G1033" t="str">
            <v>Transport</v>
          </cell>
          <cell r="H1033"/>
          <cell r="I1033" t="str">
            <v>Renewables</v>
          </cell>
          <cell r="J1033">
            <v>0</v>
          </cell>
          <cell r="K1033" t="str">
            <v>Canada</v>
          </cell>
          <cell r="L1033" t="str">
            <v>Ended</v>
          </cell>
          <cell r="M1033" t="str">
            <v>http://www.fin.gc.ca/</v>
          </cell>
          <cell r="N1033" t="str">
            <v>C43</v>
          </cell>
        </row>
        <row r="1034">
          <cell r="B1034">
            <v>1026</v>
          </cell>
          <cell r="C1034" t="str">
            <v>Excise Tax based on car engine size China 1994</v>
          </cell>
          <cell r="D1034" t="str">
            <v>Energy and other taxes</v>
          </cell>
          <cell r="E1034" t="str">
            <v>Country</v>
          </cell>
          <cell r="F1034">
            <v>1994</v>
          </cell>
          <cell r="G1034" t="str">
            <v>Transport, Light duty vehicles</v>
          </cell>
          <cell r="H1034"/>
          <cell r="I1034" t="str">
            <v>Energy service demand reduction and resource efficiency, Energy efficiency</v>
          </cell>
          <cell r="J1034" t="str">
            <v>No</v>
          </cell>
          <cell r="K1034" t="str">
            <v>China</v>
          </cell>
          <cell r="L1034" t="str">
            <v>Implemented</v>
          </cell>
          <cell r="M1034" t="str">
            <v>https://www.iea.org/policiesandmeasures/pams/china/name-24534-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1034" t="str">
            <v>C41C46</v>
          </cell>
        </row>
        <row r="1035">
          <cell r="B1035">
            <v>1027</v>
          </cell>
          <cell r="C1035" t="str">
            <v>Execution of climate protection campaigns at schools, educational institutions and German schools abroad Germany 2008</v>
          </cell>
          <cell r="D1035" t="str">
            <v>Information and education</v>
          </cell>
          <cell r="E1035" t="str">
            <v>Country</v>
          </cell>
          <cell r="F1035">
            <v>2008</v>
          </cell>
          <cell r="G1035" t="str">
            <v>General</v>
          </cell>
          <cell r="H1035"/>
          <cell r="I1035" t="str">
            <v>Energy service demand reduction and resource efficiency, Energy efficiency, Renewables, Other low-carbon technologies and fuel switch, Non-energy</v>
          </cell>
          <cell r="J1035">
            <v>0</v>
          </cell>
          <cell r="K1035" t="str">
            <v>Germany</v>
          </cell>
          <cell r="L1035" t="str">
            <v>Implemented</v>
          </cell>
          <cell r="M1035" t="str">
            <v>http://www.bmu-klimaschutzinitiative.de, http://klima.bildungscent.de</v>
          </cell>
          <cell r="N1035" t="str">
            <v/>
          </cell>
        </row>
        <row r="1036">
          <cell r="B1036">
            <v>1028</v>
          </cell>
          <cell r="C1036" t="str">
            <v>Executive Order 13423: Strengthening Federal Environmental, Energy, and Transportation Management United States of America 2007</v>
          </cell>
          <cell r="D1036" t="str">
            <v>Monitoring, Obligation schemes, Other mandatory requirements, Renewable energy target</v>
          </cell>
          <cell r="E1036" t="str">
            <v>Country</v>
          </cell>
          <cell r="F1036">
            <v>2007</v>
          </cell>
          <cell r="G1036" t="str">
            <v>Electricity and heat, Transport, Renewables</v>
          </cell>
          <cell r="H1036"/>
          <cell r="I1036" t="str">
            <v>Renewables, Energy efficiency, Other low-carbon technologies and fuel switch</v>
          </cell>
          <cell r="J1036">
            <v>0</v>
          </cell>
          <cell r="K1036" t="str">
            <v>United States of America</v>
          </cell>
          <cell r="L1036" t="str">
            <v>Superseded</v>
          </cell>
          <cell r="M1036" t="str">
            <v>http://www.gsa.gov/portal/content/102452</v>
          </cell>
          <cell r="N1036" t="str">
            <v>C08C09C10C43</v>
          </cell>
        </row>
        <row r="1037">
          <cell r="B1037">
            <v>1029</v>
          </cell>
          <cell r="C1037" t="str">
            <v>Executive Order 13514: Federal Leadership in Environmental, Energy, and Economic Performance United States of America 2009</v>
          </cell>
          <cell r="D1037" t="str">
            <v>Strategic planning, Obligation schemes, Other mandatory requirements, Procurement rules, Institutional creation</v>
          </cell>
          <cell r="E1037" t="str">
            <v>Country</v>
          </cell>
          <cell r="F1037">
            <v>2009</v>
          </cell>
          <cell r="G1037" t="str">
            <v>Electricity and heat, Transport</v>
          </cell>
          <cell r="H1037" t="str">
            <v>Executive. 50% of federal agency energy consumption must be met with renewable sources.</v>
          </cell>
          <cell r="I1037" t="str">
            <v>Renewables, Energy efficiency, Non-energy</v>
          </cell>
          <cell r="J1037" t="str">
            <v>No</v>
          </cell>
          <cell r="K1037" t="str">
            <v>United States of America</v>
          </cell>
          <cell r="L1037" t="str">
            <v>Implemented</v>
          </cell>
          <cell r="M1037" t="str">
            <v>http://edocket.access.gpo.gov/2009/pdf/e9-24518.pdf</v>
          </cell>
          <cell r="N1037" t="str">
            <v>C08C10C43</v>
          </cell>
        </row>
        <row r="1038">
          <cell r="B1038">
            <v>1030</v>
          </cell>
          <cell r="C1038" t="str">
            <v>Executive Order 13653: Preparing the United States for the Impacts of Climate Change</v>
          </cell>
          <cell r="D1038" t="str">
            <v>Strategic planning</v>
          </cell>
          <cell r="E1038" t="str">
            <v>Country</v>
          </cell>
          <cell r="F1038">
            <v>2013</v>
          </cell>
          <cell r="G1038" t="str">
            <v>General</v>
          </cell>
          <cell r="H1038" t="str">
            <v>Executive</v>
          </cell>
          <cell r="I1038" t="str">
            <v>Energy service demand reduction and resource efficiency, Non-energy</v>
          </cell>
          <cell r="J1038" t="str">
            <v>No</v>
          </cell>
          <cell r="K1038" t="str">
            <v>United States of America</v>
          </cell>
          <cell r="L1038" t="str">
            <v>Implemented</v>
          </cell>
          <cell r="M1038" t="str">
            <v>http://www.lse.ac.uk/GranthamInstitute/law/executive-order-13653-preparing-the-united-states-for-the-impacts-of-climate-change/</v>
          </cell>
          <cell r="N1038" t="str">
            <v/>
          </cell>
        </row>
        <row r="1039">
          <cell r="B1039">
            <v>1031</v>
          </cell>
          <cell r="C1039" t="str">
            <v>Executive Order 13693: Planning for Federal Sustainability in the Next Decade United States of America 2015</v>
          </cell>
          <cell r="D1039" t="str">
            <v>Strategic planning, Target</v>
          </cell>
          <cell r="E1039" t="str">
            <v>Country</v>
          </cell>
          <cell r="F1039">
            <v>2015</v>
          </cell>
          <cell r="G1039" t="str">
            <v>Electricity and heat, Buildings</v>
          </cell>
          <cell r="H1039"/>
          <cell r="I1039" t="str">
            <v>Renewables, Energy efficiency, Non-energy</v>
          </cell>
          <cell r="J1039">
            <v>0</v>
          </cell>
          <cell r="K1039" t="str">
            <v>United States of America</v>
          </cell>
          <cell r="L1039" t="str">
            <v>Implemented</v>
          </cell>
          <cell r="M1039" t="str">
            <v>https://www.whitehouse.gov/the-press-office/2015/03/19/executive-order-planning-federal-sustainability-next-decade</v>
          </cell>
          <cell r="N1039" t="str">
            <v/>
          </cell>
        </row>
        <row r="1040">
          <cell r="B1040">
            <v>1032</v>
          </cell>
          <cell r="C1040" t="str">
            <v>Executive Order 13834: Efficient Federal Operations</v>
          </cell>
          <cell r="D1040" t="str">
            <v>Strategic planning</v>
          </cell>
          <cell r="E1040" t="str">
            <v>Country</v>
          </cell>
          <cell r="F1040">
            <v>2018</v>
          </cell>
          <cell r="G1040" t="str">
            <v>Buildings</v>
          </cell>
          <cell r="H1040" t="str">
            <v>Executive target for the federal government’s GHG emissions to be reduced by 40%, and the share of electricity consumed by the federal agencies to increase to 30% by 2025 (compared to 2008).</v>
          </cell>
          <cell r="I1040" t="str">
            <v>Energy efficiency</v>
          </cell>
          <cell r="J1040" t="str">
            <v>No</v>
          </cell>
          <cell r="K1040" t="str">
            <v>United States of America</v>
          </cell>
          <cell r="L1040" t="str">
            <v>Implemented</v>
          </cell>
          <cell r="M1040" t="str">
            <v>https://www.iea.org/policies/7760-executive-order-13834-efficient-federal-operations?country=United%20States&amp;qs=united</v>
          </cell>
          <cell r="N1040" t="str">
            <v/>
          </cell>
        </row>
        <row r="1041">
          <cell r="B1041">
            <v>1033</v>
          </cell>
          <cell r="C1041" t="str">
            <v>Exemption Congestion Zone</v>
          </cell>
          <cell r="D1041" t="str">
            <v>Tax relief</v>
          </cell>
          <cell r="E1041" t="str">
            <v>City or local</v>
          </cell>
          <cell r="F1041">
            <v>2017</v>
          </cell>
          <cell r="G1041" t="str">
            <v>Low-emissions mobility</v>
          </cell>
          <cell r="H1041" t="str">
            <v>EO 13834 affirms legislative targets related to energy and environmental performance of executive departments and agencies, including that the head of each agency shall meet, in a cost-effective manner, goals including: (a) Achieve and maintain annual reductions in building energy use and implement energy efficiency measures that reduce costs; (b) Utilize performance contracting to achieve energy, water, building modernization, and infrastructure goals.</v>
          </cell>
          <cell r="I1041" t="str">
            <v>Other low-carbon technologies and fuel switch</v>
          </cell>
          <cell r="J1041" t="str">
            <v>No</v>
          </cell>
          <cell r="K1041" t="str">
            <v>United Kingdom</v>
          </cell>
          <cell r="L1041" t="str">
            <v>Implemented</v>
          </cell>
          <cell r="M1041" t="str">
            <v>https://www.iea.org/policies/2972-exemption-congestion-zone?country=United%20Kingdom&amp;qs=united</v>
          </cell>
          <cell r="N1041" t="str">
            <v>C45</v>
          </cell>
        </row>
        <row r="1042">
          <cell r="B1042">
            <v>1034</v>
          </cell>
          <cell r="C1042" t="str">
            <v>Exemption from Climate Change Levy for Good Quality CHP</v>
          </cell>
          <cell r="D1042" t="str">
            <v>Fiscal or financial incentives</v>
          </cell>
          <cell r="E1042" t="str">
            <v>Country</v>
          </cell>
          <cell r="F1042">
            <v>2001</v>
          </cell>
          <cell r="G1042" t="str">
            <v>Electricity and heat, Industry</v>
          </cell>
          <cell r="H1042" t="str">
            <v>All purely electric cars, vans and other vehicles are currently Congestion Charge-exempt, because they have zero tailpipe emissions. This means if you purchase a fully electric vehicle, you won’t have to pay the London Congestion Charge. Plug-in hybrid-electric vehicles (PHEVs) are also Congestion Charge exempt, as none currently on sale exceeds the 75g/km limit. Hybrid cars aren't automatically Congestion Charge exempt. It depends on the model and trim level in question.</v>
          </cell>
          <cell r="I1042" t="str">
            <v>Other low-carbon technologies and fuel switch</v>
          </cell>
          <cell r="J1042" t="str">
            <v>No</v>
          </cell>
          <cell r="K1042" t="str">
            <v>United Kingdom</v>
          </cell>
          <cell r="L1042" t="str">
            <v>Implemented</v>
          </cell>
          <cell r="M1042" t="str">
            <v>https://www.iea.org/policies/587-exemption-from-climate-change-levy-for-good-quality-chp?country=United%20Kingdom&amp;page=4&amp;qs=united</v>
          </cell>
          <cell r="N1042" t="str">
            <v>C14</v>
          </cell>
        </row>
        <row r="1043">
          <cell r="B1043">
            <v>1035</v>
          </cell>
          <cell r="C1043" t="str">
            <v>Exemption of Automobile Acquisition Tax</v>
          </cell>
          <cell r="D1043" t="str">
            <v>Tax relief</v>
          </cell>
          <cell r="E1043" t="str">
            <v>Country</v>
          </cell>
          <cell r="F1043">
            <v>2009</v>
          </cell>
          <cell r="G1043" t="str">
            <v>Low-emissions mobility, Light duty vehicles</v>
          </cell>
          <cell r="H1043" t="str">
            <v>The Climate Change Levy (CCL) was introduced by the UK Government in 2001 and is charged on most non-domestic supplies of energy used as fuel for lighting, heating and power. The CCL is designed to promote energy efficiency and encourage investment in energy saving equipment, thereby reducing emissions of greenhouse gases. CHP stations are energy efficient in operation providing very significant fuel savings, and therefore offer cost and efficiency savings over conventional forms of electricity generation and heat supply. Favourable treatment under the CCL legislation is given to a CHP station where it is: registered with the Department for Business, Energy &amp; Industrial Strategy (BEIS) CHP Quality Assurance Programme certified annually under that programme covered by a valid CCL Exemption Certificate issued by the Secretary of State</v>
          </cell>
          <cell r="I1043" t="str">
            <v>Other low-carbon technologies and fuel switch</v>
          </cell>
          <cell r="J1043" t="str">
            <v>No</v>
          </cell>
          <cell r="K1043" t="str">
            <v>Japan</v>
          </cell>
          <cell r="L1043" t="str">
            <v>Implemented</v>
          </cell>
          <cell r="M1043" t="str">
            <v>https://www.iea.org/policies/2970-exemption-automobile-acquisition-tax?country=Japan&amp;page=2&amp;qs=japa</v>
          </cell>
          <cell r="N1043" t="str">
            <v>C45</v>
          </cell>
        </row>
        <row r="1044">
          <cell r="B1044">
            <v>1036</v>
          </cell>
          <cell r="C1044" t="str">
            <v>Exemption of the Internal Tax on Fossil Fuels for Cogeneration Facilities France 2000</v>
          </cell>
          <cell r="D1044" t="str">
            <v>Tax relief</v>
          </cell>
          <cell r="E1044" t="str">
            <v>Country</v>
          </cell>
          <cell r="F1044">
            <v>2000</v>
          </cell>
          <cell r="G1044" t="str">
            <v>Electricity and heat, Gas</v>
          </cell>
          <cell r="H1044" t="str">
            <v>EVs, PHVs, CDVs and FCVs are exempt from paying “automobile acquisition tax” (local tax: registered vehicles: 3 %; light motor vehicles: 2 %)</v>
          </cell>
          <cell r="I1044" t="str">
            <v>Other low-carbon technologies and fuel switch</v>
          </cell>
          <cell r="J1044">
            <v>0</v>
          </cell>
          <cell r="K1044" t="str">
            <v>France</v>
          </cell>
          <cell r="L1044" t="str">
            <v>Implemented</v>
          </cell>
          <cell r="M1044" t="str">
            <v>http://www.legifrance.gouv.fr/WAspad/UnTexteDeJorf?numjo=ECOX9900112L</v>
          </cell>
          <cell r="N1044" t="str">
            <v>C14</v>
          </cell>
        </row>
        <row r="1045">
          <cell r="B1045">
            <v>1037</v>
          </cell>
          <cell r="C1045" t="str">
            <v>Expanded Use of Biodiesel Canada 2003</v>
          </cell>
          <cell r="D1045" t="str">
            <v>Research &amp; Development and Deployment (RD&amp;D), Vehicle fuel-economy and emissions standards</v>
          </cell>
          <cell r="E1045" t="str">
            <v>Country</v>
          </cell>
          <cell r="F1045">
            <v>2003</v>
          </cell>
          <cell r="G1045" t="str">
            <v>Transport</v>
          </cell>
          <cell r="H1045"/>
          <cell r="I1045" t="str">
            <v>Renewables</v>
          </cell>
          <cell r="J1045">
            <v>0</v>
          </cell>
          <cell r="K1045" t="str">
            <v>Canada</v>
          </cell>
          <cell r="L1045" t="str">
            <v>Superseded</v>
          </cell>
          <cell r="M1045" t="str">
            <v>http://www.iea.org/policiesandmeasures/pams/canada/name-21878-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045" t="str">
            <v>C04</v>
          </cell>
        </row>
        <row r="1046">
          <cell r="B1046">
            <v>1038</v>
          </cell>
          <cell r="C1046" t="str">
            <v>Expansion of EOLE Programme France 2001</v>
          </cell>
          <cell r="D1046" t="str">
            <v>Economic Instruments</v>
          </cell>
          <cell r="E1046" t="str">
            <v>Country</v>
          </cell>
          <cell r="F1046">
            <v>2001</v>
          </cell>
          <cell r="G1046" t="str">
            <v>Electricity and heat, Renewables</v>
          </cell>
          <cell r="H1046"/>
          <cell r="I1046" t="str">
            <v>Renewables</v>
          </cell>
          <cell r="J1046">
            <v>0</v>
          </cell>
          <cell r="K1046" t="str">
            <v>France</v>
          </cell>
          <cell r="L1046" t="str">
            <v>Ended</v>
          </cell>
          <cell r="M1046" t="str">
            <v>http://www.iea.org/policiesandmeasures/pams/france/name-21423-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046" t="str">
            <v/>
          </cell>
        </row>
        <row r="1047">
          <cell r="B1047">
            <v>1039</v>
          </cell>
          <cell r="C1047" t="str">
            <v>Expansion of Feed-In Tariffs for Wind Power France 2005</v>
          </cell>
          <cell r="D1047" t="str">
            <v>Fiscal or financial incentives, Feed-in tariffs or premiums</v>
          </cell>
          <cell r="E1047" t="str">
            <v>Country</v>
          </cell>
          <cell r="F1047">
            <v>2005</v>
          </cell>
          <cell r="G1047" t="str">
            <v>Electricity and heat, Renewables</v>
          </cell>
          <cell r="H1047"/>
          <cell r="I1047" t="str">
            <v>Renewables</v>
          </cell>
          <cell r="J1047">
            <v>0</v>
          </cell>
          <cell r="K1047" t="str">
            <v>France</v>
          </cell>
          <cell r="L1047" t="str">
            <v>Implemented</v>
          </cell>
          <cell r="M1047" t="str">
            <v>http://www.senat.fr/seances/s200505/s20050502/s20050502003.html</v>
          </cell>
          <cell r="N1047" t="str">
            <v>C10</v>
          </cell>
        </row>
        <row r="1048">
          <cell r="B1048">
            <v>1040</v>
          </cell>
          <cell r="C1048" t="str">
            <v>Expansion of Local Cogeneration (CHP) China 2006</v>
          </cell>
          <cell r="D1048" t="str">
            <v>Infrastructure investments</v>
          </cell>
          <cell r="E1048" t="str">
            <v>Country</v>
          </cell>
          <cell r="F1048">
            <v>2006</v>
          </cell>
          <cell r="G1048" t="str">
            <v>Electricity and heat</v>
          </cell>
          <cell r="H1048"/>
          <cell r="I1048" t="str">
            <v>Energy efficiency</v>
          </cell>
          <cell r="J1048">
            <v>0</v>
          </cell>
          <cell r="K1048" t="str">
            <v>China</v>
          </cell>
          <cell r="L1048" t="str">
            <v>Implemented</v>
          </cell>
          <cell r="M1048" t="str">
            <v>http://www.iea.org/policiesandmeasures/pams/china/name-22889-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048" t="str">
            <v/>
          </cell>
        </row>
        <row r="1049">
          <cell r="B1049">
            <v>1041</v>
          </cell>
          <cell r="C1049" t="str">
            <v>Expansion of Top Runner Programme Japan 2003</v>
          </cell>
          <cell r="D1049" t="str">
            <v>Regulatory Instruments, Voluntary Approaches</v>
          </cell>
          <cell r="E1049" t="str">
            <v>Country</v>
          </cell>
          <cell r="F1049">
            <v>2003</v>
          </cell>
          <cell r="G1049" t="str">
            <v>Buildings, Appliances, Hot water and cooking, Heating and cooling</v>
          </cell>
          <cell r="H1049"/>
          <cell r="I1049" t="str">
            <v>Energy efficiency</v>
          </cell>
          <cell r="J1049">
            <v>0</v>
          </cell>
          <cell r="K1049" t="str">
            <v>Japan</v>
          </cell>
          <cell r="L1049" t="str">
            <v>Implemented</v>
          </cell>
          <cell r="M1049" t="str">
            <v>http://www.env.go.jp/en/index.html</v>
          </cell>
          <cell r="N1049" t="str">
            <v/>
          </cell>
        </row>
        <row r="1050">
          <cell r="B1050">
            <v>1042</v>
          </cell>
          <cell r="C1050" t="str">
            <v>Expansion of the Save Energy Now Campaign United States of America 2007</v>
          </cell>
          <cell r="D1050" t="str">
            <v>Negotiated Agreements (Public-private sector), Advice or Aid in implementation, Information provision, Grants and subsidies, Auditing</v>
          </cell>
          <cell r="E1050" t="str">
            <v>Country</v>
          </cell>
          <cell r="F1050">
            <v>2007</v>
          </cell>
          <cell r="G1050" t="str">
            <v>Industry</v>
          </cell>
          <cell r="H1050"/>
          <cell r="I1050" t="str">
            <v>Energy efficiency</v>
          </cell>
          <cell r="J1050">
            <v>0</v>
          </cell>
          <cell r="K1050" t="str">
            <v>United States of America</v>
          </cell>
          <cell r="L1050" t="str">
            <v>Superseded</v>
          </cell>
          <cell r="M1050" t="str">
            <v>http://www1.eere.energy.gov/industry/saveenergynow/</v>
          </cell>
          <cell r="N1050" t="str">
            <v>C19C20</v>
          </cell>
        </row>
        <row r="1051">
          <cell r="B1051">
            <v>1043</v>
          </cell>
          <cell r="C1051" t="str">
            <v>Experimental Car Sharing Italy 1999</v>
          </cell>
          <cell r="D1051" t="str">
            <v>Demonstration project</v>
          </cell>
          <cell r="E1051" t="str">
            <v>Country</v>
          </cell>
          <cell r="F1051">
            <v>1999</v>
          </cell>
          <cell r="G1051" t="str">
            <v>Transport, Light duty vehicles</v>
          </cell>
          <cell r="H1051"/>
          <cell r="I1051" t="str">
            <v>Energy service demand reduction and resource efficiency, Energy efficiency</v>
          </cell>
          <cell r="J1051">
            <v>0</v>
          </cell>
          <cell r="K1051" t="str">
            <v>Italy</v>
          </cell>
          <cell r="L1051" t="str">
            <v>Superseded</v>
          </cell>
          <cell r="M1051" t="str">
            <v>http://www.iea.org/policiesandmeasures/pams/italy/name-21133-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051" t="str">
            <v>C04</v>
          </cell>
        </row>
        <row r="1052">
          <cell r="B1052">
            <v>1044</v>
          </cell>
          <cell r="C1052" t="str">
            <v>Extending Tax Incentives for Renewable and Alternative Energy Canada 2003</v>
          </cell>
          <cell r="D1052" t="str">
            <v>Fiscal or financial incentives</v>
          </cell>
          <cell r="E1052" t="str">
            <v>Country</v>
          </cell>
          <cell r="F1052">
            <v>2003</v>
          </cell>
          <cell r="G1052" t="str">
            <v>Electricity and heat</v>
          </cell>
          <cell r="H1052"/>
          <cell r="I1052" t="str">
            <v>Renewables</v>
          </cell>
          <cell r="J1052">
            <v>0</v>
          </cell>
          <cell r="K1052" t="str">
            <v>Canada</v>
          </cell>
          <cell r="L1052" t="str">
            <v>Superseded</v>
          </cell>
          <cell r="M1052" t="str">
            <v>http://www.fin.gc.ca/</v>
          </cell>
          <cell r="N1052" t="str">
            <v>C10</v>
          </cell>
        </row>
        <row r="1053">
          <cell r="B1053">
            <v>1045</v>
          </cell>
          <cell r="C1053" t="str">
            <v>Extension of Renewable Energy Subsidy Korea (South) 2003</v>
          </cell>
          <cell r="D1053" t="str">
            <v>Fiscal or financial incentives, Grants and subsidies</v>
          </cell>
          <cell r="E1053" t="str">
            <v>Country</v>
          </cell>
          <cell r="F1053">
            <v>2003</v>
          </cell>
          <cell r="G1053" t="str">
            <v>Electricity and heat, Renewables</v>
          </cell>
          <cell r="H1053"/>
          <cell r="I1053" t="str">
            <v>Renewables</v>
          </cell>
          <cell r="J1053">
            <v>0</v>
          </cell>
          <cell r="K1053" t="str">
            <v>Korea (South)</v>
          </cell>
          <cell r="L1053" t="str">
            <v>Implemented</v>
          </cell>
          <cell r="M1053" t="str">
            <v>http://www.iea.org/policiesandmeasures/pams/korea/name-21937-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053" t="str">
            <v>C10</v>
          </cell>
        </row>
        <row r="1054">
          <cell r="B1054">
            <v>1046</v>
          </cell>
          <cell r="C1054" t="str">
            <v>Extension of Tax Credit for Large Collective Equipment, Renewable Energy Equipment, Thermal Insulation and Heating Regulation Equipment France 2002</v>
          </cell>
          <cell r="D1054" t="str">
            <v>Tax relief</v>
          </cell>
          <cell r="E1054" t="str">
            <v>Country</v>
          </cell>
          <cell r="F1054">
            <v>2002</v>
          </cell>
          <cell r="G1054" t="str">
            <v>Electricity and heat, Industry, Buildings</v>
          </cell>
          <cell r="H1054"/>
          <cell r="I1054" t="str">
            <v>Energy efficiency, Renewables</v>
          </cell>
          <cell r="J1054">
            <v>0</v>
          </cell>
          <cell r="K1054" t="str">
            <v>France</v>
          </cell>
          <cell r="L1054" t="str">
            <v>Ended</v>
          </cell>
          <cell r="M1054" t="str">
            <v>http://www.iea.org/policiesandmeasures/pams/france/name-21592-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054" t="str">
            <v>C07C10C19C22C34</v>
          </cell>
        </row>
        <row r="1055">
          <cell r="B1055">
            <v>1047</v>
          </cell>
          <cell r="C1055" t="str">
            <v>Extension of Tax Credit for the Purchase of Natural Gas Vehicles France 2001</v>
          </cell>
          <cell r="D1055" t="str">
            <v>Tax relief, Retirement premium</v>
          </cell>
          <cell r="E1055" t="str">
            <v>Country</v>
          </cell>
          <cell r="F1055">
            <v>2001</v>
          </cell>
          <cell r="G1055" t="str">
            <v>Transport, Light duty vehicles, Heavy duty vehicles</v>
          </cell>
          <cell r="H1055"/>
          <cell r="I1055" t="str">
            <v>Other low-carbon technologies and fuel switch</v>
          </cell>
          <cell r="J1055">
            <v>0</v>
          </cell>
          <cell r="K1055" t="str">
            <v>France</v>
          </cell>
          <cell r="L1055" t="str">
            <v>Superseded</v>
          </cell>
          <cell r="M1055" t="str">
            <v>http://www.iea.org/policiesandmeasures/pams/france/name-21424-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055" t="str">
            <v/>
          </cell>
        </row>
        <row r="1056">
          <cell r="B1056">
            <v>1048</v>
          </cell>
          <cell r="C1056" t="str">
            <v>Extension of Tax Credit in Favour of Renewable Energy Equipment in New Housing France 2002</v>
          </cell>
          <cell r="D1056" t="str">
            <v>Tax relief</v>
          </cell>
          <cell r="E1056" t="str">
            <v>Country</v>
          </cell>
          <cell r="F1056">
            <v>2002</v>
          </cell>
          <cell r="G1056" t="str">
            <v>Buildings, Heating and cooling, Hot water and cooking</v>
          </cell>
          <cell r="H1056"/>
          <cell r="I1056" t="str">
            <v>Renewables</v>
          </cell>
          <cell r="J1056">
            <v>0</v>
          </cell>
          <cell r="K1056" t="str">
            <v>France</v>
          </cell>
          <cell r="L1056" t="str">
            <v>Implemented</v>
          </cell>
          <cell r="M1056" t="str">
            <v>http://www.industrie.gouv.fr/cgi-bin/industrie/frame0.pl?url=/energie/sommaire.htm</v>
          </cell>
          <cell r="N1056" t="str">
            <v>C36C37</v>
          </cell>
        </row>
        <row r="1057">
          <cell r="B1057">
            <v>1049</v>
          </cell>
          <cell r="C1057" t="str">
            <v>Extension of the Law on Reduced VAT for Residential Renewable Energy Equipment France 2002</v>
          </cell>
          <cell r="D1057" t="str">
            <v>Tax relief</v>
          </cell>
          <cell r="E1057" t="str">
            <v>Country</v>
          </cell>
          <cell r="F1057">
            <v>2002</v>
          </cell>
          <cell r="G1057" t="str">
            <v>Buildings, Heating and cooling, Hot water and cooking</v>
          </cell>
          <cell r="H1057"/>
          <cell r="I1057" t="str">
            <v>Renewables</v>
          </cell>
          <cell r="J1057">
            <v>0</v>
          </cell>
          <cell r="K1057" t="str">
            <v>France</v>
          </cell>
          <cell r="L1057" t="str">
            <v>Implemented</v>
          </cell>
          <cell r="M1057" t="str">
            <v>http://www.industrie.gouv.fr/cgi-bin/industrie/frame0.pl?url=/energie/sommaire.htm</v>
          </cell>
          <cell r="N1057" t="str">
            <v>C36C37</v>
          </cell>
        </row>
        <row r="1058">
          <cell r="B1058">
            <v>1050</v>
          </cell>
          <cell r="C1058" t="str">
            <v>FACE (Fonds damortissement des charges délectrification) Programme France 1995</v>
          </cell>
          <cell r="D1058" t="str">
            <v>Infrastructure investments, Grants and subsidies</v>
          </cell>
          <cell r="E1058" t="str">
            <v>Country</v>
          </cell>
          <cell r="F1058">
            <v>1995</v>
          </cell>
          <cell r="G1058" t="str">
            <v>Electricity and heat, Renewables</v>
          </cell>
          <cell r="H1058"/>
          <cell r="I1058" t="str">
            <v>Renewables</v>
          </cell>
          <cell r="J1058">
            <v>0</v>
          </cell>
          <cell r="K1058" t="str">
            <v>France</v>
          </cell>
          <cell r="L1058" t="str">
            <v>Ended</v>
          </cell>
          <cell r="M1058" t="str">
            <v>http://www.iea.org/policiesandmeasures/pams/france/name-21816-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058" t="str">
            <v>C10C11</v>
          </cell>
        </row>
        <row r="1059">
          <cell r="B1059">
            <v>1051</v>
          </cell>
          <cell r="C1059" t="str">
            <v>FEMA Federal Flood Risk Management Standard United States of America 2015</v>
          </cell>
          <cell r="D1059" t="str">
            <v>Codes and standards</v>
          </cell>
          <cell r="E1059" t="str">
            <v>Country</v>
          </cell>
          <cell r="F1059">
            <v>2015</v>
          </cell>
          <cell r="G1059" t="str">
            <v>Electricity and heat, Buildings, Transport</v>
          </cell>
          <cell r="H1059"/>
          <cell r="I1059" t="str">
            <v>Non-energy</v>
          </cell>
          <cell r="J1059" t="str">
            <v>No</v>
          </cell>
          <cell r="K1059" t="str">
            <v>United States of America</v>
          </cell>
          <cell r="L1059" t="str">
            <v>Implemented</v>
          </cell>
          <cell r="M1059" t="str">
            <v>http://www.whitehouse.gov/the-press-office/2015/01/30/executive-order-establishing-federal-flood-risk-management-standard-and-</v>
          </cell>
          <cell r="N1059" t="str">
            <v/>
          </cell>
        </row>
        <row r="1060">
          <cell r="B1060">
            <v>1052</v>
          </cell>
          <cell r="C1060" t="str">
            <v>FHA PowerSaver Loan Program United States of America 2015</v>
          </cell>
          <cell r="D1060" t="str">
            <v>Loans</v>
          </cell>
          <cell r="E1060" t="str">
            <v>Country</v>
          </cell>
          <cell r="F1060">
            <v>2015</v>
          </cell>
          <cell r="G1060" t="str">
            <v>Buildings, Appliances</v>
          </cell>
          <cell r="H1060" t="str">
            <v>Adaptation / flood resilience</v>
          </cell>
          <cell r="I1060" t="str">
            <v>Energy efficiency</v>
          </cell>
          <cell r="J1060">
            <v>0</v>
          </cell>
          <cell r="K1060" t="str">
            <v>United States of America</v>
          </cell>
          <cell r="L1060" t="str">
            <v>Implemented</v>
          </cell>
          <cell r="M1060" t="str">
            <v>http://energy.gov/eere/buildings/powersaver-loans</v>
          </cell>
          <cell r="N1060" t="str">
            <v>C34C35</v>
          </cell>
        </row>
        <row r="1061">
          <cell r="B1061">
            <v>1053</v>
          </cell>
          <cell r="C1061" t="str">
            <v>FIDE label Mexico 1993</v>
          </cell>
          <cell r="D1061" t="str">
            <v>Performance label</v>
          </cell>
          <cell r="E1061" t="str">
            <v>Country</v>
          </cell>
          <cell r="F1061">
            <v>1993</v>
          </cell>
          <cell r="G1061" t="str">
            <v>Buildings, Appliances</v>
          </cell>
          <cell r="H1061"/>
          <cell r="I1061" t="str">
            <v>Energy efficiency</v>
          </cell>
          <cell r="J1061">
            <v>0</v>
          </cell>
          <cell r="K1061" t="str">
            <v>Mexico</v>
          </cell>
          <cell r="L1061" t="str">
            <v>Implemented</v>
          </cell>
          <cell r="M1061" t="str">
            <v>http://www.fide.org.mx/english08/08-fl.html</v>
          </cell>
          <cell r="N1061" t="str">
            <v>C35</v>
          </cell>
        </row>
        <row r="1062">
          <cell r="B1062">
            <v>1054</v>
          </cell>
          <cell r="C1062" t="str">
            <v>Fannie Mae Green Initiative- Loan Program United States of America 2011</v>
          </cell>
          <cell r="D1062" t="str">
            <v>Fiscal or financial incentives, Loans</v>
          </cell>
          <cell r="E1062" t="str">
            <v>Country</v>
          </cell>
          <cell r="F1062">
            <v>2011</v>
          </cell>
          <cell r="G1062" t="str">
            <v>Appliances</v>
          </cell>
          <cell r="H1062" t="str">
            <v>The FIDE voluntary label displays energy efficient products on the Mexican market.</v>
          </cell>
          <cell r="I1062" t="str">
            <v>Energy efficiency</v>
          </cell>
          <cell r="J1062">
            <v>0</v>
          </cell>
          <cell r="K1062" t="str">
            <v>United States of America</v>
          </cell>
          <cell r="L1062" t="str">
            <v>Implemented</v>
          </cell>
          <cell r="M1062" t="str">
            <v>https://www.fanniemae.com/multifamily/green-initiative</v>
          </cell>
          <cell r="N1062" t="str">
            <v>C35</v>
          </cell>
        </row>
        <row r="1063">
          <cell r="B1063">
            <v>1055</v>
          </cell>
          <cell r="C1063" t="str">
            <v>Farm Security and Rural Investment Act of 2002 (Public Law 107-171) United States of America 2002</v>
          </cell>
          <cell r="D1063" t="str">
            <v>Regulatory Instruments</v>
          </cell>
          <cell r="E1063" t="str">
            <v>Country</v>
          </cell>
          <cell r="F1063">
            <v>2002</v>
          </cell>
          <cell r="G1063" t="str">
            <v>Agriculture and forestry</v>
          </cell>
          <cell r="H1063"/>
          <cell r="I1063" t="str">
            <v>Renewables, Energy efficiency</v>
          </cell>
          <cell r="J1063">
            <v>0</v>
          </cell>
          <cell r="K1063" t="str">
            <v>United States of America</v>
          </cell>
          <cell r="L1063" t="str">
            <v>Superseded</v>
          </cell>
          <cell r="M1063" t="str">
            <v>http://www.iea.org/policiesandmeasures/pams/unitedstates/name-21568-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063" t="str">
            <v/>
          </cell>
        </row>
        <row r="1064">
          <cell r="B1064">
            <v>1056</v>
          </cell>
          <cell r="C1064" t="str">
            <v>Farming, forest and alimentation Framework Policy No. 2014-1170 France 2014</v>
          </cell>
          <cell r="D1064" t="str">
            <v>Grants and subsidies, Strategic planning</v>
          </cell>
          <cell r="E1064" t="str">
            <v>Country</v>
          </cell>
          <cell r="F1064">
            <v>2014</v>
          </cell>
          <cell r="G1064" t="str">
            <v>Agriculture and forestry, Forestry</v>
          </cell>
          <cell r="H1064"/>
          <cell r="I1064" t="str">
            <v>Energy service demand reduction and resource efficiency, Non-energy, Energy efficiency, Renewables, Other low-carbon technologies and fuel switch</v>
          </cell>
          <cell r="J1064">
            <v>0</v>
          </cell>
          <cell r="K1064" t="str">
            <v>France</v>
          </cell>
          <cell r="L1064" t="str">
            <v>Implemented</v>
          </cell>
          <cell r="M1064" t="str">
            <v>http://www.lse.ac.uk/GranthamInstitute/law/farming-forest-and-alimentation-framework-policy-no-2014-1170/</v>
          </cell>
          <cell r="N1064" t="str">
            <v>C48C52</v>
          </cell>
        </row>
        <row r="1065">
          <cell r="B1065">
            <v>1057</v>
          </cell>
          <cell r="C1065" t="str">
            <v>Favorable Taxation of Biofuels France 2005</v>
          </cell>
          <cell r="D1065" t="str">
            <v>Fiscal or financial incentives, Tax relief</v>
          </cell>
          <cell r="E1065" t="str">
            <v>Country</v>
          </cell>
          <cell r="F1065">
            <v>2005</v>
          </cell>
          <cell r="G1065" t="str">
            <v>Transport</v>
          </cell>
          <cell r="H1065" t="str">
            <v>Legislative</v>
          </cell>
          <cell r="I1065" t="str">
            <v>Renewables</v>
          </cell>
          <cell r="J1065">
            <v>0</v>
          </cell>
          <cell r="K1065" t="str">
            <v>France</v>
          </cell>
          <cell r="L1065" t="str">
            <v>Unknown</v>
          </cell>
          <cell r="M1065" t="str">
            <v>http://www.finances.gouv.fr</v>
          </cell>
          <cell r="N1065" t="str">
            <v>C43</v>
          </cell>
        </row>
        <row r="1066">
          <cell r="B1066">
            <v>1058</v>
          </cell>
          <cell r="C1066" t="str">
            <v>Feasibility Study on Emissions Trading Australia 1999</v>
          </cell>
          <cell r="D1066" t="str">
            <v>Policy support</v>
          </cell>
          <cell r="E1066" t="str">
            <v>Country</v>
          </cell>
          <cell r="F1066">
            <v>1999</v>
          </cell>
          <cell r="G1066" t="str">
            <v>General</v>
          </cell>
          <cell r="H1066"/>
          <cell r="I1066" t="str">
            <v>Energy service demand reduction and resource efficiency, Energy efficiency</v>
          </cell>
          <cell r="J1066" t="str">
            <v>No</v>
          </cell>
          <cell r="K1066" t="str">
            <v>Australia</v>
          </cell>
          <cell r="L1066" t="str">
            <v>Ended</v>
          </cell>
          <cell r="M1066" t="str">
            <v>http://www.climatechange.gov.au/emissionstrading/index.html</v>
          </cell>
          <cell r="N1066" t="str">
            <v/>
          </cell>
        </row>
        <row r="1067">
          <cell r="B1067">
            <v>1059</v>
          </cell>
          <cell r="C1067" t="str">
            <v>Federal Agri-Food and Agribusiness Strategic Plan and Participative Argentina 2010</v>
          </cell>
          <cell r="D1067" t="str">
            <v>Strategic planning</v>
          </cell>
          <cell r="E1067" t="str">
            <v>Country</v>
          </cell>
          <cell r="F1067">
            <v>2010</v>
          </cell>
          <cell r="G1067" t="str">
            <v>Agriculture and forestry</v>
          </cell>
          <cell r="H1067"/>
          <cell r="I1067" t="str">
            <v>Energy service demand reduction and resource efficiency, Non-energy</v>
          </cell>
          <cell r="J1067">
            <v>0</v>
          </cell>
          <cell r="K1067" t="str">
            <v>Argentina</v>
          </cell>
          <cell r="L1067" t="str">
            <v>Implemented</v>
          </cell>
          <cell r="M1067" t="str">
            <v>http://unfccc.int/resource/docs/natc/argbur1.pdf, https://planificacionsocialunsj.files.wordpress.com/2011/09/capitulo-3-pea-felcman.pdf</v>
          </cell>
          <cell r="N1067" t="str">
            <v>C48</v>
          </cell>
        </row>
        <row r="1068">
          <cell r="B1068">
            <v>1060</v>
          </cell>
          <cell r="C1068" t="str">
            <v>Federal Appliance Standards United States of America 2012</v>
          </cell>
          <cell r="D1068" t="str">
            <v>Product standards</v>
          </cell>
          <cell r="E1068" t="str">
            <v>Country</v>
          </cell>
          <cell r="F1068">
            <v>2009</v>
          </cell>
          <cell r="G1068" t="str">
            <v>Appliances, Buildings</v>
          </cell>
          <cell r="H1068" t="str">
            <v>"Plan Estratégico Agroalimentario y Agroindustrial Participativo y Federal (PEA), se vincula con la mitigación al cambio climático dado que busca impulsar la forestación y reforestación, la siembra directa, la rotación de cultivos con gramíneas anuales y perennes y reducir la erosión de suelos mediante la promoción de la labranza conservacionista y la implantación de pasturas perennes, forestales, cultivos en franja y líneas de nivel." TRANSLATION: Agri-Food and Agribusiness Strategic Plan Participatory and Federal (PEA), is linked to climate change mitigation as it seeks to promote afforestation and reforestation, tillage, crop rotation with annual and perennial grasses and reduce soil erosion by promoting conservation tillage and implantation of perennial pastures, forest, strip cropping and contour lines.</v>
          </cell>
          <cell r="I1068" t="str">
            <v>Energy efficiency</v>
          </cell>
          <cell r="J1068" t="str">
            <v>GHG reduction</v>
          </cell>
          <cell r="K1068" t="str">
            <v>United States of America</v>
          </cell>
          <cell r="L1068" t="str">
            <v>Implemented</v>
          </cell>
          <cell r="M1068" t="str">
            <v>http://www.eere.energy.gov/buildings/appliance_standards
(ASAP, 2016) http://www.appliance-standards.org/sites/default/files/Progress_toward_3_billion_CO2_reduction_Jan%202016.pdf
(DOE, 2016a) http://energy.gov/eere/buildings/downloads/appliance-and-equipment-standards-fact-sheet
(DOE, 2016b) http://energy.gov/sites/prod/files/2016/04/f30/Cymbalsky%2C%20John_Standards.pdf
http://www.appliance-standards.org/sites/default/files/Progress_toward_3_billion_CO2_reduction_Jan%202016.pdf</v>
          </cell>
          <cell r="N1068" t="str">
            <v>C34C35</v>
          </cell>
        </row>
        <row r="1069">
          <cell r="B1069">
            <v>1061</v>
          </cell>
          <cell r="C1069" t="str">
            <v>Federal Building Codes for Renewable Energy Production Germany 1997</v>
          </cell>
          <cell r="D1069" t="str">
            <v>Codes and standards, Other mandatory requirements</v>
          </cell>
          <cell r="E1069" t="str">
            <v>Country</v>
          </cell>
          <cell r="F1069">
            <v>1997</v>
          </cell>
          <cell r="G1069" t="str">
            <v>Electricity and heat, Renewables</v>
          </cell>
          <cell r="H1069" t="str">
            <v>"The Appliance and Equipment Standards Program’s current priority is to realize, by 2030, energy savings from appliance standards avoiding at least 3 billion metric tons of carbon emissions in support of the President’s Climate Action Plan. Specifically, the current schedule includes:
– 2014-2016: Complete 26 standards rulemakings, covering 30 products
– 2017-2020: Complete 10 standards rulemakings, covering 12 products" (DOE, 2016b)
By 2025, the energy use intensity (energy use per square foot the buildings sector will be at least 20% lower than in 2010 (DOE, 2016b)
Efficiency standards already adopted during the Obama administration will reduce CO2 emissions by 2.2 billion metric tons through 2030 (ASAP, 2016)</v>
          </cell>
          <cell r="I1069" t="str">
            <v>Renewables</v>
          </cell>
          <cell r="J1069">
            <v>0</v>
          </cell>
          <cell r="K1069" t="str">
            <v>Germany</v>
          </cell>
          <cell r="L1069" t="str">
            <v>Implemented</v>
          </cell>
          <cell r="M1069" t="str">
            <v>https://secure.bmub.bund.de/service/buergerforum/ihre-fragen/</v>
          </cell>
          <cell r="N1069" t="str">
            <v/>
          </cell>
        </row>
        <row r="1070">
          <cell r="B1070">
            <v>1062</v>
          </cell>
          <cell r="C1070" t="str">
            <v>Federal Buildings Initiative Canada 1991</v>
          </cell>
          <cell r="D1070" t="str">
            <v>GHG emission reduction crediting and offsetting mechanism, Advice or Aid in implementation, Information provision</v>
          </cell>
          <cell r="E1070" t="str">
            <v>Country</v>
          </cell>
          <cell r="F1070">
            <v>1991</v>
          </cell>
          <cell r="G1070" t="str">
            <v>Buildings</v>
          </cell>
          <cell r="H1070"/>
          <cell r="I1070" t="str">
            <v>Energy efficiency</v>
          </cell>
          <cell r="J1070">
            <v>0</v>
          </cell>
          <cell r="K1070" t="str">
            <v>Canada</v>
          </cell>
          <cell r="L1070" t="str">
            <v>Implemented</v>
          </cell>
          <cell r="M1070" t="str">
            <v>http://www.nrcan.gc.ca/energy/efficiency/buildings/eefb/3705</v>
          </cell>
          <cell r="N1070" t="str">
            <v/>
          </cell>
        </row>
        <row r="1071">
          <cell r="B1071">
            <v>1063</v>
          </cell>
          <cell r="C1071" t="str">
            <v>Federal Buildings: Energy efficiency Management United States of America 1999</v>
          </cell>
          <cell r="D1071" t="str">
            <v>Other mandatory requirements, Energy efficiency target</v>
          </cell>
          <cell r="E1071" t="str">
            <v>Country</v>
          </cell>
          <cell r="F1071">
            <v>1999</v>
          </cell>
          <cell r="G1071" t="str">
            <v>Electricity and heat</v>
          </cell>
          <cell r="H1071"/>
          <cell r="I1071">
            <v>0</v>
          </cell>
          <cell r="J1071">
            <v>0</v>
          </cell>
          <cell r="K1071" t="str">
            <v>United States of America</v>
          </cell>
          <cell r="L1071" t="str">
            <v>Superseded</v>
          </cell>
          <cell r="M1071" t="str">
            <v>http://www.eere.energy.gov/femp/pdfs/eo13123.pdf</v>
          </cell>
          <cell r="N1071" t="str">
            <v/>
          </cell>
        </row>
        <row r="1072">
          <cell r="B1072">
            <v>1064</v>
          </cell>
          <cell r="C1072" t="str">
            <v>Federal Business Investment Tax Credit (ITC) United States of America 1992</v>
          </cell>
          <cell r="D1072" t="str">
            <v>Tax relief</v>
          </cell>
          <cell r="E1072" t="str">
            <v>Country</v>
          </cell>
          <cell r="F1072">
            <v>1992</v>
          </cell>
          <cell r="G1072" t="str">
            <v>Renewables</v>
          </cell>
          <cell r="H1072" t="str">
            <v>35% percent below 1985 levels by 2010 in its buildings and by 25% (relative to 1990) in its laboratories.</v>
          </cell>
          <cell r="I1072" t="str">
            <v>Renewables</v>
          </cell>
          <cell r="J1072">
            <v>0</v>
          </cell>
          <cell r="K1072" t="str">
            <v>United States of America</v>
          </cell>
          <cell r="L1072" t="str">
            <v>Implemented</v>
          </cell>
          <cell r="M1072" t="str">
            <v>http://www.irs.gov/pub/irs-pdf/f3468.pdf</v>
          </cell>
          <cell r="N1072" t="str">
            <v/>
          </cell>
        </row>
        <row r="1073">
          <cell r="B1073">
            <v>1065</v>
          </cell>
          <cell r="C1073" t="str">
            <v>Federal Carbon Pricing Approach and Backstop System Canada 2018</v>
          </cell>
          <cell r="D1073" t="str">
            <v>CO2 taxes</v>
          </cell>
          <cell r="E1073" t="str">
            <v>Country</v>
          </cell>
          <cell r="F1073">
            <v>2017</v>
          </cell>
          <cell r="G1073" t="str">
            <v>Electricity and heat, Industry, Transport</v>
          </cell>
          <cell r="H1073"/>
          <cell r="I1073" t="str">
            <v>Energy service demand reduction and resource efficiency, Energy efficiency, Renewables, Other low-carbon technologies and fuel switch, Non-energy</v>
          </cell>
          <cell r="J1073" t="str">
            <v>GHG reduction</v>
          </cell>
          <cell r="K1073" t="str">
            <v>Canada</v>
          </cell>
          <cell r="L1073" t="str">
            <v>Planned</v>
          </cell>
          <cell r="M1073" t="str">
            <v>https://www.canada.ca/en/services/environment/weather/climatechange/technical-paper-federal-carbon-pricing-backstop.html</v>
          </cell>
          <cell r="N1073" t="str">
            <v>C07C10C14C15C19C22C30C43</v>
          </cell>
        </row>
        <row r="1074">
          <cell r="B1074">
            <v>1066</v>
          </cell>
          <cell r="C1074" t="str">
            <v>Federal Electronics Challenge United States of America 2007</v>
          </cell>
          <cell r="D1074" t="str">
            <v>Public Voluntary Schemes, Advice or Aid in implementation, Information provision, Procurement rules</v>
          </cell>
          <cell r="E1074" t="str">
            <v>Country</v>
          </cell>
          <cell r="F1074">
            <v>2007</v>
          </cell>
          <cell r="G1074" t="str">
            <v>Appliances</v>
          </cell>
          <cell r="H1074" t="str">
            <v>The federal carbon pollution pricing backstop will be composed of two key elements:
-  a carbon levy applied to fossil fuels
-   an output-based pricing system for industrial facilities that emit above a certain threshold, with an opt-in capability for smaller facilities with emissions below the threshold</v>
          </cell>
          <cell r="I1074">
            <v>0</v>
          </cell>
          <cell r="J1074" t="str">
            <v>No</v>
          </cell>
          <cell r="K1074" t="str">
            <v>United States of America</v>
          </cell>
          <cell r="L1074" t="str">
            <v>Ended</v>
          </cell>
          <cell r="M1074" t="str">
            <v>http://www.iea.org/policiesandmeasures/pams/unitedstates/name-24793-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
https://www.epa.gov/fec</v>
          </cell>
          <cell r="N1074" t="str">
            <v/>
          </cell>
        </row>
        <row r="1075">
          <cell r="B1075">
            <v>1067</v>
          </cell>
          <cell r="C1075" t="str">
            <v>Federal Energy Management Program (FEMP) United States of America 1978</v>
          </cell>
          <cell r="D1075" t="str">
            <v>Economic Instruments</v>
          </cell>
          <cell r="E1075" t="str">
            <v>Country</v>
          </cell>
          <cell r="F1075">
            <v>1978</v>
          </cell>
          <cell r="G1075" t="str">
            <v>Renewables</v>
          </cell>
          <cell r="H1075"/>
          <cell r="I1075" t="str">
            <v>Renewables</v>
          </cell>
          <cell r="J1075">
            <v>0</v>
          </cell>
          <cell r="K1075" t="str">
            <v>United States of America</v>
          </cell>
          <cell r="L1075" t="str">
            <v>Implemented</v>
          </cell>
          <cell r="M1075" t="str">
            <v>http://www.eere.energy.gov/femp/</v>
          </cell>
          <cell r="N1075" t="str">
            <v/>
          </cell>
        </row>
        <row r="1076">
          <cell r="B1076">
            <v>1068</v>
          </cell>
          <cell r="C1076" t="str">
            <v>Federal Fleet Conservation Requirements United States of America 2010</v>
          </cell>
          <cell r="D1076" t="str">
            <v>Codes and standards, Obligation schemes</v>
          </cell>
          <cell r="E1076" t="str">
            <v>Country</v>
          </cell>
          <cell r="F1076">
            <v>2010</v>
          </cell>
          <cell r="G1076" t="str">
            <v>Transport, Light duty vehicles, Heavy duty vehicles, Shipping</v>
          </cell>
          <cell r="H1076"/>
          <cell r="I1076" t="str">
            <v>Energy efficiency</v>
          </cell>
          <cell r="J1076">
            <v>0</v>
          </cell>
          <cell r="K1076" t="str">
            <v>United States of America</v>
          </cell>
          <cell r="L1076" t="str">
            <v>Superseded</v>
          </cell>
          <cell r="M1076" t="str">
            <v>http://www1.eere.energy.gov/femp/program/fedfleet_requirements.html</v>
          </cell>
          <cell r="N1076" t="str">
            <v/>
          </cell>
        </row>
        <row r="1077">
          <cell r="B1077">
            <v>1069</v>
          </cell>
          <cell r="C1077" t="str">
            <v>Federal Fleet Fueling Centers United States of America 2008</v>
          </cell>
          <cell r="D1077" t="str">
            <v>Codes and standards, Infrastructure investments, Other mandatory requirements</v>
          </cell>
          <cell r="E1077" t="str">
            <v>Country</v>
          </cell>
          <cell r="F1077">
            <v>2008</v>
          </cell>
          <cell r="G1077">
            <v>0</v>
          </cell>
          <cell r="H1077"/>
          <cell r="I1077">
            <v>0</v>
          </cell>
          <cell r="J1077">
            <v>0</v>
          </cell>
          <cell r="K1077" t="str">
            <v>United States of America</v>
          </cell>
          <cell r="L1077" t="str">
            <v>Ended</v>
          </cell>
          <cell r="M1077">
            <v>0</v>
          </cell>
          <cell r="N1077" t="str">
            <v/>
          </cell>
        </row>
        <row r="1078">
          <cell r="B1078">
            <v>1070</v>
          </cell>
          <cell r="C1078" t="str">
            <v>Federal House in Order Programme Canada 2001</v>
          </cell>
          <cell r="D1078" t="str">
            <v>Procurement rules, Codes and standards, Obligation schemes</v>
          </cell>
          <cell r="E1078" t="str">
            <v>Country</v>
          </cell>
          <cell r="F1078">
            <v>2001</v>
          </cell>
          <cell r="G1078" t="str">
            <v>Transport, Buildings, Electricity and heat</v>
          </cell>
          <cell r="H1078"/>
          <cell r="I1078" t="str">
            <v>Renewables</v>
          </cell>
          <cell r="J1078">
            <v>0</v>
          </cell>
          <cell r="K1078" t="str">
            <v>Canada</v>
          </cell>
          <cell r="L1078" t="str">
            <v>Superseded</v>
          </cell>
          <cell r="M1078" t="str">
            <v>http://www.iea.org/policiesandmeasures/pams/canada/name-22116-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078" t="str">
            <v>C10C43</v>
          </cell>
        </row>
        <row r="1079">
          <cell r="B1079">
            <v>1071</v>
          </cell>
          <cell r="C1079" t="str">
            <v>Federal Land Policy and Management Act United States of America 1976</v>
          </cell>
          <cell r="D1079" t="str">
            <v>Regulatory Instruments</v>
          </cell>
          <cell r="E1079" t="str">
            <v>Country</v>
          </cell>
          <cell r="F1079">
            <v>1976</v>
          </cell>
          <cell r="G1079" t="str">
            <v>Agriculture and forestry, Forestry</v>
          </cell>
          <cell r="H1079"/>
          <cell r="I1079" t="str">
            <v>Non-energy, Energy service demand reduction and resource efficiency, Energy efficiency, Renewables, Other low-carbon technologies and fuel switch</v>
          </cell>
          <cell r="J1079">
            <v>0</v>
          </cell>
          <cell r="K1079" t="str">
            <v>United States of America</v>
          </cell>
          <cell r="L1079" t="str">
            <v>Implemented</v>
          </cell>
          <cell r="M1079" t="str">
            <v>http://www.blm.gov/flpma/FLPMA.pdf</v>
          </cell>
          <cell r="N1079" t="str">
            <v>C52</v>
          </cell>
        </row>
        <row r="1080">
          <cell r="B1080">
            <v>1072</v>
          </cell>
          <cell r="C1080" t="str">
            <v>Federal Leadership in High Performance and Sustainable Buildings Memorandum of Understanding (MOU) United States of America 2006</v>
          </cell>
          <cell r="D1080" t="str">
            <v>Public Voluntary Schemes, Strategic planning, Direct investment</v>
          </cell>
          <cell r="E1080" t="str">
            <v>Country</v>
          </cell>
          <cell r="F1080">
            <v>2006</v>
          </cell>
          <cell r="G1080" t="str">
            <v>Buildings</v>
          </cell>
          <cell r="H1080"/>
          <cell r="I1080" t="str">
            <v>Energy efficiency</v>
          </cell>
          <cell r="J1080">
            <v>0</v>
          </cell>
          <cell r="K1080" t="str">
            <v>United States of America</v>
          </cell>
          <cell r="L1080" t="str">
            <v>Superseded</v>
          </cell>
          <cell r="M1080" t="str">
            <v>http://www1.eere.energy.gov/femp/regulations/requirements_by_subject.html</v>
          </cell>
          <cell r="N1080" t="str">
            <v/>
          </cell>
        </row>
        <row r="1081">
          <cell r="B1081">
            <v>1073</v>
          </cell>
          <cell r="C1081" t="str">
            <v>Federal Program For Energy Savings and Energy efficiency for the Period until 2020 Russian Federation 2010</v>
          </cell>
          <cell r="D1081" t="str">
            <v>Fiscal or financial incentives, Policy support</v>
          </cell>
          <cell r="E1081" t="str">
            <v>Country</v>
          </cell>
          <cell r="F1081">
            <v>2010</v>
          </cell>
          <cell r="G1081" t="str">
            <v>Electricity and heat, Buildings</v>
          </cell>
          <cell r="H1081"/>
          <cell r="I1081" t="str">
            <v>Energy efficiency</v>
          </cell>
          <cell r="J1081">
            <v>0</v>
          </cell>
          <cell r="K1081" t="str">
            <v>Russian Federation</v>
          </cell>
          <cell r="L1081" t="str">
            <v>Implemented</v>
          </cell>
          <cell r="M1081" t="str">
            <v>http://www.iea.org/policiesandmeasures/pams/russia/name-30184-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
https://www.irex.org/sites/default/files/Caprio%20EPS%20Research%20Brief_0.pdf</v>
          </cell>
          <cell r="N1081" t="str">
            <v>C07C34</v>
          </cell>
        </row>
        <row r="1082">
          <cell r="B1082">
            <v>1074</v>
          </cell>
          <cell r="C1082" t="str">
            <v>Federal Programme for Increasing Energy Efficiency in Agriculture and Horticulture Germany</v>
          </cell>
          <cell r="D1082" t="str">
            <v>Fiscal or financial incentives</v>
          </cell>
          <cell r="E1082" t="str">
            <v>Country</v>
          </cell>
          <cell r="F1082">
            <v>0</v>
          </cell>
          <cell r="G1082" t="str">
            <v>Agriculture and forestry, Industry</v>
          </cell>
          <cell r="H1082" t="str">
            <v>Allocates 9.5 trillion rubles to regional energy savings programmes.</v>
          </cell>
          <cell r="I1082" t="str">
            <v>Energy service demand reduction and resource efficiency, Energy efficiency, Non-energy</v>
          </cell>
          <cell r="J1082">
            <v>0</v>
          </cell>
          <cell r="K1082" t="str">
            <v>Germany</v>
          </cell>
          <cell r="L1082" t="str">
            <v>Ended</v>
          </cell>
          <cell r="M1082" t="str">
            <v>http://www.bmelv.de/SharedDocs/Downloads/EU/RichtlinieBewilligungBundesprogrammEnergieeffizienz.html</v>
          </cell>
          <cell r="N1082" t="str">
            <v>C19C48</v>
          </cell>
        </row>
        <row r="1083">
          <cell r="B1083">
            <v>1075</v>
          </cell>
          <cell r="C1083" t="str">
            <v>Federal Renewable Fuels Regulations</v>
          </cell>
          <cell r="D1083" t="str">
            <v>Obligation schemes</v>
          </cell>
          <cell r="E1083" t="str">
            <v>Country</v>
          </cell>
          <cell r="F1083">
            <v>2010</v>
          </cell>
          <cell r="G1083" t="str">
            <v>Transport</v>
          </cell>
          <cell r="H1083"/>
          <cell r="I1083" t="str">
            <v>Renewables</v>
          </cell>
          <cell r="J1083" t="str">
            <v>No</v>
          </cell>
          <cell r="K1083" t="str">
            <v>Canada</v>
          </cell>
          <cell r="L1083" t="str">
            <v>Implemented</v>
          </cell>
          <cell r="M1083" t="str">
            <v>http://www.iea.org/policiesandmeasures/pams/canada/name-152533-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083" t="str">
            <v>C43</v>
          </cell>
        </row>
        <row r="1084">
          <cell r="B1084">
            <v>1076</v>
          </cell>
          <cell r="C1084" t="str">
            <v>Federal Renewable Production Tax Credit (PTC) United States of America 1992</v>
          </cell>
          <cell r="D1084" t="str">
            <v>Tax relief</v>
          </cell>
          <cell r="E1084" t="str">
            <v>Country</v>
          </cell>
          <cell r="F1084">
            <v>1992</v>
          </cell>
          <cell r="G1084" t="str">
            <v>Renewables</v>
          </cell>
          <cell r="H1084" t="str">
            <v>Regulations require an average 5% renewable fuel content for gasoline, and 2% renewable fuel content in most diesel fuel.</v>
          </cell>
          <cell r="I1084" t="str">
            <v>Renewables</v>
          </cell>
          <cell r="J1084">
            <v>0</v>
          </cell>
          <cell r="K1084" t="str">
            <v>United States of America</v>
          </cell>
          <cell r="L1084" t="str">
            <v>Superseded</v>
          </cell>
          <cell r="M1084" t="str">
            <v>http://www.eere.energy.gov/</v>
          </cell>
          <cell r="N1084" t="str">
            <v/>
          </cell>
        </row>
        <row r="1085">
          <cell r="B1085">
            <v>1077</v>
          </cell>
          <cell r="C1085" t="str">
            <v>Federal States (Länder) Support for Renewable Energy Germany 1985</v>
          </cell>
          <cell r="D1085" t="str">
            <v>Funds to sub-national governments, Grants and subsidies, Policy support, Research &amp; Development and Deployment (RD&amp;D)</v>
          </cell>
          <cell r="E1085" t="str">
            <v>Country</v>
          </cell>
          <cell r="F1085">
            <v>1985</v>
          </cell>
          <cell r="G1085" t="str">
            <v>Electricity and heat, Renewables</v>
          </cell>
          <cell r="H1085"/>
          <cell r="I1085" t="str">
            <v>Renewables</v>
          </cell>
          <cell r="J1085">
            <v>0</v>
          </cell>
          <cell r="K1085" t="str">
            <v>Germany</v>
          </cell>
          <cell r="L1085" t="str">
            <v>Implemented</v>
          </cell>
          <cell r="M1085" t="str">
            <v>http://www.iea.org/policiesandmeasures/pams/germany/name-22071-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085" t="str">
            <v>C04C10</v>
          </cell>
        </row>
        <row r="1086">
          <cell r="B1086">
            <v>1078</v>
          </cell>
          <cell r="C1086" t="str">
            <v>Federal Support for Industrial Process Efficiency: Save Energy Now Campaign United States of America 2005</v>
          </cell>
          <cell r="D1086" t="str">
            <v>Negotiated Agreements (Public-private sector), Advice or Aid in implementation, Information provision, Monitoring</v>
          </cell>
          <cell r="E1086" t="str">
            <v>Country</v>
          </cell>
          <cell r="F1086">
            <v>2005</v>
          </cell>
          <cell r="G1086" t="str">
            <v>Industry, Industrial energy related</v>
          </cell>
          <cell r="H1086"/>
          <cell r="I1086" t="str">
            <v>Energy efficiency</v>
          </cell>
          <cell r="J1086">
            <v>0</v>
          </cell>
          <cell r="K1086" t="str">
            <v>United States of America</v>
          </cell>
          <cell r="L1086" t="str">
            <v>Superseded</v>
          </cell>
          <cell r="M1086" t="str">
            <v>http://www.eere.energy.gov/industry/saveenergynow</v>
          </cell>
          <cell r="N1086" t="str">
            <v>C19C20</v>
          </cell>
        </row>
        <row r="1087">
          <cell r="B1087">
            <v>1079</v>
          </cell>
          <cell r="C1087" t="str">
            <v>Federal Sustainable Development Strategy</v>
          </cell>
          <cell r="D1087" t="str">
            <v>Climate strategy, Formal &amp; legally binding climate strategy, GHG reduction target, Formal &amp; legally binding GHG reduction target</v>
          </cell>
          <cell r="E1087" t="str">
            <v>Country</v>
          </cell>
          <cell r="F1087">
            <v>2010</v>
          </cell>
          <cell r="G1087" t="str">
            <v>General</v>
          </cell>
          <cell r="H1087"/>
          <cell r="I1087" t="str">
            <v>Energy service demand reduction and resource efficiency, Energy efficiency, Other low-carbon technologies and fuel switch</v>
          </cell>
          <cell r="J1087" t="str">
            <v>No</v>
          </cell>
          <cell r="K1087" t="str">
            <v>Canada</v>
          </cell>
          <cell r="L1087" t="str">
            <v>Implemented</v>
          </cell>
          <cell r="M1087" t="str">
            <v>FSDS 2010-2013: http://www.ec.gc.ca/dd-sd/default.asp?lang=En&amp;n=F93CD795-1
FSDS 2013-2016: http://www.ec.gc.ca/dd-sd/default.asp?lang=En&amp;n=A22718BA-1
FSDS 2016-2019: http://fsds-sfdd.ca/downloads/FSDS_2016-2019_Final.pdf
FSDS Spring 2017 update: http://fsds-sfdd.ca/downloads/Spring_2017_Update_FSDS.pdf
Federal Sustainable Development Act: http://laws-lois.justice.gc.ca/eng/acts/F-8.6/</v>
          </cell>
          <cell r="N1087" t="str">
            <v>C01C02</v>
          </cell>
        </row>
        <row r="1088">
          <cell r="B1088">
            <v>1080</v>
          </cell>
          <cell r="C1088" t="str">
            <v>Federal Transit and Railway Programs United States of America</v>
          </cell>
          <cell r="D1088" t="str">
            <v>Economic Instruments, Direct investment, Infrastructure investments, Funds to sub-national governments, RD&amp;D funding, Negotiated Agreements (Public-private sector), Advice or Aid in implementation, Performance label</v>
          </cell>
          <cell r="E1088" t="str">
            <v>Country</v>
          </cell>
          <cell r="F1088">
            <v>0</v>
          </cell>
          <cell r="G1088" t="str">
            <v>Rail</v>
          </cell>
          <cell r="H1088" t="str">
            <v>This strategy has been developed and adopted under the Federal Sustainable Development Act. The purpose of this Act is to provide the legal framework for developing and implementing a Federal Sustainable Development Strategy that will make environmental decision-making more transparent and accountable to Parliament. This Act was assented to in 2008 and the regulations are binding.
The first Federal Sustainable Development Strategy was developed in 2010, followed by updated every three years, as mandated by the Act. 
Canada commits to reducing GHG emissions by 17 percent below its 2005 level by 2020 under the new Federal Sustainable Development Strategy.</v>
          </cell>
          <cell r="I1088" t="str">
            <v>Non-energy</v>
          </cell>
          <cell r="J1088">
            <v>0</v>
          </cell>
          <cell r="K1088" t="str">
            <v>United States of America</v>
          </cell>
          <cell r="L1088" t="str">
            <v>Implemented</v>
          </cell>
          <cell r="M1088" t="str">
            <v>http://www.dot.gov/public-transit,%20http://www.dot.gov/railroads</v>
          </cell>
          <cell r="N1088" t="str">
            <v>C04</v>
          </cell>
        </row>
        <row r="1089">
          <cell r="B1089">
            <v>1081</v>
          </cell>
          <cell r="C1089" t="str">
            <v>Federal Utility Partnership Working Group (FUPWG) United States of America 1994</v>
          </cell>
          <cell r="D1089" t="str">
            <v>Information provision</v>
          </cell>
          <cell r="E1089" t="str">
            <v>Country</v>
          </cell>
          <cell r="F1089">
            <v>1994</v>
          </cell>
          <cell r="G1089" t="str">
            <v>Buildings, Renewables</v>
          </cell>
          <cell r="H1089"/>
          <cell r="I1089" t="str">
            <v>Renewables, Energy efficiency</v>
          </cell>
          <cell r="J1089">
            <v>0</v>
          </cell>
          <cell r="K1089" t="str">
            <v>United States of America</v>
          </cell>
          <cell r="L1089" t="str">
            <v>Superseded</v>
          </cell>
          <cell r="M1089" t="str">
            <v>http://www1.eere.energy.gov/femp/financing/uescs_fupwg.html</v>
          </cell>
          <cell r="N1089" t="str">
            <v/>
          </cell>
        </row>
        <row r="1090">
          <cell r="B1090">
            <v>1082</v>
          </cell>
          <cell r="C1090" t="str">
            <v>Federal Wind Siting Information Center United States of America 2005</v>
          </cell>
          <cell r="D1090" t="str">
            <v>Information and education, Information provision, Research &amp; Development and Deployment (RD&amp;D), Research programme, Technology deployment and diffusion</v>
          </cell>
          <cell r="E1090" t="str">
            <v>Country</v>
          </cell>
          <cell r="F1090">
            <v>2005</v>
          </cell>
          <cell r="G1090" t="str">
            <v>Renewables</v>
          </cell>
          <cell r="H1090"/>
          <cell r="I1090" t="str">
            <v>Renewables</v>
          </cell>
          <cell r="J1090">
            <v>0</v>
          </cell>
          <cell r="K1090" t="str">
            <v>United States of America</v>
          </cell>
          <cell r="L1090" t="str">
            <v>Ended</v>
          </cell>
          <cell r="M1090" t="str">
            <v>http://www1.eere.energy.gov/windandhydro/federalwindsiting/</v>
          </cell>
          <cell r="N1090" t="str">
            <v>C04</v>
          </cell>
        </row>
        <row r="1091">
          <cell r="B1091">
            <v>1083</v>
          </cell>
          <cell r="C1091" t="str">
            <v>Federal ministry buildings Germany 2000</v>
          </cell>
          <cell r="D1091" t="str">
            <v>Target, Voluntary Approaches, Grants and subsidies</v>
          </cell>
          <cell r="E1091" t="str">
            <v>Country</v>
          </cell>
          <cell r="F1091">
            <v>2000</v>
          </cell>
          <cell r="G1091" t="str">
            <v>Buildings, Heating and cooling, General</v>
          </cell>
          <cell r="H1091"/>
          <cell r="I1091" t="str">
            <v>Energy efficiency</v>
          </cell>
          <cell r="J1091">
            <v>0</v>
          </cell>
          <cell r="K1091" t="str">
            <v>Germany</v>
          </cell>
          <cell r="L1091" t="str">
            <v>Implemented</v>
          </cell>
          <cell r="M1091" t="str">
            <v>http://www.bundesregierung.de</v>
          </cell>
          <cell r="N1091" t="str">
            <v>C34</v>
          </cell>
        </row>
        <row r="1092">
          <cell r="B1092">
            <v>1084</v>
          </cell>
          <cell r="C1092" t="str">
            <v>Feed-In Tariff for Solar Thermodynamic Energy Italy 2008</v>
          </cell>
          <cell r="D1092" t="str">
            <v>Feed-in tariffs or premiums</v>
          </cell>
          <cell r="E1092" t="str">
            <v>Country</v>
          </cell>
          <cell r="F1092">
            <v>2008</v>
          </cell>
          <cell r="G1092" t="str">
            <v>Electricity and heat, Renewables</v>
          </cell>
          <cell r="H1092"/>
          <cell r="I1092" t="str">
            <v>Renewables</v>
          </cell>
          <cell r="J1092">
            <v>0</v>
          </cell>
          <cell r="K1092" t="str">
            <v>Italy</v>
          </cell>
          <cell r="L1092" t="str">
            <v>Implemented</v>
          </cell>
          <cell r="M1092" t="str">
            <v>http://www.autorita.energia.it/it/docs/riferimenti/080411mse.htm</v>
          </cell>
          <cell r="N1092" t="str">
            <v>C10</v>
          </cell>
        </row>
        <row r="1093">
          <cell r="B1093">
            <v>1085</v>
          </cell>
          <cell r="C1093" t="str">
            <v>Feed-in Tariff for renewable energy Korea (South) 2001</v>
          </cell>
          <cell r="D1093" t="str">
            <v>Feed-in tariffs or premiums</v>
          </cell>
          <cell r="E1093" t="str">
            <v>Country</v>
          </cell>
          <cell r="F1093">
            <v>2001</v>
          </cell>
          <cell r="G1093" t="str">
            <v>Electricity and heat, Renewables</v>
          </cell>
          <cell r="H1093"/>
          <cell r="I1093" t="str">
            <v>Renewables</v>
          </cell>
          <cell r="J1093">
            <v>0</v>
          </cell>
          <cell r="K1093" t="str">
            <v>Korea (South)</v>
          </cell>
          <cell r="L1093" t="str">
            <v>Ended</v>
          </cell>
          <cell r="M1093" t="str">
            <v>http://www.kemco.or.kr/new_eng/pg02/pg02040700.asp</v>
          </cell>
          <cell r="N1093" t="str">
            <v>C10</v>
          </cell>
        </row>
        <row r="1094">
          <cell r="B1094">
            <v>1086</v>
          </cell>
          <cell r="C1094" t="str">
            <v>Feed-in Tariffs for renewable electricity United Kingdom 2010</v>
          </cell>
          <cell r="D1094" t="str">
            <v>Feed-in tariffs or premiums</v>
          </cell>
          <cell r="E1094" t="str">
            <v>Country</v>
          </cell>
          <cell r="F1094">
            <v>2010</v>
          </cell>
          <cell r="G1094" t="str">
            <v>Electricity and heat, Renewables</v>
          </cell>
          <cell r="H1094"/>
          <cell r="I1094" t="str">
            <v>Renewables</v>
          </cell>
          <cell r="J1094">
            <v>0</v>
          </cell>
          <cell r="K1094" t="str">
            <v>United Kingdom</v>
          </cell>
          <cell r="L1094" t="str">
            <v>Implemented</v>
          </cell>
          <cell r="M1094" t="str">
            <v>http://www.lse.ac.uk/GranthamInstitute/law/feed-in-tariffs-for-renewable-electricity/</v>
          </cell>
          <cell r="N1094" t="str">
            <v>C10</v>
          </cell>
        </row>
        <row r="1095">
          <cell r="B1095">
            <v>1087</v>
          </cell>
          <cell r="C1095" t="str">
            <v>Feed-in premium for photovoltaic systems (Conto Energia V) Italy 2012</v>
          </cell>
          <cell r="D1095" t="str">
            <v>Feed-in tariffs or premiums</v>
          </cell>
          <cell r="E1095" t="str">
            <v>Country</v>
          </cell>
          <cell r="F1095">
            <v>2012</v>
          </cell>
          <cell r="G1095" t="str">
            <v>Electricity and heat, Renewables</v>
          </cell>
          <cell r="H1095" t="str">
            <v>Legislative</v>
          </cell>
          <cell r="I1095" t="str">
            <v>Renewables</v>
          </cell>
          <cell r="J1095">
            <v>0</v>
          </cell>
          <cell r="K1095" t="str">
            <v>Italy</v>
          </cell>
          <cell r="L1095" t="str">
            <v>Ended</v>
          </cell>
          <cell r="M1095" t="str">
            <v>http://www.gse.it/it/Conto%20Energia/Fotovoltaico/QuintoContoEnergia/Pagine/default.aspx</v>
          </cell>
          <cell r="N1095" t="str">
            <v>C10</v>
          </cell>
        </row>
        <row r="1096">
          <cell r="B1096">
            <v>1088</v>
          </cell>
          <cell r="C1096" t="str">
            <v>Feed-in premium for renewable energy sources other than photovoltaic Italy 2012</v>
          </cell>
          <cell r="D1096" t="str">
            <v>Feed-in tariffs or premiums, Policy support</v>
          </cell>
          <cell r="E1096" t="str">
            <v>Country</v>
          </cell>
          <cell r="F1096">
            <v>2012</v>
          </cell>
          <cell r="G1096" t="str">
            <v>Electricity and heat, Renewables</v>
          </cell>
          <cell r="H1096"/>
          <cell r="I1096" t="str">
            <v>Renewables</v>
          </cell>
          <cell r="J1096">
            <v>0</v>
          </cell>
          <cell r="K1096" t="str">
            <v>Italy</v>
          </cell>
          <cell r="L1096" t="str">
            <v>Implemented</v>
          </cell>
          <cell r="M1096" t="str">
            <v>http://www.gse.it/it/Qualifiche%20e%20certificati/Incentivi_DM_06_07_2012/Pagine/default.aspx</v>
          </cell>
          <cell r="N1096" t="str">
            <v>C10</v>
          </cell>
        </row>
        <row r="1097">
          <cell r="B1097">
            <v>1089</v>
          </cell>
          <cell r="C1097" t="str">
            <v>Feed-in tariff for CSP</v>
          </cell>
          <cell r="D1097" t="str">
            <v>Fiscal or financial incentives, Feed-in tariffs or premiums</v>
          </cell>
          <cell r="E1097" t="str">
            <v>Country</v>
          </cell>
          <cell r="F1097">
            <v>2016</v>
          </cell>
          <cell r="G1097" t="str">
            <v>Electricity and heat</v>
          </cell>
          <cell r="H1097"/>
          <cell r="I1097" t="str">
            <v>Renewables</v>
          </cell>
          <cell r="J1097" t="str">
            <v>No</v>
          </cell>
          <cell r="K1097" t="str">
            <v>China</v>
          </cell>
          <cell r="L1097" t="str">
            <v>Implemented</v>
          </cell>
          <cell r="M1097" t="str">
            <v>http://www.iea.org/policiesandmeasures/pams/china/name-161255-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097" t="str">
            <v>C10</v>
          </cell>
        </row>
        <row r="1098">
          <cell r="B1098">
            <v>1090</v>
          </cell>
          <cell r="C1098" t="str">
            <v>Feed-in tariff support for solar PV China 2013</v>
          </cell>
          <cell r="D1098" t="str">
            <v>Feed-in tariffs or premiums</v>
          </cell>
          <cell r="E1098" t="str">
            <v>Country</v>
          </cell>
          <cell r="F1098">
            <v>2013</v>
          </cell>
          <cell r="G1098" t="str">
            <v>Electricity and heat, Renewables</v>
          </cell>
          <cell r="H1098" t="str">
            <v>In order to support deployment of CSP and CSP industry development NDRC adopted feed-in tariff system for the technology. The FIT level for CSP is RMB 1.15Yuan/kWh. The support is granted for period of 20 years.</v>
          </cell>
          <cell r="I1098" t="str">
            <v>Renewables</v>
          </cell>
          <cell r="J1098">
            <v>0</v>
          </cell>
          <cell r="K1098" t="str">
            <v>China</v>
          </cell>
          <cell r="L1098" t="str">
            <v>Implemented</v>
          </cell>
          <cell r="M1098" t="str">
            <v>http://www.iea.org/policiesandmeasures/pams/china/name-46873-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098" t="str">
            <v>C10</v>
          </cell>
        </row>
        <row r="1099">
          <cell r="B1099">
            <v>1091</v>
          </cell>
          <cell r="C1099" t="str">
            <v>Feed-in-Tariffs for Biomass (Ministerial Regulation No. 19/2013) Indonesia 2013</v>
          </cell>
          <cell r="D1099" t="str">
            <v>Feed-in tariffs or premiums</v>
          </cell>
          <cell r="E1099" t="str">
            <v>Country</v>
          </cell>
          <cell r="F1099">
            <v>2013</v>
          </cell>
          <cell r="G1099" t="str">
            <v>Electricity and heat, Renewables</v>
          </cell>
          <cell r="H1099"/>
          <cell r="I1099" t="str">
            <v>Renewables</v>
          </cell>
          <cell r="J1099">
            <v>0</v>
          </cell>
          <cell r="K1099" t="str">
            <v>Indonesia</v>
          </cell>
          <cell r="L1099" t="str">
            <v>Implemented</v>
          </cell>
          <cell r="M1099" t="str">
            <v>http://www.map.ren21.net/PDF/ProfilePDF.ashx?idcountry=64</v>
          </cell>
          <cell r="N1099" t="str">
            <v>C10</v>
          </cell>
        </row>
        <row r="1100">
          <cell r="B1100">
            <v>1092</v>
          </cell>
          <cell r="C1100" t="str">
            <v>Field Test of Wind Power Japan 2000</v>
          </cell>
          <cell r="D1100" t="str">
            <v>Research &amp; Development and Deployment (RD&amp;D), Demonstration project</v>
          </cell>
          <cell r="E1100" t="str">
            <v>Country</v>
          </cell>
          <cell r="F1100">
            <v>2000</v>
          </cell>
          <cell r="G1100" t="str">
            <v>Electricity and heat, Renewables</v>
          </cell>
          <cell r="H1100"/>
          <cell r="I1100" t="str">
            <v>Renewables</v>
          </cell>
          <cell r="J1100">
            <v>0</v>
          </cell>
          <cell r="K1100" t="str">
            <v>Japan</v>
          </cell>
          <cell r="L1100" t="str">
            <v>Implemented</v>
          </cell>
          <cell r="M1100" t="str">
            <v>http://www.meti.go.jp</v>
          </cell>
          <cell r="N1100" t="str">
            <v>C04</v>
          </cell>
        </row>
        <row r="1101">
          <cell r="B1101">
            <v>1093</v>
          </cell>
          <cell r="C1101" t="str">
            <v>Fifth Basic Energy Plan 2018</v>
          </cell>
          <cell r="D1101" t="str">
            <v>Strategic planning</v>
          </cell>
          <cell r="E1101" t="str">
            <v>Country</v>
          </cell>
          <cell r="F1101">
            <v>2018</v>
          </cell>
          <cell r="G1101" t="str">
            <v>Electricity and heat, Nuclear</v>
          </cell>
          <cell r="H1101"/>
          <cell r="I1101" t="str">
            <v>Renewables, Other low-carbon technologies and fuel switch</v>
          </cell>
          <cell r="J1101" t="str">
            <v>No</v>
          </cell>
          <cell r="K1101" t="str">
            <v>Japan</v>
          </cell>
          <cell r="L1101" t="str">
            <v>Implemented</v>
          </cell>
          <cell r="M1101" t="str">
            <v>https://www.world-nuclear-news.org/Articles/Japanese-Cabinet-approves-new-basic-energy-plan
https://www.meti.go.jp/english/press/2018/pdf/0703_002c.pdf</v>
          </cell>
          <cell r="N1101" t="str">
            <v/>
          </cell>
        </row>
        <row r="1102">
          <cell r="B1102">
            <v>1094</v>
          </cell>
          <cell r="C1102" t="str">
            <v>Fifth Energy Research Programme (5.Energieforschungsprogramme - Innovation und neue Energietechnologien) Germany 2005</v>
          </cell>
          <cell r="D1102" t="str">
            <v>Research &amp; Development and Deployment (RD&amp;D)</v>
          </cell>
          <cell r="E1102" t="str">
            <v>Country</v>
          </cell>
          <cell r="F1102">
            <v>2005</v>
          </cell>
          <cell r="G1102" t="str">
            <v>General</v>
          </cell>
          <cell r="H1102"/>
          <cell r="I1102" t="str">
            <v>Energy service demand reduction and resource efficiency, Energy efficiency, Renewables, Other low-carbon technologies and fuel switch</v>
          </cell>
          <cell r="J1102">
            <v>0</v>
          </cell>
          <cell r="K1102" t="str">
            <v>Germany</v>
          </cell>
          <cell r="L1102" t="str">
            <v>Superseded</v>
          </cell>
          <cell r="M1102" t="str">
            <v>http://www.bmwi.de/DE/Mediathek/Publikationen/publikationen-archiv,did=250494.html</v>
          </cell>
          <cell r="N1102" t="str">
            <v>C04</v>
          </cell>
        </row>
        <row r="1103">
          <cell r="B1103">
            <v>1095</v>
          </cell>
          <cell r="C1103" t="str">
            <v>Fifth Strategic Enegy Plan</v>
          </cell>
          <cell r="D1103" t="str">
            <v>Policy support, Strategic planning</v>
          </cell>
          <cell r="E1103" t="str">
            <v>Country</v>
          </cell>
          <cell r="F1103">
            <v>2018</v>
          </cell>
          <cell r="G1103" t="str">
            <v>General</v>
          </cell>
          <cell r="H1103"/>
          <cell r="I1103" t="str">
            <v>Energy efficiency, Renewables</v>
          </cell>
          <cell r="J1103" t="str">
            <v>No</v>
          </cell>
          <cell r="K1103" t="str">
            <v>Japan</v>
          </cell>
          <cell r="L1103" t="str">
            <v>Implemented</v>
          </cell>
          <cell r="M1103" t="str">
            <v>https://www.meti.go.jp/english/press/2018/pdf/0703_002c.pdf</v>
          </cell>
          <cell r="N1103" t="str">
            <v/>
          </cell>
        </row>
        <row r="1104">
          <cell r="B1104">
            <v>1096</v>
          </cell>
          <cell r="C1104" t="str">
            <v>Fifty/fifty – incentive schemes for schools to save energy Germany</v>
          </cell>
          <cell r="D1104" t="str">
            <v>Information provision</v>
          </cell>
          <cell r="E1104" t="str">
            <v>Country</v>
          </cell>
          <cell r="F1104">
            <v>0</v>
          </cell>
          <cell r="G1104" t="str">
            <v>Buildings</v>
          </cell>
          <cell r="H1104" t="str">
            <v>This Strategic Energy Plan further strengthens measures for the realization of the 2030 energy mix and sets out the challenge to achieve energy transitions and decarbonization in 2050. 
The objectives of this plan include: 
* Share of renewables in the energy mix in 2030: 22 to 24 % 
* Share of nuclear energy in the energy mix in 2030: 20 to 22 %.</v>
          </cell>
          <cell r="I1104" t="str">
            <v>Energy efficiency</v>
          </cell>
          <cell r="J1104">
            <v>0</v>
          </cell>
          <cell r="K1104" t="str">
            <v>Germany</v>
          </cell>
          <cell r="L1104" t="str">
            <v>Implemented</v>
          </cell>
          <cell r="M1104" t="str">
            <v>http://www.fiftyfiftyplus.de</v>
          </cell>
          <cell r="N1104" t="str">
            <v/>
          </cell>
        </row>
        <row r="1105">
          <cell r="B1105">
            <v>1097</v>
          </cell>
          <cell r="C1105" t="str">
            <v>Final Report on Future Measures for Global Warming by the Global Environmental Subcommittee, Environmental Committee, Industrial Structure Council Japan 2005</v>
          </cell>
          <cell r="D1105" t="str">
            <v>Policy support</v>
          </cell>
          <cell r="E1105" t="str">
            <v>Country</v>
          </cell>
          <cell r="F1105">
            <v>2005</v>
          </cell>
          <cell r="G1105" t="str">
            <v>General</v>
          </cell>
          <cell r="H1105"/>
          <cell r="I1105" t="str">
            <v>Energy service demand reduction and resource efficiency, Energy efficiency, Renewables, Other low-carbon technologies and fuel switch, Non-energy</v>
          </cell>
          <cell r="J1105">
            <v>0</v>
          </cell>
          <cell r="K1105" t="str">
            <v>Japan</v>
          </cell>
          <cell r="L1105" t="str">
            <v>Implemented</v>
          </cell>
          <cell r="M1105" t="str">
            <v>http://www.meti.go.jp/committee/materials/g50527bj.html</v>
          </cell>
          <cell r="N1105" t="str">
            <v/>
          </cell>
        </row>
        <row r="1106">
          <cell r="B1106">
            <v>1098</v>
          </cell>
          <cell r="C1106" t="str">
            <v>Final Rule on Renewable Energy and Alternate Uses of Existing Facilities on the Outer Continental Shelf United States of America 2009</v>
          </cell>
          <cell r="D1106" t="str">
            <v>Other mandatory requirements, Technology development</v>
          </cell>
          <cell r="E1106" t="str">
            <v>Country</v>
          </cell>
          <cell r="F1106">
            <v>2009</v>
          </cell>
          <cell r="G1106">
            <v>0</v>
          </cell>
          <cell r="H1106"/>
          <cell r="I1106" t="str">
            <v>Renewables</v>
          </cell>
          <cell r="J1106">
            <v>0</v>
          </cell>
          <cell r="K1106" t="str">
            <v>United States of America</v>
          </cell>
          <cell r="L1106" t="str">
            <v>Superseded</v>
          </cell>
          <cell r="M1106" t="str">
            <v>http://www.mms.gov/federalregister/PDFs/FinalRule0409.pdf</v>
          </cell>
          <cell r="N1106" t="str">
            <v>C04</v>
          </cell>
        </row>
        <row r="1107">
          <cell r="B1107">
            <v>1099</v>
          </cell>
          <cell r="C1107" t="str">
            <v>Finance Act 2011 United Kingdom 2011</v>
          </cell>
          <cell r="D1107" t="str">
            <v>CO2 taxes</v>
          </cell>
          <cell r="E1107" t="str">
            <v>Country</v>
          </cell>
          <cell r="F1107">
            <v>2011</v>
          </cell>
          <cell r="G1107" t="str">
            <v>Electricity and heat, Coal, Gas, Oil</v>
          </cell>
          <cell r="H1107"/>
          <cell r="I1107" t="str">
            <v>Energy service demand reduction and resource efficiency, Energy efficiency, Renewables, Other low-carbon technologies and fuel switch</v>
          </cell>
          <cell r="J1107">
            <v>0</v>
          </cell>
          <cell r="K1107" t="str">
            <v>United Kingdom</v>
          </cell>
          <cell r="L1107" t="str">
            <v>Implemented</v>
          </cell>
          <cell r="M1107" t="str">
            <v>http://www.lse.ac.uk/GranthamInstitute/law/finance-act-2011/</v>
          </cell>
          <cell r="N1107" t="str">
            <v>C07C10C14C15</v>
          </cell>
        </row>
        <row r="1108">
          <cell r="B1108">
            <v>1100</v>
          </cell>
          <cell r="C1108" t="str">
            <v>Finance Commission (FC) Incentive for creation of carbon sink India</v>
          </cell>
          <cell r="D1108" t="str">
            <v>Fiscal or financial incentives, Funds to sub-national governments</v>
          </cell>
          <cell r="E1108" t="str">
            <v>Country</v>
          </cell>
          <cell r="F1108">
            <v>0</v>
          </cell>
          <cell r="G1108" t="str">
            <v>Forestry</v>
          </cell>
          <cell r="H1108" t="str">
            <v>Legislative</v>
          </cell>
          <cell r="I1108" t="str">
            <v>Energy service demand reduction and resource efficiency, Non-energy, Energy efficiency, Renewables, Other low-carbon technologies and fuel switch</v>
          </cell>
          <cell r="J1108">
            <v>0</v>
          </cell>
          <cell r="K1108" t="str">
            <v>India</v>
          </cell>
          <cell r="L1108" t="str">
            <v>Implemented</v>
          </cell>
          <cell r="M1108" t="str">
            <v>http://www4.unfccc.int/Submissions/INDC/Published%20Documents/India/1/INDIA%20INDC%20TO%20UNFCCC.pdf, http://unfccc.int/resource/docs/natc/indbur1.pdf</v>
          </cell>
          <cell r="N1108" t="str">
            <v>C52</v>
          </cell>
        </row>
        <row r="1109">
          <cell r="B1109">
            <v>1101</v>
          </cell>
          <cell r="C1109" t="str">
            <v>Finance Law 2007 Italy 2007</v>
          </cell>
          <cell r="D1109" t="str">
            <v>Fiscal or financial incentives, Grants and subsidies, Tax relief, Obligation schemes</v>
          </cell>
          <cell r="E1109" t="str">
            <v>Country</v>
          </cell>
          <cell r="F1109">
            <v>2007</v>
          </cell>
          <cell r="G1109" t="str">
            <v>Buildings, Appliances, Electricity and heat, Transport</v>
          </cell>
          <cell r="H1109" t="str">
            <v>"The devolution of funds to states from the federal pool would be based on a formula that attaches 7.5 % weight to the area under forest. According to the estimations based on 14th FC data, this initiative has effectively given afforestation a massive boost by conditioning about USD 6.9 billion of transfers to the states based on their forest cover, which is projected to increase up to USD 12 billion by 2019-20. Implicitly, India is going to transfer to states roughly about USD 174 per hectare of forest per year which compares very favorably with other afforested countries."</v>
          </cell>
          <cell r="I1109" t="str">
            <v>Energy efficiency, Renewables</v>
          </cell>
          <cell r="J1109">
            <v>0</v>
          </cell>
          <cell r="K1109" t="str">
            <v>Italy</v>
          </cell>
          <cell r="L1109" t="str">
            <v>Implemented</v>
          </cell>
          <cell r="M1109" t="str">
            <v>http://www.lse.ac.uk/GranthamInstitute/law/finance-law-2007/</v>
          </cell>
          <cell r="N1109" t="str">
            <v>C07C08C10C34C35C43</v>
          </cell>
        </row>
        <row r="1110">
          <cell r="B1110">
            <v>1102</v>
          </cell>
          <cell r="C1110" t="str">
            <v>Finance Law 2008 (Law No. 244 24/12/2007 and Law No. 222 29/11/2007); M.D. 18.12.08; Law 99/09) Italy 2008</v>
          </cell>
          <cell r="D1110" t="str">
            <v>Feed-in tariffs or premiums, Green certificates</v>
          </cell>
          <cell r="E1110" t="str">
            <v>Country</v>
          </cell>
          <cell r="F1110">
            <v>2008</v>
          </cell>
          <cell r="G1110" t="str">
            <v>Electricity and heat, Renewables</v>
          </cell>
          <cell r="H1110" t="str">
            <v>Legislative</v>
          </cell>
          <cell r="I1110" t="str">
            <v>Renewables</v>
          </cell>
          <cell r="J1110">
            <v>0</v>
          </cell>
          <cell r="K1110" t="str">
            <v>Italy</v>
          </cell>
          <cell r="L1110" t="str">
            <v>Implemented</v>
          </cell>
          <cell r="M1110" t="str">
            <v>http://www.lse.ac.uk/GranthamInstitute/law/finance-law-2008-law-no-244-24122007-and-law-no-222-29112007-m-d-18-12-08-law-9909/</v>
          </cell>
          <cell r="N1110" t="str">
            <v>C10</v>
          </cell>
        </row>
        <row r="1111">
          <cell r="B1111">
            <v>1103</v>
          </cell>
          <cell r="C1111" t="str">
            <v>Finance Law 2009: Sustainable energy provisions France 2009</v>
          </cell>
          <cell r="D1111" t="str">
            <v>Tax relief, Loans, Regulatory Instruments</v>
          </cell>
          <cell r="E1111" t="str">
            <v>Country</v>
          </cell>
          <cell r="F1111">
            <v>2009</v>
          </cell>
          <cell r="G1111" t="str">
            <v>Electricity and heat, Renewables, Buildings, Heating and cooling, Hot water and cooking</v>
          </cell>
          <cell r="H1111" t="str">
            <v>Legislative</v>
          </cell>
          <cell r="I1111" t="str">
            <v>Energy efficiency, Renewables</v>
          </cell>
          <cell r="J1111">
            <v>0</v>
          </cell>
          <cell r="K1111" t="str">
            <v>France</v>
          </cell>
          <cell r="L1111" t="str">
            <v>Implemented</v>
          </cell>
          <cell r="M1111" t="str">
            <v>http://www.assemblee-nationale.fr/13/dossiers/loi_finances_2009.asp</v>
          </cell>
          <cell r="N1111" t="str">
            <v>C07C10C34C36C37</v>
          </cell>
        </row>
        <row r="1112">
          <cell r="B1112">
            <v>1104</v>
          </cell>
          <cell r="C1112" t="str">
            <v>Financial Assistance for Biomass-Based Cogeneration In Sugar Mills And Other Industries</v>
          </cell>
          <cell r="D1112" t="str">
            <v>Grants and subsidies</v>
          </cell>
          <cell r="E1112" t="str">
            <v>Country</v>
          </cell>
          <cell r="F1112">
            <v>2018</v>
          </cell>
          <cell r="G1112" t="str">
            <v>Renewables</v>
          </cell>
          <cell r="H1112"/>
          <cell r="I1112" t="str">
            <v>Renewables</v>
          </cell>
          <cell r="J1112" t="str">
            <v>No</v>
          </cell>
          <cell r="K1112" t="str">
            <v>India</v>
          </cell>
          <cell r="L1112" t="str">
            <v>Implemented</v>
          </cell>
          <cell r="M1112" t="str">
            <v>https://mnre.gov.in/sites/default/files/schemes/scheme-Biomass-11052018.pdf</v>
          </cell>
          <cell r="N1112" t="str">
            <v/>
          </cell>
        </row>
        <row r="1113">
          <cell r="B1113">
            <v>1105</v>
          </cell>
          <cell r="C1113" t="str">
            <v>Financial Law of 8 Dec. 1995 No. 549 Italy 1996</v>
          </cell>
          <cell r="D1113" t="str">
            <v>Energy and other taxes</v>
          </cell>
          <cell r="E1113" t="str">
            <v>Country</v>
          </cell>
          <cell r="F1113">
            <v>1996</v>
          </cell>
          <cell r="G1113" t="str">
            <v>Transport, Electricity and heat</v>
          </cell>
          <cell r="H1113"/>
          <cell r="I1113" t="str">
            <v>Energy efficiency, Renewables</v>
          </cell>
          <cell r="J1113">
            <v>0</v>
          </cell>
          <cell r="K1113" t="str">
            <v>Italy</v>
          </cell>
          <cell r="L1113" t="str">
            <v>Ended</v>
          </cell>
          <cell r="M1113" t="str">
            <v>http://www.camera.it/parlam/leggi/96662l.htm</v>
          </cell>
          <cell r="N1113" t="str">
            <v>C07C10C16C43C46</v>
          </cell>
        </row>
        <row r="1114">
          <cell r="B1114">
            <v>1106</v>
          </cell>
          <cell r="C1114" t="str">
            <v>Financial Measures for Small- and Medium-sized Businesses</v>
          </cell>
          <cell r="D1114" t="str">
            <v>Energy and other taxes, Grants and subsidies, Loans</v>
          </cell>
          <cell r="E1114" t="str">
            <v>Country</v>
          </cell>
          <cell r="F1114">
            <v>2010</v>
          </cell>
          <cell r="G1114" t="str">
            <v>Industry</v>
          </cell>
          <cell r="H1114"/>
          <cell r="I1114" t="str">
            <v>Energy efficiency</v>
          </cell>
          <cell r="J1114" t="str">
            <v>No</v>
          </cell>
          <cell r="K1114" t="str">
            <v>Japan</v>
          </cell>
          <cell r="L1114" t="str">
            <v>Implemented</v>
          </cell>
          <cell r="M1114" t="str">
            <v>https://www.iea.org/policies/1253-financial-measures-for-small-and-medium-sized-businesses-preferential-loan-tax-subsidy?country=Japan&amp;qs=japa</v>
          </cell>
          <cell r="N1114" t="str">
            <v>C19C31</v>
          </cell>
        </row>
        <row r="1115">
          <cell r="B1115">
            <v>1107</v>
          </cell>
          <cell r="C1115" t="str">
            <v>Financial measures for houses (subsidy, tax, preferential loan) Japan 2002</v>
          </cell>
          <cell r="D1115" t="str">
            <v>Direct investment, Grants and subsidies, Loans, Tax relief</v>
          </cell>
          <cell r="E1115" t="str">
            <v>Country</v>
          </cell>
          <cell r="F1115">
            <v>2002</v>
          </cell>
          <cell r="G1115" t="str">
            <v>Buildings, Heating and cooling</v>
          </cell>
          <cell r="H1115" t="str">
            <v>Various financial and fiscal incentives have been put in place to encourage small- and medium-sized businesses to invest in energy conservation equipment and facilities. Key measures are: (1) Financial Supporting Measures; (2) Green Investment Tax; (3) Subsidy System. (For details, see reference below.)</v>
          </cell>
          <cell r="I1115" t="str">
            <v>Energy efficiency</v>
          </cell>
          <cell r="J1115">
            <v>0</v>
          </cell>
          <cell r="K1115" t="str">
            <v>Japan</v>
          </cell>
          <cell r="L1115" t="str">
            <v>Implemented</v>
          </cell>
          <cell r="M1115" t="str">
            <v>http://www.enecho.meti.go.jp/topics/hakusho/2009energyhtml/p3-2-1-2.htm</v>
          </cell>
          <cell r="N1115" t="str">
            <v>C34</v>
          </cell>
        </row>
        <row r="1116">
          <cell r="B1116">
            <v>1108</v>
          </cell>
          <cell r="C1116" t="str">
            <v>Financial support for investments in cross sectional technology Germany 2012</v>
          </cell>
          <cell r="D1116" t="str">
            <v>Grants and subsidies, Advice or Aid in implementation, Research &amp; Development and Deployment (RD&amp;D), Economic Instruments</v>
          </cell>
          <cell r="E1116" t="str">
            <v>Country</v>
          </cell>
          <cell r="F1116">
            <v>2012</v>
          </cell>
          <cell r="G1116" t="str">
            <v>Buildings, Heating and cooling, Hot water and cooking, Appliances</v>
          </cell>
          <cell r="H1116"/>
          <cell r="I1116" t="str">
            <v>Energy efficiency</v>
          </cell>
          <cell r="J1116">
            <v>0</v>
          </cell>
          <cell r="K1116" t="str">
            <v>Germany</v>
          </cell>
          <cell r="L1116" t="str">
            <v>Implemented</v>
          </cell>
          <cell r="M1116" t="str">
            <v>http://www.bafa.de/bafa/de/energie/querschnittstechnologien/index.html</v>
          </cell>
          <cell r="N1116" t="str">
            <v>C04C34C35</v>
          </cell>
        </row>
        <row r="1117">
          <cell r="B1117">
            <v>1109</v>
          </cell>
          <cell r="C1117" t="str">
            <v>Financially conditional renewables INDC target India 2015</v>
          </cell>
          <cell r="D1117" t="str">
            <v>Renewable energy target, Political &amp; non-binding renewable energy target</v>
          </cell>
          <cell r="E1117" t="str">
            <v>Country</v>
          </cell>
          <cell r="F1117">
            <v>2015</v>
          </cell>
          <cell r="G1117" t="str">
            <v>Renewables</v>
          </cell>
          <cell r="H1117"/>
          <cell r="I1117" t="str">
            <v>Renewables, Other low-carbon technologies and fuel switch</v>
          </cell>
          <cell r="J1117">
            <v>0</v>
          </cell>
          <cell r="K1117" t="str">
            <v>India</v>
          </cell>
          <cell r="L1117" t="str">
            <v>Planned</v>
          </cell>
          <cell r="M1117" t="str">
            <v>http://www4.unfccc.int/submissions/INDC/Published%20Documents/India/1/INDIA%20INDC%20TO%20UNFCCC.pdf</v>
          </cell>
          <cell r="N1117" t="str">
            <v/>
          </cell>
        </row>
        <row r="1118">
          <cell r="B1118">
            <v>1110</v>
          </cell>
          <cell r="C1118" t="str">
            <v>Financing for Energy Efficiency Investments France 2002</v>
          </cell>
          <cell r="D1118" t="str">
            <v>Loans, Institutional creation</v>
          </cell>
          <cell r="E1118" t="str">
            <v>Country</v>
          </cell>
          <cell r="F1118">
            <v>2002</v>
          </cell>
          <cell r="G1118" t="str">
            <v>General</v>
          </cell>
          <cell r="H1118" t="str">
            <v>40 percent cumulative electric power installed capacity from non-fossil fuel based energy resources by 2030 with the help of transfer of technology and low cost international finance including from Green Climate Fund (GCF).</v>
          </cell>
          <cell r="I1118" t="str">
            <v>Energy efficiency</v>
          </cell>
          <cell r="J1118">
            <v>0</v>
          </cell>
          <cell r="K1118" t="str">
            <v>France</v>
          </cell>
          <cell r="L1118" t="str">
            <v>Implemented</v>
          </cell>
          <cell r="M1118" t="str">
            <v>http://www.industrie.gouv.fr/energie/sommaire.htm</v>
          </cell>
          <cell r="N1118" t="str">
            <v/>
          </cell>
        </row>
        <row r="1119">
          <cell r="B1119">
            <v>1111</v>
          </cell>
          <cell r="C1119" t="str">
            <v>First Comprehensive Action Plan for Climate Change Policy South Korea 1999</v>
          </cell>
          <cell r="D1119" t="str">
            <v>Political &amp; non-binding climate strategy</v>
          </cell>
          <cell r="E1119" t="str">
            <v>Country</v>
          </cell>
          <cell r="F1119">
            <v>1999</v>
          </cell>
          <cell r="G1119" t="str">
            <v>General</v>
          </cell>
          <cell r="H1119"/>
          <cell r="I1119" t="str">
            <v>Energy service demand reduction and resource efficiency, Energy efficiency, Renewables, Other low-carbon technologies and fuel switch, Non-energy</v>
          </cell>
          <cell r="J1119" t="str">
            <v>No</v>
          </cell>
          <cell r="K1119" t="str">
            <v>Korea (South)</v>
          </cell>
          <cell r="L1119" t="str">
            <v>Superseded</v>
          </cell>
          <cell r="M1119" t="str">
            <v>NC2: http://unfccc.int/resource/docs/natc/kornc02.pdf; NC3: http://unfccc.int/resource/docs/natc/kornc3.pdf</v>
          </cell>
          <cell r="N1119" t="str">
            <v>C01</v>
          </cell>
        </row>
        <row r="1120">
          <cell r="B1120">
            <v>1112</v>
          </cell>
          <cell r="C1120" t="str">
            <v>First Phase of European Climate Change Programme (EECP) European Union 2001</v>
          </cell>
          <cell r="D1120" t="str">
            <v>Policy support, Advice or Aid in implementation, Negotiated Agreements (Public-private sector), Endorsement label, Information provision, Institutional creation, Infrastructure investments, Other mandatory requirements, Codes and standards, GHG emissions allowances</v>
          </cell>
          <cell r="E1120" t="str">
            <v>Country</v>
          </cell>
          <cell r="F1120">
            <v>2001</v>
          </cell>
          <cell r="G1120" t="str">
            <v>Buildings, Electricity and heat, Appliances, Heating and cooling</v>
          </cell>
          <cell r="H1120" t="str">
            <v>The plan is described in South Korea's National Communications.</v>
          </cell>
          <cell r="I1120" t="str">
            <v>Energy efficiency</v>
          </cell>
          <cell r="J1120" t="str">
            <v>No</v>
          </cell>
          <cell r="K1120" t="str">
            <v>European Union (28)</v>
          </cell>
          <cell r="L1120" t="str">
            <v>Superseded</v>
          </cell>
          <cell r="M1120" t="str">
            <v>http://www.europa.eu.int/comm/environment/climat/eccp.htm</v>
          </cell>
          <cell r="N1120" t="str">
            <v>C07C15C34</v>
          </cell>
        </row>
        <row r="1121">
          <cell r="B1121">
            <v>1113</v>
          </cell>
          <cell r="C1121" t="str">
            <v>Fiscal consideration of commuting expenses Germany 2001</v>
          </cell>
          <cell r="D1121" t="str">
            <v>Grants and subsidies</v>
          </cell>
          <cell r="E1121" t="str">
            <v>Country</v>
          </cell>
          <cell r="F1121">
            <v>2001</v>
          </cell>
          <cell r="G1121" t="str">
            <v>Transport</v>
          </cell>
          <cell r="H1121"/>
          <cell r="I1121" t="str">
            <v>Other low-carbon technologies and fuel switch</v>
          </cell>
          <cell r="J1121" t="str">
            <v>No</v>
          </cell>
          <cell r="K1121" t="str">
            <v>Germany</v>
          </cell>
          <cell r="L1121" t="str">
            <v>Implemented</v>
          </cell>
          <cell r="M1121" t="str">
            <v>http://www.iea.org/policiesandmeasures/pams/germany/name-31428-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121" t="str">
            <v/>
          </cell>
        </row>
        <row r="1122">
          <cell r="B1122">
            <v>1114</v>
          </cell>
          <cell r="C1122" t="str">
            <v>Five-Year Conservation Programmes Korea (South)</v>
          </cell>
          <cell r="D1122">
            <v>0</v>
          </cell>
          <cell r="E1122" t="str">
            <v>Country</v>
          </cell>
          <cell r="F1122">
            <v>0</v>
          </cell>
          <cell r="G1122">
            <v>0</v>
          </cell>
          <cell r="H1122"/>
          <cell r="I1122" t="str">
            <v>Energy efficiency, Renewables</v>
          </cell>
          <cell r="J1122">
            <v>0</v>
          </cell>
          <cell r="K1122" t="str">
            <v>Korea (South)</v>
          </cell>
          <cell r="L1122" t="str">
            <v>Ended</v>
          </cell>
          <cell r="M1122">
            <v>0</v>
          </cell>
          <cell r="N1122" t="str">
            <v/>
          </cell>
        </row>
        <row r="1123">
          <cell r="B1123">
            <v>1115</v>
          </cell>
          <cell r="C1123" t="str">
            <v>Five-Year Conservation Programmes South Korea</v>
          </cell>
          <cell r="D1123">
            <v>0</v>
          </cell>
          <cell r="E1123" t="str">
            <v>Country</v>
          </cell>
          <cell r="F1123">
            <v>0</v>
          </cell>
          <cell r="G1123">
            <v>0</v>
          </cell>
          <cell r="H1123"/>
          <cell r="I1123" t="str">
            <v>Energy efficiency, Renewables</v>
          </cell>
          <cell r="J1123">
            <v>0</v>
          </cell>
          <cell r="K1123" t="str">
            <v>Korea (South)</v>
          </cell>
          <cell r="L1123" t="str">
            <v>Ended</v>
          </cell>
          <cell r="M1123">
            <v>0</v>
          </cell>
          <cell r="N1123" t="str">
            <v/>
          </cell>
        </row>
        <row r="1124">
          <cell r="B1124">
            <v>1116</v>
          </cell>
          <cell r="C1124" t="str">
            <v>Five-Year Plan for Developing Environmentally-Friendly Agriculture</v>
          </cell>
          <cell r="D1124" t="str">
            <v>Strategic planning</v>
          </cell>
          <cell r="E1124" t="str">
            <v>Country</v>
          </cell>
          <cell r="F1124">
            <v>0</v>
          </cell>
          <cell r="G1124" t="str">
            <v>Agriculture and forestry, Agricultural N2O</v>
          </cell>
          <cell r="H1124"/>
          <cell r="I1124" t="str">
            <v>Energy service demand reduction and resource efficiency, Non-energy</v>
          </cell>
          <cell r="J1124">
            <v>0</v>
          </cell>
          <cell r="K1124" t="str">
            <v>Korea (South)</v>
          </cell>
          <cell r="L1124" t="str">
            <v>Implemented</v>
          </cell>
          <cell r="M1124" t="str">
            <v>http://unfccc.int/resource/docs/natc/kornc3.pdf</v>
          </cell>
          <cell r="N1124" t="str">
            <v>C48C51</v>
          </cell>
        </row>
        <row r="1125">
          <cell r="B1125">
            <v>1117</v>
          </cell>
          <cell r="C1125" t="str">
            <v>Five-Year Plan for Green Growth 2009-2013 Korea (South) 2009</v>
          </cell>
          <cell r="D1125" t="str">
            <v>Strategic planning, Policy support</v>
          </cell>
          <cell r="E1125" t="str">
            <v>Country</v>
          </cell>
          <cell r="F1125">
            <v>2009</v>
          </cell>
          <cell r="G1125" t="str">
            <v>General, Electricity and heat, Industry, Renewables, Waste (CH4)</v>
          </cell>
          <cell r="H1125"/>
          <cell r="I1125" t="str">
            <v>Renewables, Energy efficiency, Non-energy</v>
          </cell>
          <cell r="J1125">
            <v>0</v>
          </cell>
          <cell r="K1125" t="str">
            <v>Korea (South)</v>
          </cell>
          <cell r="L1125" t="str">
            <v>Implemented</v>
          </cell>
          <cell r="M1125" t="str">
            <v>http://www.iea.org/policiesandmeasures/pams/korea/name-38998-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125" t="str">
            <v>C27</v>
          </cell>
        </row>
        <row r="1126">
          <cell r="B1126">
            <v>1118</v>
          </cell>
          <cell r="C1126" t="str">
            <v>Fleet Incentive</v>
          </cell>
          <cell r="D1126" t="str">
            <v>Grants and subsidies</v>
          </cell>
          <cell r="E1126" t="str">
            <v>Country</v>
          </cell>
          <cell r="F1126">
            <v>2015</v>
          </cell>
          <cell r="G1126" t="str">
            <v>Low-emissions mobility, Light duty vehicles</v>
          </cell>
          <cell r="H1126"/>
          <cell r="I1126" t="str">
            <v>Other low-carbon technologies and fuel switch</v>
          </cell>
          <cell r="J1126" t="str">
            <v>No</v>
          </cell>
          <cell r="K1126" t="str">
            <v>Australia</v>
          </cell>
          <cell r="L1126" t="str">
            <v>Implemented</v>
          </cell>
          <cell r="M1126" t="str">
            <v>https://www.iea.org/policies/2038-fleet-incentive?country=Australia&amp;page=2&amp;qs=australia</v>
          </cell>
          <cell r="N1126" t="str">
            <v>C45</v>
          </cell>
        </row>
        <row r="1127">
          <cell r="B1127">
            <v>1119</v>
          </cell>
          <cell r="C1127" t="str">
            <v>Flexible depreciation France 2003</v>
          </cell>
          <cell r="D1127" t="str">
            <v>Tax relief</v>
          </cell>
          <cell r="E1127" t="str">
            <v>Country</v>
          </cell>
          <cell r="F1127">
            <v>2003</v>
          </cell>
          <cell r="G1127" t="str">
            <v>Electricity and heat, Renewables</v>
          </cell>
          <cell r="H1127" t="str">
            <v>The $50 million package will provide Eclipx corporate, government and not-for-profit fleet
buyers with access to favourable loan interest rates when choosing eligible low emissions passenger and light commercial vehicles.</v>
          </cell>
          <cell r="I1127" t="str">
            <v>Renewables</v>
          </cell>
          <cell r="J1127">
            <v>0</v>
          </cell>
          <cell r="K1127" t="str">
            <v>France</v>
          </cell>
          <cell r="L1127" t="str">
            <v>Ended</v>
          </cell>
          <cell r="M1127" t="str">
            <v>http://www.iea.org/policiesandmeasures/pams/france/name-21818-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127" t="str">
            <v>C10</v>
          </cell>
        </row>
        <row r="1128">
          <cell r="B1128">
            <v>1120</v>
          </cell>
          <cell r="C1128" t="str">
            <v>Fluorinated greenhouse gases (Regulation No. 517/2014 on fluorinated greenhouse gases and repealing Regulation (EC) No 842/2006) European Union 2014</v>
          </cell>
          <cell r="D1128" t="str">
            <v>Performance label, Professional training and qualification, Auditing, Monitoring, Other mandatory requirements</v>
          </cell>
          <cell r="E1128" t="str">
            <v>Country</v>
          </cell>
          <cell r="F1128">
            <v>2014</v>
          </cell>
          <cell r="G1128" t="str">
            <v>Industry, Fluorinated gases</v>
          </cell>
          <cell r="H1128"/>
          <cell r="I1128" t="str">
            <v>Non-energy</v>
          </cell>
          <cell r="J1128" t="str">
            <v>GHG reduction</v>
          </cell>
          <cell r="K1128" t="str">
            <v>European Union (28)</v>
          </cell>
          <cell r="L1128" t="str">
            <v>Implemented</v>
          </cell>
          <cell r="M1128" t="str">
            <v>http://eur-lex.europa.eu/legal-content/EN/TXT/?uri=uriserv:OJ.L_.2014.150.01.0195.01.ENG</v>
          </cell>
          <cell r="N1128" t="str">
            <v>C29</v>
          </cell>
        </row>
        <row r="1129">
          <cell r="B1129">
            <v>1121</v>
          </cell>
          <cell r="C1129" t="str">
            <v>Follow-up on the Keidanren Voluntary Action Plan on the Environment Japan 2004</v>
          </cell>
          <cell r="D1129" t="str">
            <v>Voluntary Approaches</v>
          </cell>
          <cell r="E1129" t="str">
            <v>Country</v>
          </cell>
          <cell r="F1129">
            <v>2004</v>
          </cell>
          <cell r="G1129" t="str">
            <v>Industry, Electricity and heat</v>
          </cell>
          <cell r="H1129" t="str">
            <v>The objective of this Regulation is to protect the environment by reducing emissions of fluorinated greenhouse gases. Accordingly, this Regulation:
(a) establishes rules on containment, use, recovery and destruction of fluorinated greenhouse gases, and on related ancillary measures;
(b) imposes conditions on the placing on the market of specific products and equipment that contain, or whose functioning relies upon, fluorinated greenhouse gases;
(c) imposes conditions on specific uses of fluorinated greenhouse gases; and
(d) establishes quantitative limits for the placing on the market of hydrofluorocarbons.
Non-CO2 emissions, including fluorinated greenhouse gases but excluding non-CO2 emissions from agriculture, should be reduced by 72 % to 73 % by 2030 and by 70 % to 78 % by 2050, compared to 1990 levels. If based on the reference year 2005, a reduction in non-CO2 emissions, except those from agriculture, of 60 % to 61 % by 2030 is required. Fluorinated greenhouse gas emissions were estimated at 90 million tonnes (Mt) of CO2 equivalent in 2005. 
The Commission report of 26 September 2011 on the application, effects and adequacy of Regulation (EC) No 842/2006 of the European Parliament and of the Council (4) concluded that the current containment measures, if fully applied, have the potential to reduce emissions of fluorinated greenhouse gases. Those measures should therefore be maintained and clarified on the basis of the experience gained in implementing them
The use of sulphur hexafluoride in magnesium die-casting and in the recycling of magnesium die-casting alloys shall be prohibited. The use of sulphur hexafluoride to fill vehicle tyres shall be prohibited. From 1 January 2020, the use of fluorinated greenhouse gases, with a global warming potential of 2 500 or more, to service or maintain refrigeration equipment with a charge size of 40 tonnes of CO2 equivalent or more, shall be prohibited. Quotas for placing hydrofluorocarbons on the market shall be allocated among the different producers, and transfers will be allowed.
Reduction in F-gases allowances placed on the market should be of 37%	by 2020 compared to 2015 and 79% by 2030.</v>
          </cell>
          <cell r="I1129" t="str">
            <v>Energy service demand reduction and resource efficiency, Energy efficiency, Renewables, Other low-carbon technologies and fuel switch, Non-energy</v>
          </cell>
          <cell r="J1129">
            <v>0</v>
          </cell>
          <cell r="K1129" t="str">
            <v>Japan</v>
          </cell>
          <cell r="L1129" t="str">
            <v>Implemented</v>
          </cell>
          <cell r="M1129" t="str">
            <v>http://www.keidanren.or.jp/english/policy/2004/091/reference1.pdf</v>
          </cell>
          <cell r="N1129" t="str">
            <v>C19</v>
          </cell>
        </row>
        <row r="1130">
          <cell r="B1130">
            <v>1122</v>
          </cell>
          <cell r="C1130" t="str">
            <v>Food, Agriculture and Rural Basic Plan Japan 2015</v>
          </cell>
          <cell r="D1130" t="str">
            <v>Strategic planning</v>
          </cell>
          <cell r="E1130" t="str">
            <v>Country</v>
          </cell>
          <cell r="F1130">
            <v>2015</v>
          </cell>
          <cell r="G1130" t="str">
            <v>Agriculture and forestry</v>
          </cell>
          <cell r="H1130"/>
          <cell r="I1130" t="str">
            <v>Energy service demand reduction and resource efficiency, Non-energy</v>
          </cell>
          <cell r="J1130">
            <v>0</v>
          </cell>
          <cell r="K1130" t="str">
            <v>Japan</v>
          </cell>
          <cell r="L1130" t="str">
            <v>Planned</v>
          </cell>
          <cell r="M1130" t="str">
            <v>http://unfccc.int/files/national_reports/biennial_reports_and_iar/submitted_biennial_reports/application/pdf/japan_br2.pdf, http://www.fas.usda.gov/data/japan-japans-basic-plan-food-agriculture-and-rural-areas</v>
          </cell>
          <cell r="N1130" t="str">
            <v>C48</v>
          </cell>
        </row>
        <row r="1131">
          <cell r="B1131">
            <v>1123</v>
          </cell>
          <cell r="C1131" t="str">
            <v>Food, Conservation, and Energy Act of 2008 (revised 2014)  Title IX-Renewable Energy Provisions United States of America 2008</v>
          </cell>
          <cell r="D1131" t="str">
            <v>Grants and subsidies, Loans, Demonstration project</v>
          </cell>
          <cell r="E1131" t="str">
            <v>Country</v>
          </cell>
          <cell r="F1131">
            <v>2008</v>
          </cell>
          <cell r="G1131" t="str">
            <v>Transport, Agriculture and forestry</v>
          </cell>
          <cell r="H1131" t="str">
            <v>"The new Basic Plan lowers Japan's food self-sufficiency target to a more attainable ratio and establishes a new indicator, “food self-sufficiency potential,” to evaluate latent food production capability. The new Basic Plan also establishes a new policy direction to increase feed rice production and to provide support to leading and professional farmers, with the aim of improving overall domestic farm efficiency."</v>
          </cell>
          <cell r="I1131" t="str">
            <v>Renewables, Non-energy</v>
          </cell>
          <cell r="J1131">
            <v>0</v>
          </cell>
          <cell r="K1131" t="str">
            <v>United States of America</v>
          </cell>
          <cell r="L1131" t="str">
            <v>Implemented</v>
          </cell>
          <cell r="M1131" t="str">
            <v>https://www.govtrack.us/congress/bills/110/hr2419</v>
          </cell>
          <cell r="N1131" t="str">
            <v>C04C43C48</v>
          </cell>
        </row>
        <row r="1132">
          <cell r="B1132">
            <v>1124</v>
          </cell>
          <cell r="C1132" t="str">
            <v>Food, Conservation, and Energy Act of 2008 United States of America 2008</v>
          </cell>
          <cell r="D1132" t="str">
            <v>Research &amp; Development and Deployment (RD&amp;D), Tax relief, Grants and subsidies</v>
          </cell>
          <cell r="E1132" t="str">
            <v>Country</v>
          </cell>
          <cell r="F1132">
            <v>2008</v>
          </cell>
          <cell r="G1132">
            <v>0</v>
          </cell>
          <cell r="H1132" t="str">
            <v>Legislative. Supports Bioenergy and biofuels.</v>
          </cell>
          <cell r="I1132">
            <v>0</v>
          </cell>
          <cell r="J1132">
            <v>0</v>
          </cell>
          <cell r="K1132" t="str">
            <v>United States of America</v>
          </cell>
          <cell r="L1132" t="str">
            <v>Superseded</v>
          </cell>
          <cell r="M1132">
            <v>0</v>
          </cell>
          <cell r="N1132" t="str">
            <v>C04</v>
          </cell>
        </row>
        <row r="1133">
          <cell r="B1133">
            <v>1125</v>
          </cell>
          <cell r="C1133" t="str">
            <v>Forest Code (Federal Law 4771/1965) Brazil 1996</v>
          </cell>
          <cell r="D1133" t="str">
            <v>Sectoral standards</v>
          </cell>
          <cell r="E1133" t="str">
            <v>Country</v>
          </cell>
          <cell r="F1133">
            <v>1996</v>
          </cell>
          <cell r="G1133" t="str">
            <v>Forestry</v>
          </cell>
          <cell r="H1133"/>
          <cell r="I1133" t="str">
            <v>Energy service demand reduction and resource efficiency, Non-energy</v>
          </cell>
          <cell r="J1133">
            <v>0</v>
          </cell>
          <cell r="K1133" t="str">
            <v>Brazil</v>
          </cell>
          <cell r="L1133" t="str">
            <v>Under review</v>
          </cell>
          <cell r="M1133" t="str">
            <v>http://www.theredddesk.org/countries/brazil/info/law/forest_code_federal_law_47711965</v>
          </cell>
          <cell r="N1133" t="str">
            <v>C52</v>
          </cell>
        </row>
        <row r="1134">
          <cell r="B1134">
            <v>1126</v>
          </cell>
          <cell r="C1134" t="str">
            <v>Forest Code (Law 12651) Brazil 2012</v>
          </cell>
          <cell r="D1134" t="str">
            <v>Regulatory Instruments</v>
          </cell>
          <cell r="E1134" t="str">
            <v>Country</v>
          </cell>
          <cell r="F1134">
            <v>2012</v>
          </cell>
          <cell r="G1134" t="str">
            <v>Agriculture and forestry, Forestry</v>
          </cell>
          <cell r="H1134" t="str">
            <v>"This law approaches the issues regarding forests in the Brazilian territory, as well as other forms of vegetation; defines the Legal Amazon, the property rights and use restrictions for some regions that include these vegetation types, and the criteria for suppression and use of native vegetation; and the areas for permanent protection. It also defines the areas that are legally allowed to be deforested, specific to each biome - currently, in the case of the Amazon, it is allowed to deforest up to 20% of the property. The Forest Code had some modifications and some parts were reviewed and changed since its creation (1965), and is currently going through another process of revision. Brazil requires anyone owning more than 50 hectares of rural land to make sure that a certain number of hectares are set aside in a Reserva Legal. The percentage required to be set aside varies from as little as 20 % to as much 80 %, depending on the biome."</v>
          </cell>
          <cell r="I1134" t="str">
            <v>Energy service demand reduction and resource efficiency, Non-energy, Energy efficiency, Renewables, Other low-carbon technologies and fuel switch</v>
          </cell>
          <cell r="J1134" t="str">
            <v>GHG reduction</v>
          </cell>
          <cell r="K1134" t="str">
            <v>Brazil</v>
          </cell>
          <cell r="L1134" t="str">
            <v>Implemented</v>
          </cell>
          <cell r="M1134" t="str">
            <v>http://www2.camara.leg.br/legin/fed/lei/2012/lei-12651-25-maio-2012-613076-norma-pl.html</v>
          </cell>
          <cell r="N1134" t="str">
            <v>C52</v>
          </cell>
        </row>
        <row r="1135">
          <cell r="B1135">
            <v>1127</v>
          </cell>
          <cell r="C1135" t="str">
            <v>Forest Code Russian Federation 2006</v>
          </cell>
          <cell r="D1135" t="str">
            <v>Policy support, Strategic planning</v>
          </cell>
          <cell r="E1135" t="str">
            <v>Country</v>
          </cell>
          <cell r="F1135">
            <v>0</v>
          </cell>
          <cell r="G1135" t="str">
            <v>Forestry</v>
          </cell>
          <cell r="H1135" t="str">
            <v>Brazil’s new Forest Code (Law no. 12.651) has been in force since 2012. This Code introduced new instruments that, once effectively implemented, allow for better monitoring of land use which will be crucial in the combat against deforestation and
in ensuring environmental compliance, as well as in attaining Brazil’s goals with respect to the reduction of greenhouse gas emissions.</v>
          </cell>
          <cell r="I1135" t="str">
            <v>Energy service demand reduction and resource efficiency, Non-energy, Energy efficiency, Renewables, Other low-carbon technologies and fuel switch</v>
          </cell>
          <cell r="J1135" t="str">
            <v>No</v>
          </cell>
          <cell r="K1135" t="str">
            <v>Russian Federation</v>
          </cell>
          <cell r="L1135" t="str">
            <v>Implemented</v>
          </cell>
          <cell r="M1135" t="str">
            <v>http://www.fao.org/docrep/016/i3020e/i3020e00.pdf</v>
          </cell>
          <cell r="N1135" t="str">
            <v>C52</v>
          </cell>
        </row>
        <row r="1136">
          <cell r="B1136">
            <v>1128</v>
          </cell>
          <cell r="C1136" t="str">
            <v>Forest Conservation Act India 1980</v>
          </cell>
          <cell r="D1136" t="str">
            <v>Policy support</v>
          </cell>
          <cell r="E1136" t="str">
            <v>Country</v>
          </cell>
          <cell r="F1136">
            <v>1980</v>
          </cell>
          <cell r="G1136" t="str">
            <v>Agriculture and forestry, Forestry</v>
          </cell>
          <cell r="H1136" t="str">
            <v>Through the Forest Code of 2006, the responsibility of managing the country forests has been given to the provinces and their respective authorities. This responsibility has been transferred between the provinces and the federal authorities many times over the years, leading to difficulties in action for forest conservation and regenerations.
As a result of the strong fires in 2010, the Forestry Program to 2020 was introduced to finance forest fire protection.</v>
          </cell>
          <cell r="I1136" t="str">
            <v>Energy service demand reduction and resource efficiency, Non-energy, Energy efficiency, Renewables, Other low-carbon technologies and fuel switch</v>
          </cell>
          <cell r="J1136" t="str">
            <v>No</v>
          </cell>
          <cell r="K1136" t="str">
            <v>India</v>
          </cell>
          <cell r="L1136" t="str">
            <v>Implemented</v>
          </cell>
          <cell r="M1136" t="str">
            <v>http://web.law.columbia.edu/climate-change/resources/climate-change-laws-world/india
http://www.environmentabout.com/805/forest-conservation-act-1980-india</v>
          </cell>
          <cell r="N1136" t="str">
            <v>C52</v>
          </cell>
        </row>
        <row r="1137">
          <cell r="B1137">
            <v>1129</v>
          </cell>
          <cell r="C1137" t="str">
            <v>Forest Ecosystem Restoration and Hazardous Fuels Reduction Programs United States of America</v>
          </cell>
          <cell r="D1137" t="str">
            <v>Advice or Aid in implementation, Information provision, Demonstration project, Voluntary Approaches</v>
          </cell>
          <cell r="E1137" t="str">
            <v>Country</v>
          </cell>
          <cell r="F1137">
            <v>2000</v>
          </cell>
          <cell r="G1137" t="str">
            <v>Agriculture and forestry, Forestry</v>
          </cell>
          <cell r="H1137" t="str">
            <v>Forest Conservation Act is an act to provide for the conservation of forests and for matters connected with protection of trees from illegal felling and destruction. This act covers all aspects of forests including reserve forests, protected forests or any forest land irrespective of its ownership. There are five main clauses in Forest Conservation Act which guides through the use of forest resources and limit the harm to forest reserves. This act is extended to all the states of India except Jammu and Kashmir and it came into existence on 25th October, 1980.</v>
          </cell>
          <cell r="I1137" t="str">
            <v>Non-energy, Energy service demand reduction and resource efficiency, Energy efficiency, Renewables, Other low-carbon technologies and fuel switch</v>
          </cell>
          <cell r="J1137" t="str">
            <v>GHG reduction</v>
          </cell>
          <cell r="K1137" t="str">
            <v>United States of America</v>
          </cell>
          <cell r="L1137" t="str">
            <v>Implemented</v>
          </cell>
          <cell r="M1137">
            <v>0</v>
          </cell>
          <cell r="N1137" t="str">
            <v>C04C52</v>
          </cell>
        </row>
        <row r="1138">
          <cell r="B1138">
            <v>1130</v>
          </cell>
          <cell r="C1138" t="str">
            <v>Forest Innovation Program Canada 2012</v>
          </cell>
          <cell r="D1138" t="str">
            <v>RD&amp;D funding</v>
          </cell>
          <cell r="E1138" t="str">
            <v>Country</v>
          </cell>
          <cell r="F1138">
            <v>2012</v>
          </cell>
          <cell r="G1138" t="str">
            <v>Forestry</v>
          </cell>
          <cell r="H1138"/>
          <cell r="I1138" t="str">
            <v>Energy service demand reduction and resource efficiency, Non-energy</v>
          </cell>
          <cell r="J1138" t="str">
            <v>No</v>
          </cell>
          <cell r="K1138" t="str">
            <v>Canada</v>
          </cell>
          <cell r="L1138" t="str">
            <v>Implemented</v>
          </cell>
          <cell r="M1138" t="str">
            <v>http://www.nrcan.gc.ca/forests/federal-programs/13137</v>
          </cell>
          <cell r="N1138" t="str">
            <v>C04C52</v>
          </cell>
        </row>
        <row r="1139">
          <cell r="B1139">
            <v>1131</v>
          </cell>
          <cell r="C1139" t="str">
            <v>Forest Law Enforcement National Strategy (FLENS) Indonesia 2005</v>
          </cell>
          <cell r="D1139" t="str">
            <v>Strategic planning</v>
          </cell>
          <cell r="E1139" t="str">
            <v>Country</v>
          </cell>
          <cell r="F1139">
            <v>2005</v>
          </cell>
          <cell r="G1139" t="str">
            <v>Forestry</v>
          </cell>
          <cell r="H1139" t="str">
            <v>"The Forest Innovation Program (FIP) was established to support research, development and technology transfer activities in Canada’s forest sector. Together, these activities are intended to help the sector pursue its ongoing transformation through the adoption of emerging technologies ready for commercialization. Under Budget 2012, the federal government invested $105 million, over two years, to support Canada’s forest sector. The funding is targeted at fostering innovation and expanding market opportunities for the sector. Additional funding of $92 million, over two years, was announced under Budget 2013 to further support market diversification and forest sector innovation. This funding is available until March 31, 2016."</v>
          </cell>
          <cell r="I1139" t="str">
            <v>Energy service demand reduction and resource efficiency, Non-energy, Energy efficiency, Renewables, Other low-carbon technologies and fuel switch</v>
          </cell>
          <cell r="J1139" t="str">
            <v>GHG reduction</v>
          </cell>
          <cell r="K1139" t="str">
            <v>Indonesia</v>
          </cell>
          <cell r="L1139" t="str">
            <v>Implemented</v>
          </cell>
          <cell r="M1139" t="str">
            <v>(Government of Indonesia, 2009) forestclimatecenter.org/document_hit.php?cnt=international&amp;lang=english&amp;dID=96</v>
          </cell>
          <cell r="N1139" t="str">
            <v>C52</v>
          </cell>
        </row>
        <row r="1140">
          <cell r="B1140">
            <v>1132</v>
          </cell>
          <cell r="C1140" t="str">
            <v>Forest Law No. 6831 Turkey 1956</v>
          </cell>
          <cell r="D1140" t="str">
            <v>Other mandatory requirements</v>
          </cell>
          <cell r="E1140" t="str">
            <v>Country</v>
          </cell>
          <cell r="F1140">
            <v>1956</v>
          </cell>
          <cell r="G1140" t="str">
            <v>Forestry</v>
          </cell>
          <cell r="H1140" t="str">
            <v>Comprehensive program to curb illegal logging
"Since 2000 the Indonesian government has been undertaking a comprehensive program to curb illegal logging under the umbrella of the Forest Law Enforcement National Strategy (FLENS).  In addition, Presidential Instruction (INPRES 4/2005) directs 18 government bodies as well as local government officials to cooperate in action to eradicate illegal logging. " (Government of Indonesia, 2009)</v>
          </cell>
          <cell r="I1140" t="str">
            <v>Energy service demand reduction and resource efficiency, Non-energy, Energy efficiency, Renewables, Other low-carbon technologies and fuel switch</v>
          </cell>
          <cell r="J1140">
            <v>0</v>
          </cell>
          <cell r="K1140" t="str">
            <v>Turkey</v>
          </cell>
          <cell r="L1140" t="str">
            <v>Implemented</v>
          </cell>
          <cell r="M1140">
            <v>0</v>
          </cell>
          <cell r="N1140" t="str">
            <v>C52</v>
          </cell>
        </row>
        <row r="1141">
          <cell r="B1141">
            <v>1133</v>
          </cell>
          <cell r="C1141" t="str">
            <v>Forest Strategy</v>
          </cell>
          <cell r="D1141" t="str">
            <v>Strategic planning</v>
          </cell>
          <cell r="E1141" t="str">
            <v>Country</v>
          </cell>
          <cell r="F1141">
            <v>2013</v>
          </cell>
          <cell r="G1141" t="str">
            <v>Forestry</v>
          </cell>
          <cell r="H1141" t="str">
            <v>"This Law sets forth the basic forestry legislation. The boundaries of protection forest are determined and declared to the surrounding villages. The conditions, principles and periods of designation of such forests and management, development, improvement and utilisation principles and decisions are decided by the Ministry of Forestry. The grazing of herds on the State forest lands should be done according to the plans and permission of the forestry administration. "</v>
          </cell>
          <cell r="I1141" t="str">
            <v>Non-energy</v>
          </cell>
          <cell r="J1141">
            <v>0</v>
          </cell>
          <cell r="K1141" t="str">
            <v>European Union (28)</v>
          </cell>
          <cell r="L1141" t="str">
            <v>Implemented</v>
          </cell>
          <cell r="M1141" t="str">
            <v>http://ec.europa.eu/agriculture/forest/strategy/index_en.htm</v>
          </cell>
          <cell r="N1141" t="str">
            <v>C52</v>
          </cell>
        </row>
        <row r="1142">
          <cell r="B1142">
            <v>1134</v>
          </cell>
          <cell r="C1142" t="str">
            <v>Forest and Forestry Basic Act (Law No. 161, 1964)</v>
          </cell>
          <cell r="D1142" t="str">
            <v>Policy support, Other mandatory requirements</v>
          </cell>
          <cell r="E1142" t="str">
            <v>Country</v>
          </cell>
          <cell r="F1142">
            <v>1964</v>
          </cell>
          <cell r="G1142" t="str">
            <v>Forestry</v>
          </cell>
          <cell r="H1142"/>
          <cell r="I1142" t="str">
            <v>Energy service demand reduction and resource efficiency, Non-energy, Energy efficiency, Renewables, Other low-carbon technologies and fuel switch</v>
          </cell>
          <cell r="J1142" t="str">
            <v>No</v>
          </cell>
          <cell r="K1142" t="str">
            <v>Japan</v>
          </cell>
          <cell r="L1142" t="str">
            <v>Implemented</v>
          </cell>
          <cell r="M1142" t="str">
            <v>Forest and Forestry Basic Act: http://www.japaneselawtranslation.go.jp/law/detail_main?vm=02&amp;id=50
http://unfccc.int/files/national_reports/annex_i_natcom/submitted_natcom/application/pdf/nc6_jpn_resubmission.pdf</v>
          </cell>
          <cell r="N1142" t="str">
            <v>C52</v>
          </cell>
        </row>
        <row r="1143">
          <cell r="B1143">
            <v>1135</v>
          </cell>
          <cell r="C1143" t="str">
            <v>Energy Efficient Motors Programme South Africa 2007</v>
          </cell>
          <cell r="D1143" t="str">
            <v>Grants and subsidies, Retirement premium</v>
          </cell>
          <cell r="E1143" t="str">
            <v>Country</v>
          </cell>
          <cell r="F1143">
            <v>2007</v>
          </cell>
          <cell r="G1143" t="str">
            <v>Transport, Industry</v>
          </cell>
          <cell r="H1143" t="str">
            <v>The purpose of this Act is to stabilize and improve the life of the citizens and to develop the national economy through comprehensive and systematic implementation of the policies on forest and forestry by means of establishing the basic principles and basic matters for their realization, and by clarifying the responsibilities of the national and local governments.</v>
          </cell>
          <cell r="I1143" t="str">
            <v>Energy efficiency</v>
          </cell>
          <cell r="J1143">
            <v>0</v>
          </cell>
          <cell r="K1143" t="str">
            <v>South Africa</v>
          </cell>
          <cell r="L1143" t="str">
            <v>Implemented</v>
          </cell>
          <cell r="M1143" t="str">
            <v>http://www.iea.org/policiesandmeasures/pams/southafrica/name-24383-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
http://www02.abb.com/global/zaabb/zaabb011.nsf/0/a031d8c5aaeb4d1ec12575b40040753f/$file/lowvoltage_motors_eemotorsadvetorial.pdf</v>
          </cell>
          <cell r="N1143" t="str">
            <v>C19</v>
          </cell>
        </row>
        <row r="1144">
          <cell r="B1144">
            <v>1136</v>
          </cell>
          <cell r="C1144" t="str">
            <v>Forestry Action Plan to address Climate Change</v>
          </cell>
          <cell r="D1144" t="str">
            <v>Strategic planning</v>
          </cell>
          <cell r="E1144" t="str">
            <v>Country</v>
          </cell>
          <cell r="F1144">
            <v>2009</v>
          </cell>
          <cell r="G1144" t="str">
            <v>Forestry</v>
          </cell>
          <cell r="H1144" t="str">
            <v>Supports the replacement of inefficient motors with more efficient ones, by subsidising the cost difference.</v>
          </cell>
          <cell r="I1144" t="str">
            <v>Energy service demand reduction and resource efficiency, Non-energy, Energy efficiency, Renewables, Other low-carbon technologies and fuel switch</v>
          </cell>
          <cell r="J1144">
            <v>0</v>
          </cell>
          <cell r="K1144" t="str">
            <v>China</v>
          </cell>
          <cell r="L1144" t="str">
            <v>Implemented</v>
          </cell>
          <cell r="M1144" t="str">
            <v>http://unfccc.int/resource/docs/natc/chnnc2e.pdf</v>
          </cell>
          <cell r="N1144" t="str">
            <v>C52</v>
          </cell>
        </row>
        <row r="1145">
          <cell r="B1145">
            <v>1137</v>
          </cell>
          <cell r="C1145" t="str">
            <v>Forestry INDC target India 2015</v>
          </cell>
          <cell r="D1145" t="str">
            <v>Target, GHG reduction target</v>
          </cell>
          <cell r="E1145" t="str">
            <v>Country</v>
          </cell>
          <cell r="F1145">
            <v>2015</v>
          </cell>
          <cell r="G1145" t="str">
            <v>Forestry</v>
          </cell>
          <cell r="H1145" t="str">
            <v>The Forestry Action Plan to address Climate Change in 2009, in which the action targets and 22 specific actions for forestry were proposed to cope with climate change in 2010-2050, from perspective of improving the capacity for climate change mitigation and adaptation through forestry.</v>
          </cell>
          <cell r="I1145" t="str">
            <v>Non-energy, Energy service demand reduction and resource efficiency, Energy efficiency, Renewables, Other low-carbon technologies and fuel switch</v>
          </cell>
          <cell r="J1145">
            <v>0</v>
          </cell>
          <cell r="K1145" t="str">
            <v>India</v>
          </cell>
          <cell r="L1145" t="str">
            <v>Implemented</v>
          </cell>
          <cell r="M1145" t="str">
            <v>India's INDC, 2015: http://www4.unfccc.int/submissions/INDC/Published%20Documents/India/1/INDIA%20INDC%20TO%20UNFCCC.pdf</v>
          </cell>
          <cell r="N1145" t="str">
            <v>C02C52</v>
          </cell>
        </row>
        <row r="1146">
          <cell r="B1146">
            <v>1138</v>
          </cell>
          <cell r="C1146" t="str">
            <v>Forestry Law Act (Law 41/1999) Indonesia 1999</v>
          </cell>
          <cell r="D1146" t="str">
            <v>Strategic planning, Policy support, Other mandatory requirements</v>
          </cell>
          <cell r="E1146" t="str">
            <v>Country</v>
          </cell>
          <cell r="F1146">
            <v>1999</v>
          </cell>
          <cell r="G1146" t="str">
            <v>Forestry</v>
          </cell>
          <cell r="H1146" t="str">
            <v>INDC target: "To create an additional carbon sink of 2.5 to 3 billion tonnes of CO2 equivalent through additional forest and tree cover by 2030." (India's INDC, 2015)</v>
          </cell>
          <cell r="I1146" t="str">
            <v>Energy service demand reduction and resource efficiency, Non-energy, Energy efficiency, Renewables, Other low-carbon technologies and fuel switch</v>
          </cell>
          <cell r="J1146">
            <v>0</v>
          </cell>
          <cell r="K1146" t="str">
            <v>Indonesia</v>
          </cell>
          <cell r="L1146" t="str">
            <v>Implemented</v>
          </cell>
          <cell r="M1146" t="str">
            <v>http://www.forestcarbonpartnership.org/fcp/sites/forestcarbonpartnership.org/files/Documents/PDF/Mar2010/Indonesia_Rplan_May2009_with_disclaimer.pdf, http://www.theredddesk.org/law/forestry_law_no_411999_indonesia</v>
          </cell>
          <cell r="N1146" t="str">
            <v>C52</v>
          </cell>
        </row>
        <row r="1147">
          <cell r="B1147">
            <v>1139</v>
          </cell>
          <cell r="C1147" t="str">
            <v>Forestry Law China 1984</v>
          </cell>
          <cell r="D1147" t="str">
            <v>Strategic planning</v>
          </cell>
          <cell r="E1147" t="str">
            <v>Country</v>
          </cell>
          <cell r="F1147">
            <v>1984</v>
          </cell>
          <cell r="G1147" t="str">
            <v>Forestry</v>
          </cell>
          <cell r="H1147" t="str">
            <v>"This law states that forest administration will ensure that forests are sufficient in area and evenly distributed, optimising the variety of forest functions which cover conservation, protection and production functions in order to gain balance and sustainable benefits of environment, social, culture and economy. This includes improving the carrying capacity of watershed; improving the capacity to develop community potentials and empowerment through participatory, equal and environmental-friendly ways so as to establish an endurance against the external change; and securing equal and sustainable distribution of benefits. The law provides the Government authority to: regulate and organise all aspects related to forest, forest area and forest products; assign the status of certain area as a forest area or a non-forest area; and regulate and determine legal relations between man and forest, and regulate legal actions concerning forestry. Article 67 recognizes the rights of traditional Communities to derive their daily needs by the forest they are entitled to live in and empowers them to act as per their tradition without contravening the Act provisions."</v>
          </cell>
          <cell r="I1147" t="str">
            <v>Energy service demand reduction and resource efficiency, Non-energy, Energy efficiency, Renewables, Other low-carbon technologies and fuel switch</v>
          </cell>
          <cell r="J1147" t="str">
            <v>No</v>
          </cell>
          <cell r="K1147" t="str">
            <v>China</v>
          </cell>
          <cell r="L1147" t="str">
            <v>Implemented</v>
          </cell>
          <cell r="M1147" t="str">
            <v>http://web.law.columbia.edu/climate-change/resources/climate-change-laws-world/china
China Forestry Development Report 2008</v>
          </cell>
          <cell r="N1147" t="str">
            <v>C52</v>
          </cell>
        </row>
        <row r="1148">
          <cell r="B1148">
            <v>1140</v>
          </cell>
          <cell r="C1148" t="str">
            <v>Fourth Basic Energy Plan</v>
          </cell>
          <cell r="D1148" t="str">
            <v>Strategic planning</v>
          </cell>
          <cell r="E1148" t="str">
            <v>Country</v>
          </cell>
          <cell r="F1148">
            <v>2014</v>
          </cell>
          <cell r="G1148" t="str">
            <v>General</v>
          </cell>
          <cell r="H1148" t="str">
            <v>This Law is enacted with a view to protecting, cultivating and rationally exploiting forest resources, accelerating territorial afforestation and making use of forests in water storage and soil conservation, climate regulation, environmental improvement and supply of forest products to meet the requirements of socialist construction and people's livelihood.</v>
          </cell>
          <cell r="I1148" t="str">
            <v>Energy efficiency</v>
          </cell>
          <cell r="J1148" t="str">
            <v>No</v>
          </cell>
          <cell r="K1148" t="str">
            <v>Japan</v>
          </cell>
          <cell r="L1148" t="str">
            <v>Ended</v>
          </cell>
          <cell r="M1148" t="str">
            <v>https://www.iea.org/policies/1883-basic-energy-plan-2014?country=Japan&amp;qs=japan</v>
          </cell>
          <cell r="N1148" t="str">
            <v/>
          </cell>
        </row>
        <row r="1149">
          <cell r="B1149">
            <v>1141</v>
          </cell>
          <cell r="C1149" t="str">
            <v>Fourth Energy Research Programmme (4. Energieforschungsprogramm) Germany 1996</v>
          </cell>
          <cell r="D1149" t="str">
            <v>Research programme</v>
          </cell>
          <cell r="E1149" t="str">
            <v>Country</v>
          </cell>
          <cell r="F1149">
            <v>1996</v>
          </cell>
          <cell r="G1149" t="str">
            <v>Electricity and heat</v>
          </cell>
          <cell r="H1149" t="str">
            <v>In April 2014, the Government of Japan formulated the Strategic Energy Plan in order to show to the public the basic direction of Japan’s energy policy under the Basic Act on Energy Policy. The policy is centered on themes such as stable energy supply, economic efficiency, environment, and safety taking into account global viewpoint and economic growth to build multilayered and diversified flexible energy demand-supply structure. (For details, see reference below.)</v>
          </cell>
          <cell r="I1149" t="str">
            <v>Energy service demand reduction and resource efficiency, Energy efficiency, Renewables, Other low-carbon technologies and fuel switch</v>
          </cell>
          <cell r="J1149">
            <v>0</v>
          </cell>
          <cell r="K1149" t="str">
            <v>Germany</v>
          </cell>
          <cell r="L1149" t="str">
            <v>Superseded</v>
          </cell>
          <cell r="M1149" t="str">
            <v>http://www.bmwi.de</v>
          </cell>
          <cell r="N1149" t="str">
            <v>C04</v>
          </cell>
        </row>
        <row r="1150">
          <cell r="B1150">
            <v>1142</v>
          </cell>
          <cell r="C1150" t="str">
            <v>Framework Act on Low Carbon, Green Growth Korea (South) 2010</v>
          </cell>
          <cell r="D1150" t="str">
            <v>Climate strategy, Formal &amp; legally binding climate strategy, Policy support, Institutional creation, Strategic planning, Vehicle fuel-economy and emissions standards, Target, GHG reduction target, Formal &amp; legally binding GHG reduction target</v>
          </cell>
          <cell r="E1150" t="str">
            <v>Country</v>
          </cell>
          <cell r="F1150">
            <v>2010</v>
          </cell>
          <cell r="G1150" t="str">
            <v>General</v>
          </cell>
          <cell r="H1150"/>
          <cell r="I1150" t="str">
            <v>Energy service demand reduction and resource efficiency, Energy efficiency, Renewables, Other low-carbon technologies and fuel switch, Non-energy</v>
          </cell>
          <cell r="J1150" t="str">
            <v>No</v>
          </cell>
          <cell r="K1150" t="str">
            <v>Korea (South)</v>
          </cell>
          <cell r="L1150" t="str">
            <v>Implemented</v>
          </cell>
          <cell r="M1150" t="str">
            <v>http://eng.me.go.kr/board.do?method=list&amp;bbsCode=law_law_law&amp;categoryCode=00; http://www.moleg.go.kr/FileDownload.mo?flSeq=38428</v>
          </cell>
          <cell r="N1150" t="str">
            <v>C01C02</v>
          </cell>
        </row>
        <row r="1151">
          <cell r="B1151">
            <v>1143</v>
          </cell>
          <cell r="C1151" t="str">
            <v>Framework Law on Energy France 2005</v>
          </cell>
          <cell r="D1151" t="str">
            <v>Policy support, Regulatory Instruments, Research &amp; Development and Deployment (RD&amp;D), Energy efficiency target, Formal &amp; legally binding energy efficiency target, Formal &amp; legally binding renewable energy target</v>
          </cell>
          <cell r="E1151" t="str">
            <v>Country</v>
          </cell>
          <cell r="F1151">
            <v>2005</v>
          </cell>
          <cell r="G1151" t="str">
            <v>Electricity and heat</v>
          </cell>
          <cell r="H1151" t="str">
            <v>Reduction of GHG emissions by 27%-30% by 2020 relative to a "business as usual"of 2005. "The purpose of this Act (Framework Act) is to promote the development of the national economy by laying down the foundation necessary for low carbon, green growth and by utilizing green technology and green industries as new engines for growth ...fulfill its responsibility in international society through the realization of a low-carbon society." Article 14 of the Framework Act elaborates upon Presidential Committee on Green Growth and has been instituted "in order to have the Committee deliberate on the State’s major policies and plans related to low carbon, green growth..." Article 15 spells out its functions.</v>
          </cell>
          <cell r="I1151" t="str">
            <v>Renewables, Energy efficiency</v>
          </cell>
          <cell r="J1151" t="str">
            <v>No</v>
          </cell>
          <cell r="K1151" t="str">
            <v>France</v>
          </cell>
          <cell r="L1151" t="str">
            <v>Implemented</v>
          </cell>
          <cell r="M1151" t="str">
            <v>http://www.legifrance.gouv.fr/WAspad/UnTexteDeJorf?numjo=ECOX0400059L</v>
          </cell>
          <cell r="N1151" t="str">
            <v>C04C09</v>
          </cell>
        </row>
        <row r="1152">
          <cell r="B1152">
            <v>1144</v>
          </cell>
          <cell r="C1152" t="str">
            <v>Free Basic Alternative Energy Policy (Household Energy Support) South Africa 2007</v>
          </cell>
          <cell r="D1152" t="str">
            <v>Regulatory Instruments, Policy support, Infrastructure investments</v>
          </cell>
          <cell r="E1152" t="str">
            <v>Country</v>
          </cell>
          <cell r="F1152">
            <v>2007</v>
          </cell>
          <cell r="G1152" t="str">
            <v>Electricity and heat, Renewables</v>
          </cell>
          <cell r="H1152" t="str">
            <v> The annual reduction between now and 2015 of French energy intensity by 2%, and between now and 2030 by 2.5% - Renewable energies satisfaction of 10% of French energy demand by 2010. Specifically, this entails the development of thermic energy sources by 50% before 2010 and the fuel mix incorporation of biofuels by 2% before 2006 and 5.75% before 2011.</v>
          </cell>
          <cell r="I1152" t="str">
            <v>Renewables</v>
          </cell>
          <cell r="J1152">
            <v>0</v>
          </cell>
          <cell r="K1152" t="str">
            <v>South Africa</v>
          </cell>
          <cell r="L1152" t="str">
            <v>Implemented</v>
          </cell>
          <cell r="M1152" t="str">
            <v>http://www.energy.gov.za/files/policies/Free%20Basic%20Alternative%20Energy%20Policy%202007.pdf</v>
          </cell>
          <cell r="N1152" t="str">
            <v>C11</v>
          </cell>
        </row>
        <row r="1153">
          <cell r="B1153">
            <v>1145</v>
          </cell>
          <cell r="C1153" t="str">
            <v>Free Energy Audit for Large Sized Companies Japan 2004</v>
          </cell>
          <cell r="D1153" t="str">
            <v>Auditing</v>
          </cell>
          <cell r="E1153" t="str">
            <v>Country</v>
          </cell>
          <cell r="F1153">
            <v>2004</v>
          </cell>
          <cell r="G1153" t="str">
            <v>Industry, Industrial energy related</v>
          </cell>
          <cell r="H1153"/>
          <cell r="I1153" t="str">
            <v>Energy efficiency</v>
          </cell>
          <cell r="J1153">
            <v>0</v>
          </cell>
          <cell r="K1153" t="str">
            <v>Japan</v>
          </cell>
          <cell r="L1153" t="str">
            <v>Ended</v>
          </cell>
          <cell r="M1153" t="str">
            <v>http://www.iea.org/policiesandmeasures/pams/japan/name-22654-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1153" t="str">
            <v>C20</v>
          </cell>
        </row>
        <row r="1154">
          <cell r="B1154">
            <v>1146</v>
          </cell>
          <cell r="C1154" t="str">
            <v>Free Energy Audit for Small and Medium Sized Companies Japan 1997</v>
          </cell>
          <cell r="D1154" t="str">
            <v>Advice or Aid in implementation</v>
          </cell>
          <cell r="E1154" t="str">
            <v>Country</v>
          </cell>
          <cell r="F1154">
            <v>1997</v>
          </cell>
          <cell r="G1154" t="str">
            <v>Buildings</v>
          </cell>
          <cell r="H1154"/>
          <cell r="I1154" t="str">
            <v>Energy efficiency</v>
          </cell>
          <cell r="J1154">
            <v>0</v>
          </cell>
          <cell r="K1154" t="str">
            <v>Japan</v>
          </cell>
          <cell r="L1154" t="str">
            <v>Implemented</v>
          </cell>
          <cell r="M1154" t="str">
            <v>http://www.asiaeec-col.eccj.or.jp/eng/e3101enegy_conserv.html</v>
          </cell>
          <cell r="N1154" t="str">
            <v/>
          </cell>
        </row>
        <row r="1155">
          <cell r="B1155">
            <v>1147</v>
          </cell>
          <cell r="C1155" t="str">
            <v>FreedomCAR and Fuel Partnership United States of America 2002</v>
          </cell>
          <cell r="D1155" t="str">
            <v>Information and education, Institutional creation, Strategic planning, Research programme</v>
          </cell>
          <cell r="E1155" t="str">
            <v>Country</v>
          </cell>
          <cell r="F1155">
            <v>2002</v>
          </cell>
          <cell r="G1155" t="str">
            <v>Transport</v>
          </cell>
          <cell r="H1155"/>
          <cell r="I1155" t="str">
            <v>Energy efficiency</v>
          </cell>
          <cell r="J1155">
            <v>0</v>
          </cell>
          <cell r="K1155" t="str">
            <v>United States of America</v>
          </cell>
          <cell r="L1155" t="str">
            <v>Ended</v>
          </cell>
          <cell r="M1155" t="str">
            <v>http://www1.eere.energy.gov/vehiclesandfuels/about/partnerships/freedomcar/</v>
          </cell>
          <cell r="N1155" t="str">
            <v>C04</v>
          </cell>
        </row>
        <row r="1156">
          <cell r="B1156">
            <v>1148</v>
          </cell>
          <cell r="C1156" t="str">
            <v>Freight Efficiency Program Canada 2005</v>
          </cell>
          <cell r="D1156" t="str">
            <v>Fiscal or financial incentives, Policy support, Research &amp; Development and Deployment (RD&amp;D)</v>
          </cell>
          <cell r="E1156" t="str">
            <v>Country</v>
          </cell>
          <cell r="F1156">
            <v>2005</v>
          </cell>
          <cell r="G1156" t="str">
            <v>Transport</v>
          </cell>
          <cell r="H1156"/>
          <cell r="I1156" t="str">
            <v>Energy efficiency</v>
          </cell>
          <cell r="J1156">
            <v>0</v>
          </cell>
          <cell r="K1156" t="str">
            <v>Canada</v>
          </cell>
          <cell r="L1156" t="str">
            <v>Superseded</v>
          </cell>
          <cell r="M1156" t="str">
            <v>http://www.tc.gc.ca/programs/environment/freight/FEP/menu.htm</v>
          </cell>
          <cell r="N1156" t="str">
            <v>C04</v>
          </cell>
        </row>
        <row r="1157">
          <cell r="B1157">
            <v>1149</v>
          </cell>
          <cell r="C1157" t="str">
            <v>Freight Efficiency and Technology Initiative Canada 2001</v>
          </cell>
          <cell r="D1157" t="str">
            <v>Policy support, Research &amp; Development and Deployment (RD&amp;D), Voluntary Approaches</v>
          </cell>
          <cell r="E1157" t="str">
            <v>Country</v>
          </cell>
          <cell r="F1157">
            <v>2001</v>
          </cell>
          <cell r="G1157" t="str">
            <v>Transport</v>
          </cell>
          <cell r="H1157"/>
          <cell r="I1157" t="str">
            <v>Energy efficiency</v>
          </cell>
          <cell r="J1157">
            <v>0</v>
          </cell>
          <cell r="K1157" t="str">
            <v>Canada</v>
          </cell>
          <cell r="L1157" t="str">
            <v>Superseded</v>
          </cell>
          <cell r="M1157" t="str">
            <v>http://www.tc.gc.ca/programs/environment/Freight/FETI/menu.htm</v>
          </cell>
          <cell r="N1157" t="str">
            <v>C04</v>
          </cell>
        </row>
        <row r="1158">
          <cell r="B1158">
            <v>1150</v>
          </cell>
          <cell r="C1158" t="str">
            <v>Freight Incentives Program Canada 2007</v>
          </cell>
          <cell r="D1158" t="str">
            <v>Fiscal or financial incentives, Research &amp; Development and Deployment (RD&amp;D)</v>
          </cell>
          <cell r="E1158" t="str">
            <v>Country</v>
          </cell>
          <cell r="F1158">
            <v>2007</v>
          </cell>
          <cell r="G1158" t="str">
            <v>Transport, Shipping</v>
          </cell>
          <cell r="H1158"/>
          <cell r="I1158" t="str">
            <v>Energy efficiency</v>
          </cell>
          <cell r="J1158">
            <v>0</v>
          </cell>
          <cell r="K1158" t="str">
            <v>Canada</v>
          </cell>
          <cell r="L1158" t="str">
            <v>Implemented</v>
          </cell>
          <cell r="M1158" t="str">
            <v>http://www.tc.gc.ca/programs/environment/ecofreight/programincentive-eng.htm</v>
          </cell>
          <cell r="N1158" t="str">
            <v>C04</v>
          </cell>
        </row>
        <row r="1159">
          <cell r="B1159">
            <v>1151</v>
          </cell>
          <cell r="C1159" t="str">
            <v>Freight Sustainability Demonstration Program (FSDP) Canada 2005</v>
          </cell>
          <cell r="D1159" t="str">
            <v>Fiscal or financial incentives, Research &amp; Development and Deployment (RD&amp;D)</v>
          </cell>
          <cell r="E1159" t="str">
            <v>Country</v>
          </cell>
          <cell r="F1159">
            <v>2005</v>
          </cell>
          <cell r="G1159" t="str">
            <v>Transport, Shipping</v>
          </cell>
          <cell r="H1159"/>
          <cell r="I1159" t="str">
            <v>Energy efficiency</v>
          </cell>
          <cell r="J1159">
            <v>0</v>
          </cell>
          <cell r="K1159" t="str">
            <v>Canada</v>
          </cell>
          <cell r="L1159" t="str">
            <v>Superseded</v>
          </cell>
          <cell r="M1159" t="str">
            <v>http://www.tc.gc.ca/programs/environment/freight/FETI/FSDP/menu.htm</v>
          </cell>
          <cell r="N1159" t="str">
            <v>C04</v>
          </cell>
        </row>
        <row r="1160">
          <cell r="B1160">
            <v>1152</v>
          </cell>
          <cell r="C1160" t="str">
            <v>French National Allocation Plan 2005-2007 France 2004</v>
          </cell>
          <cell r="D1160" t="str">
            <v>Regulatory Instruments, Market-based instruments</v>
          </cell>
          <cell r="E1160" t="str">
            <v>Country</v>
          </cell>
          <cell r="F1160">
            <v>2004</v>
          </cell>
          <cell r="G1160" t="str">
            <v>Industry, Electricity and heat</v>
          </cell>
          <cell r="H1160"/>
          <cell r="I1160" t="str">
            <v>Energy service demand reduction and resource efficiency, Energy efficiency, Renewables, Other low-carbon technologies and fuel switch, Non-energy</v>
          </cell>
          <cell r="J1160">
            <v>0</v>
          </cell>
          <cell r="K1160" t="str">
            <v>France</v>
          </cell>
          <cell r="L1160" t="str">
            <v>Implemented</v>
          </cell>
          <cell r="M1160" t="str">
            <v>http://www.ecologie.gouv.fr/article.php3?id_article=2207</v>
          </cell>
          <cell r="N1160" t="str">
            <v/>
          </cell>
        </row>
        <row r="1161">
          <cell r="B1161">
            <v>1153</v>
          </cell>
          <cell r="C1161" t="str">
            <v>Fuel Cell Motor Vehicle Tax Credit United States of America 2006</v>
          </cell>
          <cell r="D1161" t="str">
            <v>Tax relief</v>
          </cell>
          <cell r="E1161" t="str">
            <v>Country</v>
          </cell>
          <cell r="F1161">
            <v>2006</v>
          </cell>
          <cell r="G1161" t="str">
            <v>Transport, Light duty vehicles, Heavy duty vehicles</v>
          </cell>
          <cell r="H1161"/>
          <cell r="I1161" t="str">
            <v>Other low-carbon technologies and fuel switch</v>
          </cell>
          <cell r="J1161">
            <v>0</v>
          </cell>
          <cell r="K1161" t="str">
            <v>United States of America</v>
          </cell>
          <cell r="L1161" t="str">
            <v>Implemented</v>
          </cell>
          <cell r="M1161" t="str">
            <v>http://frwebgate.access.gpo.gov/cgi-bin/getdoc.cgi?dbname=111_cong_bills&amp;docid=f:h1enr.pdf%20(ARRA%202009)</v>
          </cell>
          <cell r="N1161" t="str">
            <v/>
          </cell>
        </row>
        <row r="1162">
          <cell r="B1162">
            <v>1154</v>
          </cell>
          <cell r="C1162" t="str">
            <v>Fuel Consumption Guide 2000-03 Australia 2001</v>
          </cell>
          <cell r="D1162" t="str">
            <v>Advice or Aid in implementation, Information provision, Policy support</v>
          </cell>
          <cell r="E1162" t="str">
            <v>Country</v>
          </cell>
          <cell r="F1162">
            <v>2001</v>
          </cell>
          <cell r="G1162" t="str">
            <v>Transport</v>
          </cell>
          <cell r="H1162"/>
          <cell r="I1162" t="str">
            <v>Energy efficiency, Renewables</v>
          </cell>
          <cell r="J1162" t="str">
            <v>No</v>
          </cell>
          <cell r="K1162" t="str">
            <v>Australia</v>
          </cell>
          <cell r="L1162" t="str">
            <v>Superseded</v>
          </cell>
          <cell r="M1162" t="str">
            <v>tp://www.infrastructure.gov.au/roads/environment/index.aspx#gvg</v>
          </cell>
          <cell r="N1162" t="str">
            <v/>
          </cell>
        </row>
        <row r="1163">
          <cell r="B1163">
            <v>1155</v>
          </cell>
          <cell r="C1163" t="str">
            <v>Fuel Consumption labels on New Cars Australia 2001</v>
          </cell>
          <cell r="D1163" t="str">
            <v>Other mandatory requirements, Comparison label</v>
          </cell>
          <cell r="E1163" t="str">
            <v>Country</v>
          </cell>
          <cell r="F1163">
            <v>2001</v>
          </cell>
          <cell r="G1163" t="str">
            <v>Transport</v>
          </cell>
          <cell r="H1163"/>
          <cell r="I1163" t="str">
            <v>Energy efficiency</v>
          </cell>
          <cell r="J1163" t="str">
            <v>No</v>
          </cell>
          <cell r="K1163" t="str">
            <v>Australia</v>
          </cell>
          <cell r="L1163" t="str">
            <v>Superseded</v>
          </cell>
          <cell r="M1163" t="str">
            <v>http://www.environment.gov.au/settlements/transport/fuelguide/label.html</v>
          </cell>
          <cell r="N1163" t="str">
            <v/>
          </cell>
        </row>
        <row r="1164">
          <cell r="B1164">
            <v>1156</v>
          </cell>
          <cell r="C1164" t="str">
            <v>Fuel Economy Guide United States of America 2000</v>
          </cell>
          <cell r="D1164" t="str">
            <v>Information and education, Advice or Aid in implementation, Information provision</v>
          </cell>
          <cell r="E1164" t="str">
            <v>Country</v>
          </cell>
          <cell r="F1164">
            <v>2000</v>
          </cell>
          <cell r="G1164" t="str">
            <v>Transport</v>
          </cell>
          <cell r="H1164"/>
          <cell r="I1164" t="str">
            <v>Energy service demand reduction and resource efficiency, Energy efficiency</v>
          </cell>
          <cell r="J1164">
            <v>0</v>
          </cell>
          <cell r="K1164" t="str">
            <v>United States of America</v>
          </cell>
          <cell r="L1164" t="str">
            <v>Implemented</v>
          </cell>
          <cell r="M1164" t="str">
            <v>http://www.fueleconomy.gov/</v>
          </cell>
          <cell r="N1164" t="str">
            <v/>
          </cell>
        </row>
        <row r="1165">
          <cell r="B1165">
            <v>1157</v>
          </cell>
          <cell r="C1165" t="str">
            <v>Fuel Economy labels for cars United Kingdom 2001</v>
          </cell>
          <cell r="D1165" t="str">
            <v>Voluntary Approaches, Performance label</v>
          </cell>
          <cell r="E1165" t="str">
            <v>Country</v>
          </cell>
          <cell r="F1165">
            <v>2001</v>
          </cell>
          <cell r="G1165" t="str">
            <v>Transport</v>
          </cell>
          <cell r="H1165"/>
          <cell r="I1165" t="str">
            <v>Energy efficiency</v>
          </cell>
          <cell r="J1165">
            <v>0</v>
          </cell>
          <cell r="K1165" t="str">
            <v>United Kingdom</v>
          </cell>
          <cell r="L1165" t="str">
            <v>Implemented</v>
          </cell>
          <cell r="M1165" t="str">
            <v>http://www.dft.gov.uk/vca/fcb/fuel-consumption-labelling.asp</v>
          </cell>
          <cell r="N1165" t="str">
            <v/>
          </cell>
        </row>
        <row r="1166">
          <cell r="B1166">
            <v>1158</v>
          </cell>
          <cell r="C1166" t="str">
            <v>Fuel Efficiency Standards for Vehicles - Top Runner Program Japan 1979</v>
          </cell>
          <cell r="D1166" t="str">
            <v>Codes and standards, Vehicle fuel-economy and emissions standards, Auditing</v>
          </cell>
          <cell r="E1166" t="str">
            <v>Country</v>
          </cell>
          <cell r="F1166">
            <v>1979</v>
          </cell>
          <cell r="G1166" t="str">
            <v>Transport, Light duty vehicles, Heavy duty vehicles</v>
          </cell>
          <cell r="H1166"/>
          <cell r="I1166" t="str">
            <v>Energy efficiency</v>
          </cell>
          <cell r="J1166" t="str">
            <v>GHG reduction</v>
          </cell>
          <cell r="K1166" t="str">
            <v>Japan</v>
          </cell>
          <cell r="L1166" t="str">
            <v>Implemented</v>
          </cell>
          <cell r="M1166" t="str">
            <v>Transportpolicy.net detailed information: http://transportpolicy.net/index.php?title=Japan:_Light-duty:_Fuel_Economy
http://www.mlit.go.jp/jidosha/jidosha_fr10_000005.html
List of standards (Japanese):http://www.mlit.go.jp/common/000991480.pdf</v>
          </cell>
          <cell r="N1166" t="str">
            <v>C41C42</v>
          </cell>
        </row>
        <row r="1167">
          <cell r="B1167">
            <v>1159</v>
          </cell>
          <cell r="C1167" t="str">
            <v>Fuel Efficiency Targets Canada 2001</v>
          </cell>
          <cell r="D1167" t="str">
            <v>Advice or Aid in implementation, Information provision, Policy support, Codes and standards, Vehicle fuel-economy and emissions standards, Negotiated Agreements (Public-private sector)</v>
          </cell>
          <cell r="E1167" t="str">
            <v>Country</v>
          </cell>
          <cell r="F1167">
            <v>2001</v>
          </cell>
          <cell r="G1167" t="str">
            <v>Transport</v>
          </cell>
          <cell r="H1167" t="str">
            <v>Light-duty vehicles:
Current standards (2010):
- Passenger cars: 15.1 km/L (153.8 g CO2/km), a 22.8% increase over 1995 performance of 12.3 km/L (188.8 g CO2/km),
- Light trucks (2.5 t): 16.3 km/L (124.4 g CO2/km), a 13.2% increase over 1995 performance of 14.4 km/L (161.2 g CO2/km).
Fleet average fuel economy 2015 target:
- Passenger cars: 16.8 km/L, a 23.5% increase over 2004 performance of 13.6 km/L
- Light trucks (3.5 t): 15.2 km/L, a 12.6% increase over 2004 performance of 13.5 km/L
- Small busses: 8.9 km/L, a 7.2% increase over 2004 performance of 8.3 km/L."
"When the 2020 targets are met, the fleet average fuel economy is estimated to be 20.3 km/L for passenger cars, a 24.1% increase over the actual 2009 levels of 16.3 km/L and 19.6% increase over MY2015 performance of 17.0 km/L." (Source: http://transportpolicy.net/index.php?title=Japan:_Light-duty:_Fuel_Economy)
Heavy-duty vehicles:
Fleet average fuel economy of 2015:
- For trucks: 7.09 km/L (369.6 g CO2/km), a 12.2% improvement over 2002 performance of 6.32 km/L (414.6 g CO2/km),
- For buses: 6.30 km/L (416.0 g CO2/km), a 12.1% improvement over 2002 performance of 5.62 km/L (466.3 g CO2/km). 
A list of standards for both light duty and heavy duty vehicles by vehicle size for target years up to 2022 can be accessed here: http://www.mlit.go.jp/common/000991480.pdf</v>
          </cell>
          <cell r="I1167" t="str">
            <v>Renewables, Energy efficiency</v>
          </cell>
          <cell r="J1167">
            <v>0</v>
          </cell>
          <cell r="K1167" t="str">
            <v>Canada</v>
          </cell>
          <cell r="L1167" t="str">
            <v>Superseded</v>
          </cell>
          <cell r="M1167" t="str">
            <v>http://www.climatechange.gc.ca</v>
          </cell>
          <cell r="N1167" t="str">
            <v/>
          </cell>
        </row>
        <row r="1168">
          <cell r="B1168">
            <v>1160</v>
          </cell>
          <cell r="C1168" t="str">
            <v>Fuel Efficiency Targets Korea (South)</v>
          </cell>
          <cell r="D1168">
            <v>0</v>
          </cell>
          <cell r="E1168" t="str">
            <v>Country</v>
          </cell>
          <cell r="F1168">
            <v>0</v>
          </cell>
          <cell r="G1168">
            <v>0</v>
          </cell>
          <cell r="H1168"/>
          <cell r="I1168" t="str">
            <v>Energy efficiency, Renewables</v>
          </cell>
          <cell r="J1168">
            <v>0</v>
          </cell>
          <cell r="K1168" t="str">
            <v>Korea (South)</v>
          </cell>
          <cell r="L1168" t="str">
            <v>Ended</v>
          </cell>
          <cell r="M1168">
            <v>0</v>
          </cell>
          <cell r="N1168" t="str">
            <v/>
          </cell>
        </row>
        <row r="1169">
          <cell r="B1169">
            <v>1161</v>
          </cell>
          <cell r="C1169" t="str">
            <v>Fuel Efficiency labelling Korea (South) 1988</v>
          </cell>
          <cell r="D1169" t="str">
            <v>Performance label</v>
          </cell>
          <cell r="E1169" t="str">
            <v>Country</v>
          </cell>
          <cell r="F1169">
            <v>1988</v>
          </cell>
          <cell r="G1169" t="str">
            <v>Transport, Light duty vehicles</v>
          </cell>
          <cell r="H1169"/>
          <cell r="I1169" t="str">
            <v>Energy efficiency, Renewables</v>
          </cell>
          <cell r="J1169">
            <v>0</v>
          </cell>
          <cell r="K1169" t="str">
            <v>Korea (South)</v>
          </cell>
          <cell r="L1169" t="str">
            <v>Implemented</v>
          </cell>
          <cell r="M1169" t="str">
            <v>http://www.motie.go.kr/language/eng/index</v>
          </cell>
          <cell r="N1169" t="str">
            <v/>
          </cell>
        </row>
        <row r="1170">
          <cell r="B1170">
            <v>1162</v>
          </cell>
          <cell r="C1170" t="str">
            <v>Fuel Efficiency labelling System Japan 2004</v>
          </cell>
          <cell r="D1170" t="str">
            <v>Comparison label</v>
          </cell>
          <cell r="E1170" t="str">
            <v>Country</v>
          </cell>
          <cell r="F1170">
            <v>2004</v>
          </cell>
          <cell r="G1170" t="str">
            <v>Transport</v>
          </cell>
          <cell r="H1170"/>
          <cell r="I1170" t="str">
            <v>Energy efficiency</v>
          </cell>
          <cell r="J1170">
            <v>0</v>
          </cell>
          <cell r="K1170" t="str">
            <v>Japan</v>
          </cell>
          <cell r="L1170" t="str">
            <v>Implemented</v>
          </cell>
          <cell r="M1170" t="str">
            <v>http://www.mlit.go.jp/jidosha/jidosha_fr10_000005.html</v>
          </cell>
          <cell r="N1170" t="str">
            <v/>
          </cell>
        </row>
        <row r="1171">
          <cell r="B1171">
            <v>1163</v>
          </cell>
          <cell r="C1171" t="str">
            <v>Fuel Quality (Directive 2009/30/EC)</v>
          </cell>
          <cell r="D1171" t="str">
            <v>Other mandatory requirements, Policy support, Codes and standards</v>
          </cell>
          <cell r="E1171" t="str">
            <v>Country</v>
          </cell>
          <cell r="F1171">
            <v>2009</v>
          </cell>
          <cell r="G1171" t="str">
            <v>Transport</v>
          </cell>
          <cell r="H1171"/>
          <cell r="I1171" t="str">
            <v>Energy efficiency, Renewables, Other low-carbon technologies and fuel switch</v>
          </cell>
          <cell r="J1171" t="str">
            <v>GHG reduction</v>
          </cell>
          <cell r="K1171" t="str">
            <v>European Union (28)</v>
          </cell>
          <cell r="L1171" t="str">
            <v>Implemented</v>
          </cell>
          <cell r="M1171" t="str">
            <v>http://eur-lex.europa.eu/legal-content/EN/TXT/?uri=celex:32009L0030
http://transportpolicy.net/index.php?title=EU:_Fuels:_Diesel_and_Gasoline</v>
          </cell>
          <cell r="N1171" t="str">
            <v/>
          </cell>
        </row>
        <row r="1172">
          <cell r="B1172">
            <v>1164</v>
          </cell>
          <cell r="C1172" t="str">
            <v>Fuel Quality Information Standard (Ethanol E85) Determination Australia 2012</v>
          </cell>
          <cell r="D1172" t="str">
            <v>Endorsement label</v>
          </cell>
          <cell r="E1172" t="str">
            <v>Country</v>
          </cell>
          <cell r="F1172">
            <v>2012</v>
          </cell>
          <cell r="G1172" t="str">
            <v>Transport</v>
          </cell>
          <cell r="H1172" t="str">
            <v>"Suppliers should, by 31 December 2020, gradually reduce life cycle greenhouse gas emissions by up to 10 % per unit of energy from fuel and energy supplied. This reduction should amount to at least 6 % by 31 December 2020, compared to the EU-average level of life cycle greenhouse gas emissions per unit of energy from fossil fuels in 2010, obtained through the use of biofuels, alternative fuels and reductions in flaring and venting at production sites. Subject to a review, it should comprise a further 2 % reduction obtained through the use of environmentally friendly carbon capture and storage technologies and electric vehicles and an additional further 2 % reduction obtained through the purchase of credits under the Clean Development Mechanism of the Kyoto Protocol." (Source: http://eur-lex.europa.eu/legal-content/EN/TXT/?uri=celex:32009L0030)
"Phasing in of 10% Ethanol (E10) petrol: To avoid potential damage to old cars, continued marketing of petrol containing maximum 5% ethanol guaranteed until 2013, with the possibility of an extension to that date if needed."
"Increase of allowed biodiesel content in diesel to 7% (B7) by volume, with an option for more than 7% with consumer info." (http://www.biofuelstp.eu/biofuels-legislation.html)
Sulphur content standards for both diesel and gasoline were also  set.</v>
          </cell>
          <cell r="I1172" t="str">
            <v>Energy efficiency, Renewables</v>
          </cell>
          <cell r="J1172" t="str">
            <v>No</v>
          </cell>
          <cell r="K1172" t="str">
            <v>Australia</v>
          </cell>
          <cell r="L1172" t="str">
            <v>Implemented</v>
          </cell>
          <cell r="M1172" t="str">
            <v>https://www.legislation.gov.au/Details/F2012L01771</v>
          </cell>
          <cell r="N1172" t="str">
            <v/>
          </cell>
        </row>
        <row r="1173">
          <cell r="B1173">
            <v>1165</v>
          </cell>
          <cell r="C1173" t="str">
            <v>Fuel Quality Standards Act 2000</v>
          </cell>
          <cell r="D1173" t="str">
            <v>Product standards</v>
          </cell>
          <cell r="E1173" t="str">
            <v>Country</v>
          </cell>
          <cell r="F1173">
            <v>2000</v>
          </cell>
          <cell r="G1173" t="str">
            <v>Transport</v>
          </cell>
          <cell r="H1173" t="str">
            <v>"The fuel quality information standard for the supply of E85 from a service station is that one of the following appears, clearly displayed, on any fuel pump at the station dispensing E85:
a)    the words ‘Contains 70–85% ethanol’, and ‘Not Petrol or Diesel’;
b)    the words ‘Contains x% ethanol’, where x is a number between 70 and 85, and ‘Not Petrol or Diesel’."</v>
          </cell>
          <cell r="I1173" t="str">
            <v>Energy efficiency, Other low-carbon technologies and fuel switch</v>
          </cell>
          <cell r="J1173" t="str">
            <v>GHG reduction</v>
          </cell>
          <cell r="K1173" t="str">
            <v>Australia</v>
          </cell>
          <cell r="L1173" t="str">
            <v>Implemented</v>
          </cell>
          <cell r="M1173" t="str">
            <v>https://www.legislation.gov.au/Details/C2004C01151
http://transportpolicy.net/index.php?title=Australia:_Fuels:_Diesel_and_Gasoline</v>
          </cell>
          <cell r="N1173" t="str">
            <v/>
          </cell>
        </row>
        <row r="1174">
          <cell r="B1174">
            <v>1166</v>
          </cell>
          <cell r="C1174" t="str">
            <v>Fuel Quality Standards Regulations Australia 2001</v>
          </cell>
          <cell r="D1174" t="str">
            <v>Fiscal or financial incentives, Product standards</v>
          </cell>
          <cell r="E1174" t="str">
            <v>Country</v>
          </cell>
          <cell r="F1174">
            <v>2001</v>
          </cell>
          <cell r="G1174" t="str">
            <v>Transport</v>
          </cell>
          <cell r="H1174" t="str">
            <v>"Current standard:
Diesel: Fuel Standard (Automotive Diesel) Determination 2001 (10ppm sulfur as of 1 Jan 2009)
Petrol: Fuel Standard (Petrol) Determination 2001 (50ppm sulfur as of 1 Jan 2008)" (http://transportpolicy.net/index.php?title=Australia:_Fuels:_Diesel_and_Gasoline)
The current standards can be found at: http://transportpolicy.net/index.php?title=Australia:_Fuels:_Diesel_and_Gasoline</v>
          </cell>
          <cell r="I1174" t="str">
            <v>Energy efficiency, Non-energy</v>
          </cell>
          <cell r="J1174" t="str">
            <v>No</v>
          </cell>
          <cell r="K1174" t="str">
            <v>Australia</v>
          </cell>
          <cell r="L1174" t="str">
            <v>Implemented</v>
          </cell>
          <cell r="M1174" t="str">
            <v>https://www.legislation.gov.au/Details/F2012C00846</v>
          </cell>
          <cell r="N1174" t="str">
            <v/>
          </cell>
        </row>
        <row r="1175">
          <cell r="B1175">
            <v>1167</v>
          </cell>
          <cell r="C1175" t="str">
            <v>Fuel Standard (Biodiesel) Determination Australia 2003</v>
          </cell>
          <cell r="D1175" t="str">
            <v>Codes and standards</v>
          </cell>
          <cell r="E1175" t="str">
            <v>Country</v>
          </cell>
          <cell r="F1175">
            <v>2003</v>
          </cell>
          <cell r="G1175" t="str">
            <v>Transport</v>
          </cell>
          <cell r="H1175" t="str">
            <v>Two types of standards are applicable: 
"- Environmental Standards regulate fuel parameters that have a direct impact on the environment.
- Operability Standards address those parameters of diesel that do not have a direct impact on emissions but, if not controlled, can have adverse impacts on the efficient operation of the engine." (http://transportpolicy.net/index.php?title=Australia:_Fuels:_Diesel_and_Gasoline)</v>
          </cell>
          <cell r="I1175" t="str">
            <v>Renewables, Energy efficiency</v>
          </cell>
          <cell r="J1175" t="str">
            <v>No</v>
          </cell>
          <cell r="K1175" t="str">
            <v>Australia</v>
          </cell>
          <cell r="L1175" t="str">
            <v>Implemented</v>
          </cell>
          <cell r="M1175" t="str">
            <v>https://www.legislation.gov.au/Details/F2009C00146
http://transportpolicy.net/index.php?title=Australia:_Fuels:_Biofuels</v>
          </cell>
          <cell r="N1175" t="str">
            <v/>
          </cell>
        </row>
        <row r="1176">
          <cell r="B1176">
            <v>1168</v>
          </cell>
          <cell r="C1176" t="str">
            <v>Fuel Standard (Ethanol E85) Determination Australia 2012</v>
          </cell>
          <cell r="D1176" t="str">
            <v>Codes and standards</v>
          </cell>
          <cell r="E1176" t="str">
            <v>Country</v>
          </cell>
          <cell r="F1176">
            <v>2012</v>
          </cell>
          <cell r="G1176" t="str">
            <v>Transport</v>
          </cell>
          <cell r="H1176" t="str">
            <v>This regulation covers both environmental (air pollution) and operational (energy efficiency) standards.</v>
          </cell>
          <cell r="I1176" t="str">
            <v>Energy efficiency, Renewables</v>
          </cell>
          <cell r="J1176" t="str">
            <v>No</v>
          </cell>
          <cell r="K1176" t="str">
            <v>Australia</v>
          </cell>
          <cell r="L1176" t="str">
            <v>Implemented</v>
          </cell>
          <cell r="M1176" t="str">
            <v>https://www.legislation.gov.au/Details/F2012L01770</v>
          </cell>
          <cell r="N1176" t="str">
            <v/>
          </cell>
        </row>
        <row r="1177">
          <cell r="B1177">
            <v>1169</v>
          </cell>
          <cell r="C1177" t="str">
            <v>Fuel Switching in Power Production - Oil to Gas Italy 1999</v>
          </cell>
          <cell r="D1177" t="str">
            <v>Regulatory Instruments</v>
          </cell>
          <cell r="E1177" t="str">
            <v>Country</v>
          </cell>
          <cell r="F1177">
            <v>1999</v>
          </cell>
          <cell r="G1177" t="str">
            <v>Electricity and heat, Oil, Gas</v>
          </cell>
          <cell r="H1177" t="str">
            <v>Two types of standards: environmental (air pollution) and operational (energy efficiency).</v>
          </cell>
          <cell r="I1177" t="str">
            <v>Other low-carbon technologies and fuel switch</v>
          </cell>
          <cell r="J1177">
            <v>0</v>
          </cell>
          <cell r="K1177" t="str">
            <v>Italy</v>
          </cell>
          <cell r="L1177" t="str">
            <v>Superseded</v>
          </cell>
          <cell r="M1177" t="str">
            <v>http://www.normattiva.it/uri-res/N2Ls?urn:nir:stato:decreto.legislativo:2010-06-29;128!vig=</v>
          </cell>
          <cell r="N1177" t="str">
            <v/>
          </cell>
        </row>
        <row r="1178">
          <cell r="B1178">
            <v>1170</v>
          </cell>
          <cell r="C1178" t="str">
            <v>Fuel Tax Increases to Fund Clean-Running Public Buses Italy 2005</v>
          </cell>
          <cell r="D1178" t="str">
            <v>Economic Instruments</v>
          </cell>
          <cell r="E1178" t="str">
            <v>Country</v>
          </cell>
          <cell r="F1178">
            <v>2005</v>
          </cell>
          <cell r="G1178" t="str">
            <v>Transport</v>
          </cell>
          <cell r="H1178"/>
          <cell r="I1178" t="str">
            <v>Energy efficiency</v>
          </cell>
          <cell r="J1178">
            <v>0</v>
          </cell>
          <cell r="K1178" t="str">
            <v>Italy</v>
          </cell>
          <cell r="L1178" t="str">
            <v>Implemented</v>
          </cell>
          <cell r="M1178" t="str">
            <v>http://www2.minambiente.it/sito/temi/clima_normativa.htm</v>
          </cell>
          <cell r="N1178" t="str">
            <v/>
          </cell>
        </row>
        <row r="1179">
          <cell r="B1179">
            <v>1171</v>
          </cell>
          <cell r="C1179" t="str">
            <v>Fuel Tax Reform</v>
          </cell>
          <cell r="D1179" t="str">
            <v>Energy and other taxes</v>
          </cell>
          <cell r="E1179" t="str">
            <v>Country</v>
          </cell>
          <cell r="F1179">
            <v>2006</v>
          </cell>
          <cell r="G1179" t="str">
            <v>Air, Heavy duty vehicles, Light duty vehicles, Industrial energy related, Buildings</v>
          </cell>
          <cell r="H1179"/>
          <cell r="I1179" t="str">
            <v>Energy service demand reduction and resource efficiency, Energy efficiency, Renewables, Other low-carbon technologies and fuel switch, Unknown</v>
          </cell>
          <cell r="J1179" t="str">
            <v>GHG reduction</v>
          </cell>
          <cell r="K1179" t="str">
            <v>Australia</v>
          </cell>
          <cell r="L1179" t="str">
            <v>Implemented</v>
          </cell>
          <cell r="M1179" t="str">
            <v>http://www.keepeek.com/Digital-Asset-Management/oecd/taxation/taxing-energy-use/australia_9789264183933-5-en
http://www.aip.com.au/pricing/taxes.htm
https://www.ato.gov.au/business/excise-and-excise-equivalent-goods/fuel-excise/excise-rates-for-fuel/</v>
          </cell>
          <cell r="N1179" t="str">
            <v>C24C38C41C42</v>
          </cell>
        </row>
        <row r="1180">
          <cell r="B1180">
            <v>1172</v>
          </cell>
          <cell r="C1180" t="str">
            <v>Fuel compliance United States of America</v>
          </cell>
          <cell r="D1180" t="str">
            <v>Sectoral standards</v>
          </cell>
          <cell r="E1180" t="str">
            <v>Country</v>
          </cell>
          <cell r="F1180">
            <v>0</v>
          </cell>
          <cell r="G1180" t="str">
            <v>Transport</v>
          </cell>
          <cell r="H1180" t="str">
            <v>In the transport sector, Australia applies fuel taxes on a per-litre basis to several fuels including gasoline, diesel and liquefied petroleum gas (LPG). This is part of the Fuel Tax Reform.
For heating and process use (industry, commercial and residential sectors), only oil products are taxed.  Tax expenditures apply to diesel an gasoline in agriculture and fisheries, gasoline for heavy vehicles. diesel for heavy vehicles as well as industrial, commericial and residential uses, and all other oil products in industrial and commercial sectors.
Current tax rates: https://www.ato.gov.au/business/excise-and-excise-equivalent-goods/fuel-excise/excise-rates-for-fuel/</v>
          </cell>
          <cell r="I1180" t="str">
            <v>Non-energy</v>
          </cell>
          <cell r="J1180">
            <v>0</v>
          </cell>
          <cell r="K1180" t="str">
            <v>United States of America</v>
          </cell>
          <cell r="L1180" t="str">
            <v>Implemented</v>
          </cell>
          <cell r="M1180" t="str">
            <v>http://transportpolicy.net/index.php?title=US:_Fuels:_Compliance</v>
          </cell>
          <cell r="N1180" t="str">
            <v/>
          </cell>
        </row>
        <row r="1181">
          <cell r="B1181">
            <v>1173</v>
          </cell>
          <cell r="C1181" t="str">
            <v>Fuel consumption labelling standard (ADR81/02) and fuel consumption label Australia 2004</v>
          </cell>
          <cell r="D1181" t="str">
            <v>Information and education, Comparison label</v>
          </cell>
          <cell r="E1181" t="str">
            <v>Country</v>
          </cell>
          <cell r="F1181">
            <v>2004</v>
          </cell>
          <cell r="G1181" t="str">
            <v>Transport, Light duty vehicles</v>
          </cell>
          <cell r="H1181"/>
          <cell r="I1181" t="str">
            <v>Energy efficiency, Renewables</v>
          </cell>
          <cell r="J1181">
            <v>0</v>
          </cell>
          <cell r="K1181" t="str">
            <v>Australia</v>
          </cell>
          <cell r="L1181" t="str">
            <v>Implemented</v>
          </cell>
          <cell r="M1181" t="str">
            <v>http://www.infrastructure.gov.au/roads/environment/fuel_consumption_label.aspx</v>
          </cell>
          <cell r="N1181" t="str">
            <v/>
          </cell>
        </row>
        <row r="1182">
          <cell r="B1182">
            <v>1174</v>
          </cell>
          <cell r="C1182" t="str">
            <v>Fuel efficient vehicles Germany</v>
          </cell>
          <cell r="D1182" t="str">
            <v>Fiscal or financial incentives, Vehicle fuel-economy and emissions standards</v>
          </cell>
          <cell r="E1182" t="str">
            <v>Country</v>
          </cell>
          <cell r="F1182">
            <v>0</v>
          </cell>
          <cell r="G1182" t="str">
            <v>Transport, Light duty vehicles</v>
          </cell>
          <cell r="H1182"/>
          <cell r="I1182" t="str">
            <v>Energy efficiency</v>
          </cell>
          <cell r="J1182" t="str">
            <v>No</v>
          </cell>
          <cell r="K1182" t="str">
            <v>Germany</v>
          </cell>
          <cell r="L1182" t="str">
            <v>Ended</v>
          </cell>
          <cell r="M1182" t="str">
            <v>http://www.iea.org/policiesandmeasures/pams/germany/name-23392-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182" t="str">
            <v>C41</v>
          </cell>
        </row>
        <row r="1183">
          <cell r="B1183">
            <v>1175</v>
          </cell>
          <cell r="C1183" t="str">
            <v>Fuel excise tax</v>
          </cell>
          <cell r="D1183" t="str">
            <v>Energy and other taxes</v>
          </cell>
          <cell r="E1183" t="str">
            <v>Country</v>
          </cell>
          <cell r="F1183">
            <v>0</v>
          </cell>
          <cell r="G1183" t="str">
            <v>Heavy duty vehicles, Light duty vehicles</v>
          </cell>
          <cell r="H1183"/>
          <cell r="I1183" t="str">
            <v>Energy efficiency, Other low-carbon technologies and fuel switch</v>
          </cell>
          <cell r="J1183">
            <v>0</v>
          </cell>
          <cell r="K1183" t="str">
            <v>China</v>
          </cell>
          <cell r="L1183" t="str">
            <v>Implemented</v>
          </cell>
          <cell r="M1183" t="str">
            <v>http://www.keepeek.com/Digital-Asset-Management/oecd/taxation/taxing-energy-use-2015/people-s-republic-of-china_9789264232334-6-en</v>
          </cell>
          <cell r="N1183" t="str">
            <v>C41C42</v>
          </cell>
        </row>
        <row r="1184">
          <cell r="B1184">
            <v>1176</v>
          </cell>
          <cell r="C1184" t="str">
            <v>Fuel price adjustments (subsidies removal) Saudi Arabia</v>
          </cell>
          <cell r="D1184" t="str">
            <v>Removal of fossil fuel subsidies</v>
          </cell>
          <cell r="E1184" t="str">
            <v>Country</v>
          </cell>
          <cell r="F1184">
            <v>2017</v>
          </cell>
          <cell r="G1184" t="str">
            <v>Electricity and heat, Transport</v>
          </cell>
          <cell r="H1184" t="str">
            <v>Diesel, gasoline and fuel oil are taxed under this taxation scheme. This translates into taxation of about 7% of energy consumed in the heating and process category. Other fuels such as other oil products, natural gas and coal are untaxed. The tax also applies to diesel and fuel oil consumed for electricity generation, but their share in total generation is limited.</v>
          </cell>
          <cell r="I1184" t="str">
            <v>Energy service demand reduction and resource efficiency, Energy efficiency, Renewables, Other low-carbon technologies and fuel switch, Non-energy</v>
          </cell>
          <cell r="J1184" t="str">
            <v>GHG reduction</v>
          </cell>
          <cell r="K1184" t="str">
            <v>Saudi Arabia</v>
          </cell>
          <cell r="L1184" t="str">
            <v>Implemented</v>
          </cell>
          <cell r="M1184" t="str">
            <v>https://climateactiontracker.org/countries/saudi-arabia/current-policy-projections/</v>
          </cell>
          <cell r="N1184" t="str">
            <v>C17C47</v>
          </cell>
        </row>
        <row r="1185">
          <cell r="B1185">
            <v>1177</v>
          </cell>
          <cell r="C1185" t="str">
            <v>Fuel-switching and Conservation to Reduce Petroleum Use China 2006</v>
          </cell>
          <cell r="D1185" t="str">
            <v>Infrastructure investments, Policy support, Research programme, Technology development</v>
          </cell>
          <cell r="E1185" t="str">
            <v>Country</v>
          </cell>
          <cell r="F1185">
            <v>2006</v>
          </cell>
          <cell r="G1185" t="str">
            <v>Transport, Industry</v>
          </cell>
          <cell r="H1185" t="str">
            <v>Increase gasoline prices (cut subsidies) to 100% (price parity) international prices between 2018-2025; Increase diesel prices (cut subsidies) to 90% international prices between 2018-2025</v>
          </cell>
          <cell r="I1185" t="str">
            <v>Energy efficiency, Other low-carbon technologies and fuel switch</v>
          </cell>
          <cell r="J1185">
            <v>0</v>
          </cell>
          <cell r="K1185" t="str">
            <v>China</v>
          </cell>
          <cell r="L1185" t="str">
            <v>Implemented</v>
          </cell>
          <cell r="M1185" t="str">
            <v>http://ghs.ndrc.gov.cn/15ghgy/t20060529_70793.htm</v>
          </cell>
          <cell r="N1185" t="str">
            <v>C04C44</v>
          </cell>
        </row>
        <row r="1186">
          <cell r="B1186">
            <v>1178</v>
          </cell>
          <cell r="C1186" t="str">
            <v>Full Cost Rates (Kostendeckende Vergütung) Germany 1993</v>
          </cell>
          <cell r="D1186" t="str">
            <v>Energy and other taxes, Feed-in tariffs or premiums</v>
          </cell>
          <cell r="E1186" t="str">
            <v>Country</v>
          </cell>
          <cell r="F1186">
            <v>1993</v>
          </cell>
          <cell r="G1186" t="str">
            <v>Electricity and heat, Renewables</v>
          </cell>
          <cell r="H1186"/>
          <cell r="I1186" t="str">
            <v>Renewables</v>
          </cell>
          <cell r="J1186">
            <v>0</v>
          </cell>
          <cell r="K1186" t="str">
            <v>Germany</v>
          </cell>
          <cell r="L1186" t="str">
            <v>Ended</v>
          </cell>
          <cell r="M1186" t="str">
            <v>http://www.iea.org/policiesandmeasures/pams/germany/name-22073-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186" t="str">
            <v>C10C16</v>
          </cell>
        </row>
        <row r="1187">
          <cell r="B1187">
            <v>1179</v>
          </cell>
          <cell r="C1187" t="str">
            <v>Fund for GHG emissions reduction and Energy efficiency (Finance Law 2001 Art. 10) Italy 2001</v>
          </cell>
          <cell r="D1187" t="str">
            <v>Grants and subsidies</v>
          </cell>
          <cell r="E1187" t="str">
            <v>Country</v>
          </cell>
          <cell r="F1187">
            <v>2001</v>
          </cell>
          <cell r="G1187" t="str">
            <v>Forestry, Electricity and heat, Renewables</v>
          </cell>
          <cell r="H1187"/>
          <cell r="I1187" t="str">
            <v>Energy efficiency, Renewables, Non-energy, Energy service demand reduction and resource efficiency, Other low-carbon technologies and fuel switch</v>
          </cell>
          <cell r="J1187">
            <v>0</v>
          </cell>
          <cell r="K1187" t="str">
            <v>Italy</v>
          </cell>
          <cell r="L1187" t="str">
            <v>Implemented</v>
          </cell>
          <cell r="M1187" t="str">
            <v>http://www.lse.ac.uk/GranthamInstitute/law/fund-for-ghg-emissions-reduction-and-energy-efficiency-finance-law-2001-art-10/</v>
          </cell>
          <cell r="N1187" t="str">
            <v>C07C10C14C52</v>
          </cell>
        </row>
        <row r="1188">
          <cell r="B1188">
            <v>1180</v>
          </cell>
          <cell r="C1188" t="str">
            <v>Fund for Greenhouse Gas Emissions Reduction, Energy Efficiency and Sustainable Energy Italy 2001</v>
          </cell>
          <cell r="D1188" t="str">
            <v>Grants and subsidies, Institutional creation</v>
          </cell>
          <cell r="E1188" t="str">
            <v>Country</v>
          </cell>
          <cell r="F1188">
            <v>2001</v>
          </cell>
          <cell r="G1188" t="str">
            <v>General</v>
          </cell>
          <cell r="H1188" t="str">
            <v>Legislative</v>
          </cell>
          <cell r="I1188" t="str">
            <v>Energy service demand reduction and resource efficiency, Energy efficiency, Renewables, Other low-carbon technologies and fuel switch</v>
          </cell>
          <cell r="J1188">
            <v>0</v>
          </cell>
          <cell r="K1188" t="str">
            <v>Italy</v>
          </cell>
          <cell r="L1188" t="str">
            <v>Implemented</v>
          </cell>
          <cell r="M1188" t="str">
            <v>http://www.gazzettaufficiale.it/eli/id/2011/08/08/11A10045/sg</v>
          </cell>
          <cell r="N1188" t="str">
            <v/>
          </cell>
        </row>
        <row r="1189">
          <cell r="B1189">
            <v>1181</v>
          </cell>
          <cell r="C1189" t="str">
            <v>Fund for the Energy Transition and Sustainable Electricity Use</v>
          </cell>
          <cell r="D1189" t="str">
            <v>Direct investment, RD&amp;D funding</v>
          </cell>
          <cell r="E1189" t="str">
            <v>Country</v>
          </cell>
          <cell r="F1189">
            <v>2009</v>
          </cell>
          <cell r="G1189" t="str">
            <v>General</v>
          </cell>
          <cell r="H1189"/>
          <cell r="I1189" t="str">
            <v>Renewables</v>
          </cell>
          <cell r="J1189" t="str">
            <v>No</v>
          </cell>
          <cell r="K1189" t="str">
            <v>Mexico</v>
          </cell>
          <cell r="L1189" t="str">
            <v>Implemented</v>
          </cell>
          <cell r="M1189" t="str">
            <v>http://www.iea.org/policiesandmeasures/pams/mexico/name-38701-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189" t="str">
            <v>C04</v>
          </cell>
        </row>
        <row r="1190">
          <cell r="B1190">
            <v>1182</v>
          </cell>
          <cell r="C1190" t="str">
            <v>Fundamental Law on Energy Policy (Basic Act on Energy Policy) (Law No. 71 of 2002) Japan 2002</v>
          </cell>
          <cell r="D1190" t="str">
            <v>Strategic planning</v>
          </cell>
          <cell r="E1190" t="str">
            <v>Country</v>
          </cell>
          <cell r="F1190">
            <v>2002</v>
          </cell>
          <cell r="G1190" t="str">
            <v>General</v>
          </cell>
          <cell r="H1190" t="str">
            <v>This fund intends to help the development of projects, initiatives, studies and actions in order to achieve the objetives of the Law for the Development of Renewable Energy and Energy Transition Financing (LAERFTE).</v>
          </cell>
          <cell r="I1190" t="str">
            <v>Energy service demand reduction and resource efficiency, Energy efficiency, Renewables, Other low-carbon technologies and fuel switch, Non-energy</v>
          </cell>
          <cell r="J1190">
            <v>0</v>
          </cell>
          <cell r="K1190" t="str">
            <v>Japan</v>
          </cell>
          <cell r="L1190" t="str">
            <v>Superseded</v>
          </cell>
          <cell r="M1190" t="str">
            <v>http://www.shugiin.go.jp/internet/itdb_housei.nsf/html/housei/15420020614071.htm</v>
          </cell>
          <cell r="N1190" t="str">
            <v/>
          </cell>
        </row>
        <row r="1191">
          <cell r="B1191">
            <v>1183</v>
          </cell>
          <cell r="C1191" t="str">
            <v>Funding Programme for Electromobility Pilot Regions Germany 2009</v>
          </cell>
          <cell r="D1191" t="str">
            <v>RD&amp;D funding, Research &amp; Development and Deployment (RD&amp;D), Demonstration project</v>
          </cell>
          <cell r="E1191" t="str">
            <v>Country</v>
          </cell>
          <cell r="F1191">
            <v>2009</v>
          </cell>
          <cell r="G1191" t="str">
            <v>Transport, Low-emissions mobility</v>
          </cell>
          <cell r="H1191" t="str">
            <v>Legislative</v>
          </cell>
          <cell r="I1191" t="str">
            <v>Other low-carbon technologies and fuel switch</v>
          </cell>
          <cell r="J1191" t="str">
            <v>No</v>
          </cell>
          <cell r="K1191" t="str">
            <v>Germany</v>
          </cell>
          <cell r="L1191" t="str">
            <v>Implemented</v>
          </cell>
          <cell r="M1191" t="str">
            <v>http://www.now-gmbh.de</v>
          </cell>
          <cell r="N1191" t="str">
            <v>C04C45</v>
          </cell>
        </row>
        <row r="1192">
          <cell r="B1192">
            <v>1184</v>
          </cell>
          <cell r="C1192" t="str">
            <v>Funding for Energy Audits - Fonds Regionaux aux Conseils (FRAC) France 1999</v>
          </cell>
          <cell r="D1192" t="str">
            <v>Advice or Aid in implementation, Policy support, Auditing, Monitoring</v>
          </cell>
          <cell r="E1192" t="str">
            <v>Country</v>
          </cell>
          <cell r="F1192">
            <v>1999</v>
          </cell>
          <cell r="G1192" t="str">
            <v>Industry</v>
          </cell>
          <cell r="H1192"/>
          <cell r="I1192" t="str">
            <v>Energy efficiency</v>
          </cell>
          <cell r="J1192">
            <v>0</v>
          </cell>
          <cell r="K1192" t="str">
            <v>France</v>
          </cell>
          <cell r="L1192" t="str">
            <v>Implemented</v>
          </cell>
          <cell r="M1192" t="str">
            <v>http://www.iea.org/policiesandmeasures/pams/france/name-22227-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192" t="str">
            <v>C20</v>
          </cell>
        </row>
        <row r="1193">
          <cell r="B1193">
            <v>1185</v>
          </cell>
          <cell r="C1193" t="str">
            <v>Funding for Low Emissions Technology and Abatement Australia 2005</v>
          </cell>
          <cell r="D1193" t="str">
            <v>Research &amp; Development and Deployment (RD&amp;D), RD&amp;D funding</v>
          </cell>
          <cell r="E1193" t="str">
            <v>Country</v>
          </cell>
          <cell r="F1193">
            <v>2005</v>
          </cell>
          <cell r="G1193" t="str">
            <v>Industry, Electricity and heat, Buildings, Transport</v>
          </cell>
          <cell r="H1193"/>
          <cell r="I1193" t="str">
            <v>Energy efficiency, Renewables, Other low-carbon technologies and fuel switch</v>
          </cell>
          <cell r="J1193">
            <v>0</v>
          </cell>
          <cell r="K1193" t="str">
            <v>Australia</v>
          </cell>
          <cell r="L1193" t="str">
            <v>Ended</v>
          </cell>
          <cell r="M1193" t="str">
            <v>http://www.environment.gov.au/</v>
          </cell>
          <cell r="N1193" t="str">
            <v>C04</v>
          </cell>
        </row>
        <row r="1194">
          <cell r="B1194">
            <v>1186</v>
          </cell>
          <cell r="C1194" t="str">
            <v>Funding for Solar Power Development Center Germany 2006</v>
          </cell>
          <cell r="D1194" t="str">
            <v>Negotiated Agreements (Public-private sector), Research &amp; Development and Deployment (RD&amp;D)</v>
          </cell>
          <cell r="E1194" t="str">
            <v>Country</v>
          </cell>
          <cell r="F1194">
            <v>2006</v>
          </cell>
          <cell r="G1194" t="str">
            <v>Electricity and heat, Renewables</v>
          </cell>
          <cell r="H1194"/>
          <cell r="I1194" t="str">
            <v>Renewables</v>
          </cell>
          <cell r="J1194">
            <v>0</v>
          </cell>
          <cell r="K1194" t="str">
            <v>Germany</v>
          </cell>
          <cell r="L1194" t="str">
            <v>Implemented</v>
          </cell>
          <cell r="M1194" t="str">
            <v>http://www.iea.org/policiesandmeasures/pams/germany/name-22746-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194" t="str">
            <v>C04</v>
          </cell>
        </row>
        <row r="1195">
          <cell r="B1195">
            <v>1187</v>
          </cell>
          <cell r="C1195" t="str">
            <v>Funding for Using Willow as a Renewable Energy Source United Kingdom 2004</v>
          </cell>
          <cell r="D1195" t="str">
            <v>Grants and subsidies</v>
          </cell>
          <cell r="E1195" t="str">
            <v>Country</v>
          </cell>
          <cell r="F1195">
            <v>2004</v>
          </cell>
          <cell r="G1195" t="str">
            <v>Electricity and heat</v>
          </cell>
          <cell r="H1195"/>
          <cell r="I1195" t="str">
            <v>Renewables</v>
          </cell>
          <cell r="J1195">
            <v>0</v>
          </cell>
          <cell r="K1195" t="str">
            <v>United Kingdom</v>
          </cell>
          <cell r="L1195" t="str">
            <v>Unknown</v>
          </cell>
          <cell r="M1195" t="str">
            <v>http://www.dardni.gov.uk/</v>
          </cell>
          <cell r="N1195" t="str">
            <v>C10</v>
          </cell>
        </row>
        <row r="1196">
          <cell r="B1196">
            <v>1188</v>
          </cell>
          <cell r="C1196" t="str">
            <v>Funding for energy efficiency, renewable energy and bike-sharing Italy 2010</v>
          </cell>
          <cell r="D1196" t="str">
            <v>Technology deployment and diffusion</v>
          </cell>
          <cell r="E1196" t="str">
            <v>Country</v>
          </cell>
          <cell r="F1196">
            <v>2010</v>
          </cell>
          <cell r="G1196" t="str">
            <v>Electricity and heat, Transport, Renewables</v>
          </cell>
          <cell r="H1196"/>
          <cell r="I1196" t="str">
            <v>Energy efficiency, Renewables</v>
          </cell>
          <cell r="J1196">
            <v>0</v>
          </cell>
          <cell r="K1196" t="str">
            <v>Italy</v>
          </cell>
          <cell r="L1196" t="str">
            <v>Ended</v>
          </cell>
          <cell r="M1196" t="str">
            <v>http://www.minambiente.it/</v>
          </cell>
          <cell r="N1196" t="str">
            <v>C04</v>
          </cell>
        </row>
        <row r="1197">
          <cell r="B1197">
            <v>1189</v>
          </cell>
          <cell r="C1197" t="str">
            <v>Furnaces and Boilers - New Efficiency Standards United States of America 2006</v>
          </cell>
          <cell r="D1197" t="str">
            <v>Codes and standards</v>
          </cell>
          <cell r="E1197" t="str">
            <v>Country</v>
          </cell>
          <cell r="F1197">
            <v>2006</v>
          </cell>
          <cell r="G1197" t="str">
            <v>Appliances</v>
          </cell>
          <cell r="H1197"/>
          <cell r="I1197" t="str">
            <v>Energy efficiency</v>
          </cell>
          <cell r="J1197">
            <v>0</v>
          </cell>
          <cell r="K1197" t="str">
            <v>United States of America</v>
          </cell>
          <cell r="L1197" t="str">
            <v>Planned</v>
          </cell>
          <cell r="M1197" t="str">
            <v>http://www.epa.gov/fedrgstr/EPA-AIR/2006/October/Day-06/a8431.htm</v>
          </cell>
          <cell r="N1197" t="str">
            <v/>
          </cell>
        </row>
        <row r="1198">
          <cell r="B1198">
            <v>1190</v>
          </cell>
          <cell r="C1198" t="str">
            <v>Fusion Energy Sciences (FES) programme United States of America 2003</v>
          </cell>
          <cell r="D1198" t="str">
            <v>Research programme</v>
          </cell>
          <cell r="E1198" t="str">
            <v>Country</v>
          </cell>
          <cell r="F1198">
            <v>2003</v>
          </cell>
          <cell r="G1198" t="str">
            <v>Nuclear</v>
          </cell>
          <cell r="H1198"/>
          <cell r="I1198" t="str">
            <v>Other low-carbon technologies and fuel switch</v>
          </cell>
          <cell r="J1198">
            <v>0</v>
          </cell>
          <cell r="K1198" t="str">
            <v>United States of America</v>
          </cell>
          <cell r="L1198" t="str">
            <v>Implemented</v>
          </cell>
          <cell r="M1198" t="str">
            <v>http://www.science.energy.gov/ofes/ITER.html</v>
          </cell>
          <cell r="N1198" t="str">
            <v>C04</v>
          </cell>
        </row>
        <row r="1199">
          <cell r="B1199">
            <v>1191</v>
          </cell>
          <cell r="C1199" t="str">
            <v>Future Fuels Initiative Canada 2001</v>
          </cell>
          <cell r="D1199" t="str">
            <v>Funds to sub-national governments, Fiscal or financial incentives, Loans, Tax relief, Information provision, Research programme</v>
          </cell>
          <cell r="E1199" t="str">
            <v>Country</v>
          </cell>
          <cell r="F1199">
            <v>2001</v>
          </cell>
          <cell r="G1199" t="str">
            <v>Transport, Industry</v>
          </cell>
          <cell r="H1199"/>
          <cell r="I1199" t="str">
            <v>Renewables</v>
          </cell>
          <cell r="J1199" t="str">
            <v>No</v>
          </cell>
          <cell r="K1199" t="str">
            <v>Canada</v>
          </cell>
          <cell r="L1199" t="str">
            <v>Implemented</v>
          </cell>
          <cell r="M1199" t="str">
            <v>http://www.oee.rncan.gc.ca/transportation/fuels/ethanol/future-fuels-initiative.cfm?attr=8</v>
          </cell>
          <cell r="N1199" t="str">
            <v>C04C22C43</v>
          </cell>
        </row>
        <row r="1200">
          <cell r="B1200">
            <v>1192</v>
          </cell>
          <cell r="C1200" t="str">
            <v>Future Investments Act (ZuInvG) Germany 2009</v>
          </cell>
          <cell r="D1200" t="str">
            <v>Funds to sub-national governments, Infrastructure investments, Professional training and qualification</v>
          </cell>
          <cell r="E1200" t="str">
            <v>Country</v>
          </cell>
          <cell r="F1200">
            <v>2009</v>
          </cell>
          <cell r="G1200" t="str">
            <v>General</v>
          </cell>
          <cell r="H1200"/>
          <cell r="I1200" t="str">
            <v>Energy efficiency</v>
          </cell>
          <cell r="J1200" t="str">
            <v>No</v>
          </cell>
          <cell r="K1200" t="str">
            <v>Germany</v>
          </cell>
          <cell r="L1200" t="str">
            <v>Ended</v>
          </cell>
          <cell r="M1200" t="str">
            <v>http://www.iea.org/policiesandmeasures/pams/germany/name-31408-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200" t="str">
            <v/>
          </cell>
        </row>
        <row r="1201">
          <cell r="B1201">
            <v>1193</v>
          </cell>
          <cell r="C1201" t="str">
            <v>GDRE/MENR Informational Activities Turkey</v>
          </cell>
          <cell r="D1201" t="str">
            <v>Information and education, Advice or Aid in implementation, Information provision</v>
          </cell>
          <cell r="E1201" t="str">
            <v>Country</v>
          </cell>
          <cell r="F1201">
            <v>0</v>
          </cell>
          <cell r="G1201" t="str">
            <v>General</v>
          </cell>
          <cell r="H1201"/>
          <cell r="I1201" t="str">
            <v>Energy efficiency</v>
          </cell>
          <cell r="J1201">
            <v>0</v>
          </cell>
          <cell r="K1201" t="str">
            <v>Turkey</v>
          </cell>
          <cell r="L1201" t="str">
            <v>Implemented</v>
          </cell>
          <cell r="M1201" t="str">
            <v>http://www.yegm.gov.tr</v>
          </cell>
          <cell r="N1201" t="str">
            <v/>
          </cell>
        </row>
        <row r="1202">
          <cell r="B1202">
            <v>1194</v>
          </cell>
          <cell r="C1202" t="str">
            <v>GHG Emission Reduction Trading Pilot Canada 1999</v>
          </cell>
          <cell r="D1202" t="str">
            <v>Market-based instruments, GHG emission reduction crediting and offsetting mechanism, GHG emissions allowances</v>
          </cell>
          <cell r="E1202" t="str">
            <v>Country</v>
          </cell>
          <cell r="F1202">
            <v>1999</v>
          </cell>
          <cell r="G1202" t="str">
            <v>Industry, Electricity and heat</v>
          </cell>
          <cell r="H1202"/>
          <cell r="I1202" t="str">
            <v>Energy service demand reduction and resource efficiency, Energy efficiency, Renewables, Other low-carbon technologies and fuel switch, Non-energy</v>
          </cell>
          <cell r="J1202">
            <v>0</v>
          </cell>
          <cell r="K1202" t="str">
            <v>Canada</v>
          </cell>
          <cell r="L1202" t="str">
            <v>Ended</v>
          </cell>
          <cell r="M1202">
            <v>0</v>
          </cell>
          <cell r="N1202" t="str">
            <v>C15C30</v>
          </cell>
        </row>
        <row r="1203">
          <cell r="B1203">
            <v>1195</v>
          </cell>
          <cell r="C1203" t="str">
            <v>GHG Emission Trading Italy 2006</v>
          </cell>
          <cell r="D1203" t="str">
            <v>GHG emission reduction crediting and offsetting mechanism, Policy support</v>
          </cell>
          <cell r="E1203" t="str">
            <v>Country</v>
          </cell>
          <cell r="F1203">
            <v>2006</v>
          </cell>
          <cell r="G1203" t="str">
            <v>Transport, Air</v>
          </cell>
          <cell r="H1203"/>
          <cell r="I1203" t="str">
            <v>Energy efficiency, Other low-carbon technologies and fuel switch</v>
          </cell>
          <cell r="J1203">
            <v>0</v>
          </cell>
          <cell r="K1203" t="str">
            <v>Italy</v>
          </cell>
          <cell r="L1203" t="str">
            <v>Implemented</v>
          </cell>
          <cell r="M1203" t="str">
            <v>http://www.iea.org/policiesandmeasures/pams/italy/name-25035-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203" t="str">
            <v/>
          </cell>
        </row>
        <row r="1204">
          <cell r="B1204">
            <v>1196</v>
          </cell>
          <cell r="C1204" t="str">
            <v>GHG Reporting Standards Japan 2005</v>
          </cell>
          <cell r="D1204" t="str">
            <v>Monitoring</v>
          </cell>
          <cell r="E1204" t="str">
            <v>Country</v>
          </cell>
          <cell r="F1204">
            <v>2005</v>
          </cell>
          <cell r="G1204" t="str">
            <v>Industry</v>
          </cell>
          <cell r="H1204"/>
          <cell r="I1204" t="str">
            <v>Energy service demand reduction and resource efficiency, Energy efficiency, Renewables, Other low-carbon technologies and fuel switch, Non-energy</v>
          </cell>
          <cell r="J1204">
            <v>0</v>
          </cell>
          <cell r="K1204" t="str">
            <v>Japan</v>
          </cell>
          <cell r="L1204" t="str">
            <v>Implemented</v>
          </cell>
          <cell r="M1204" t="str">
            <v>http://www.iea.org/policiesandmeasures/pams/japan/name-22770-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204" t="str">
            <v>C20</v>
          </cell>
        </row>
        <row r="1205">
          <cell r="B1205">
            <v>1197</v>
          </cell>
          <cell r="C1205" t="str">
            <v>GHGs Formally Designated as Pollutants Canada 2005</v>
          </cell>
          <cell r="D1205" t="str">
            <v>Regulatory Instruments</v>
          </cell>
          <cell r="E1205" t="str">
            <v>Country</v>
          </cell>
          <cell r="F1205">
            <v>2005</v>
          </cell>
          <cell r="G1205" t="str">
            <v>General</v>
          </cell>
          <cell r="H1205"/>
          <cell r="I1205" t="str">
            <v>Energy service demand reduction and resource efficiency, Energy efficiency, Renewables, Other low-carbon technologies and fuel switch, Non-energy</v>
          </cell>
          <cell r="J1205">
            <v>0</v>
          </cell>
          <cell r="K1205" t="str">
            <v>Canada</v>
          </cell>
          <cell r="L1205" t="str">
            <v>Implemented</v>
          </cell>
          <cell r="M1205" t="str">
            <v>http://www.ec.gc.ca/CEPARegistry/subs_list/ToxicList.cfm</v>
          </cell>
          <cell r="N1205" t="str">
            <v/>
          </cell>
        </row>
        <row r="1206">
          <cell r="B1206">
            <v>1198</v>
          </cell>
          <cell r="C1206" t="str">
            <v>Gas Boilers Replacement by Low-Carbon Heating Systems</v>
          </cell>
          <cell r="D1206" t="str">
            <v>Other mandatory requirements</v>
          </cell>
          <cell r="E1206" t="str">
            <v>Country</v>
          </cell>
          <cell r="F1206">
            <v>0</v>
          </cell>
          <cell r="G1206" t="str">
            <v>Heating and cooling</v>
          </cell>
          <cell r="H1206"/>
          <cell r="I1206" t="str">
            <v>Renewables</v>
          </cell>
          <cell r="J1206" t="str">
            <v>No</v>
          </cell>
          <cell r="K1206" t="str">
            <v>United Kingdom</v>
          </cell>
          <cell r="L1206" t="str">
            <v>Planned</v>
          </cell>
          <cell r="M1206" t="str">
            <v>https://www.iea.org/policies/8506-gas-boilers-replacement-by-low-carbon-heating-systems?country=United%20Kingdom&amp;qs=united</v>
          </cell>
          <cell r="N1206" t="str">
            <v/>
          </cell>
        </row>
        <row r="1207">
          <cell r="B1207">
            <v>1199</v>
          </cell>
          <cell r="C1207" t="str">
            <v>Gas Guzzler Tax United States of America 1991</v>
          </cell>
          <cell r="D1207" t="str">
            <v>Energy and other taxes</v>
          </cell>
          <cell r="E1207" t="str">
            <v>Country</v>
          </cell>
          <cell r="F1207">
            <v>1991</v>
          </cell>
          <cell r="G1207" t="str">
            <v>Light duty vehicles</v>
          </cell>
          <cell r="H1207" t="str">
            <v>Gas boilers in the UK will be replaced by low-carbon heating systems in all new homes built after 2025.</v>
          </cell>
          <cell r="I1207" t="str">
            <v>Energy efficiency</v>
          </cell>
          <cell r="J1207">
            <v>0</v>
          </cell>
          <cell r="K1207" t="str">
            <v>United States of America</v>
          </cell>
          <cell r="L1207" t="str">
            <v>Ended</v>
          </cell>
          <cell r="M1207" t="str">
            <v>http://www.iea.org/policiesandmeasures/pams/unitedstates/name-24895-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207" t="str">
            <v>C41</v>
          </cell>
        </row>
        <row r="1208">
          <cell r="B1208">
            <v>1200</v>
          </cell>
          <cell r="C1208" t="str">
            <v>Gas Hydrates Research Canada 1999</v>
          </cell>
          <cell r="D1208" t="str">
            <v>Research &amp; Development and Deployment (RD&amp;D)</v>
          </cell>
          <cell r="E1208" t="str">
            <v>Country</v>
          </cell>
          <cell r="F1208">
            <v>1999</v>
          </cell>
          <cell r="G1208" t="str">
            <v>Electricity and heat, Gas</v>
          </cell>
          <cell r="H1208"/>
          <cell r="I1208" t="str">
            <v>Other low-carbon technologies and fuel switch</v>
          </cell>
          <cell r="J1208">
            <v>0</v>
          </cell>
          <cell r="K1208" t="str">
            <v>Canada</v>
          </cell>
          <cell r="L1208" t="str">
            <v>Implemented</v>
          </cell>
          <cell r="M1208" t="str">
            <v>http://gsc.nrcan.gc.ca/gashydrates/index_e.php</v>
          </cell>
          <cell r="N1208" t="str">
            <v>C04</v>
          </cell>
        </row>
        <row r="1209">
          <cell r="B1209">
            <v>1201</v>
          </cell>
          <cell r="C1209" t="str">
            <v>Gas Turbine Research Project Canada 2000</v>
          </cell>
          <cell r="D1209" t="str">
            <v>RD&amp;D funding, Research &amp; Development and Deployment (RD&amp;D)</v>
          </cell>
          <cell r="E1209" t="str">
            <v>Country</v>
          </cell>
          <cell r="F1209">
            <v>2000</v>
          </cell>
          <cell r="G1209" t="str">
            <v>Industry, Electricity and heat, Renewables</v>
          </cell>
          <cell r="H1209"/>
          <cell r="I1209" t="str">
            <v>Energy efficiency, Other low-carbon technologies and fuel switch</v>
          </cell>
          <cell r="J1209">
            <v>0</v>
          </cell>
          <cell r="K1209" t="str">
            <v>Canada</v>
          </cell>
          <cell r="L1209" t="str">
            <v>Implemented</v>
          </cell>
          <cell r="M1209" t="str">
            <v>http://www.climateark.org/</v>
          </cell>
          <cell r="N1209" t="str">
            <v>C04</v>
          </cell>
        </row>
        <row r="1210">
          <cell r="B1210">
            <v>1202</v>
          </cell>
          <cell r="C1210" t="str">
            <v>Gas and Oil Royalty Payments Brazil</v>
          </cell>
          <cell r="D1210" t="str">
            <v>Energy and other taxes</v>
          </cell>
          <cell r="E1210" t="str">
            <v>Country</v>
          </cell>
          <cell r="F1210">
            <v>0</v>
          </cell>
          <cell r="G1210" t="str">
            <v>Industry</v>
          </cell>
          <cell r="H1210"/>
          <cell r="I1210" t="str">
            <v>Non-energy</v>
          </cell>
          <cell r="J1210">
            <v>0</v>
          </cell>
          <cell r="K1210" t="str">
            <v>Brazil</v>
          </cell>
          <cell r="L1210" t="str">
            <v>Implemented</v>
          </cell>
          <cell r="M1210" t="str">
            <v>http://www.ecosystemmarketplace.com/pages/dynamic/article.page.php?page_id=6524&amp;section=home</v>
          </cell>
          <cell r="N1210" t="str">
            <v>C31</v>
          </cell>
        </row>
        <row r="1211">
          <cell r="B1211">
            <v>1203</v>
          </cell>
          <cell r="C1211" t="str">
            <v>Gasification Technologies Program United States of America 2001</v>
          </cell>
          <cell r="D1211" t="str">
            <v>Grants and subsidies, Information and education, Research &amp; Development and Deployment (RD&amp;D), Demonstration project, Research programme, Technology deployment and diffusion, Technology development, Voluntary Approaches, Negotiated Agreements (Public-private sector)</v>
          </cell>
          <cell r="E1211" t="str">
            <v>Country</v>
          </cell>
          <cell r="F1211">
            <v>2001</v>
          </cell>
          <cell r="G1211" t="str">
            <v>Electricity and heat, Gas, Coal</v>
          </cell>
          <cell r="H1211" t="str">
            <v>"As in other parts of Latin America, oil and gas companies in Brazil are forced to pay royalties, either to the federal government or the local government, depending on the jurisdiction."  "These payments are earmarked for protection of biodiversity and reduction of air and water pollution – but the priorities aren't clearly defined, and the money is often pooled into larger budgets. This leaves the money it public coffers with no financial mechanisms for channeling it to the economic projects for which it is intended."</v>
          </cell>
          <cell r="I1211" t="str">
            <v>Other low-carbon technologies and fuel switch</v>
          </cell>
          <cell r="J1211">
            <v>0</v>
          </cell>
          <cell r="K1211" t="str">
            <v>United States of America</v>
          </cell>
          <cell r="L1211" t="str">
            <v>Implemented</v>
          </cell>
          <cell r="M1211" t="str">
            <v>http://www.netl.doe.gov/technologies/coalpower/gasification/index.html</v>
          </cell>
          <cell r="N1211" t="str">
            <v>C04C14</v>
          </cell>
        </row>
        <row r="1212">
          <cell r="B1212">
            <v>1204</v>
          </cell>
          <cell r="C1212" t="str">
            <v>Gasoline Heavy Duty Vehicle Emissions Standards Mexico 2012</v>
          </cell>
          <cell r="D1212">
            <v>0</v>
          </cell>
          <cell r="E1212" t="str">
            <v>Country</v>
          </cell>
          <cell r="F1212">
            <v>2012</v>
          </cell>
          <cell r="G1212" t="str">
            <v>Transport, Heavy duty vehicles</v>
          </cell>
          <cell r="H1212"/>
          <cell r="I1212" t="str">
            <v>Non-energy</v>
          </cell>
          <cell r="J1212" t="str">
            <v>GHG reduction</v>
          </cell>
          <cell r="K1212" t="str">
            <v>Mexico</v>
          </cell>
          <cell r="L1212" t="str">
            <v>Implemented</v>
          </cell>
          <cell r="M1212" t="str">
            <v>http://www.dof.gob.mx/normasOficiales/4948/SEMARNAT/SEMARNAT.html
http://transportpolicy.net/index.php?title=Mexico:_Heavy-duty:_Emissions</v>
          </cell>
          <cell r="N1212" t="str">
            <v/>
          </cell>
        </row>
        <row r="1213">
          <cell r="B1213">
            <v>1205</v>
          </cell>
          <cell r="C1213" t="str">
            <v>Gasoline and Diesel Sulfur Limits Russia 2008</v>
          </cell>
          <cell r="D1213">
            <v>0</v>
          </cell>
          <cell r="E1213" t="str">
            <v>Country</v>
          </cell>
          <cell r="F1213">
            <v>2008</v>
          </cell>
          <cell r="G1213" t="str">
            <v>Transport</v>
          </cell>
          <cell r="H1213" t="str">
            <v>This law applies to producers of cars of gross weight higher than 3 857 kg, and covers the following pollutants: hydrocarbons (HC), evaporative hydrocarbons (HCev, resulting from the system), non-methane hydrocarbons (HCNM, total excluding methane), non-methane HC and nitrogen oxides (HCNM + NOx), methane (CH4), carbon monoxide (CO), nitrogen oxides (NOx).
The emissions limits are provided in tables at the following link (official document): http://www.dof.gob.mx/normasOficiales/4948/SEMARNAT/SEMARNAT.html
Standard A refers to the maximum permitted limit for new cars produced from the start of (implementation of) the Official Mexican Regulation and until the implementation of standard B, 18 months after the publication of the initial regulations.</v>
          </cell>
          <cell r="I1213" t="str">
            <v>Non-energy</v>
          </cell>
          <cell r="J1213" t="str">
            <v>No</v>
          </cell>
          <cell r="K1213" t="str">
            <v>Russian Federation</v>
          </cell>
          <cell r="L1213" t="str">
            <v>Implemented</v>
          </cell>
          <cell r="M1213" t="str">
            <v>http://transportpolicy.net/index.php?title=Russia:_Fuels:_Diesel_and_Gasoline</v>
          </cell>
          <cell r="N1213" t="str">
            <v/>
          </cell>
        </row>
        <row r="1214">
          <cell r="B1214">
            <v>1206</v>
          </cell>
          <cell r="C1214" t="str">
            <v>Gasoline and Diesel Sulfur Limits United States of America</v>
          </cell>
          <cell r="D1214">
            <v>0</v>
          </cell>
          <cell r="E1214" t="str">
            <v>Country</v>
          </cell>
          <cell r="F1214">
            <v>2007</v>
          </cell>
          <cell r="G1214" t="str">
            <v>Transport</v>
          </cell>
          <cell r="H1214"/>
          <cell r="I1214" t="str">
            <v>Energy efficiency, Non-energy</v>
          </cell>
          <cell r="J1214" t="str">
            <v>No</v>
          </cell>
          <cell r="K1214" t="str">
            <v>United States of America</v>
          </cell>
          <cell r="L1214" t="str">
            <v>Implemented</v>
          </cell>
          <cell r="M1214" t="str">
            <v>http://transportpolicy.net/index.php?title=US:_Fuels:_Diesel_and_Gasoline</v>
          </cell>
          <cell r="N1214" t="str">
            <v/>
          </cell>
        </row>
        <row r="1215">
          <cell r="B1215">
            <v>1207</v>
          </cell>
          <cell r="C1215" t="str">
            <v>Gasoline and diesel quality and emissions standards Indonesia</v>
          </cell>
          <cell r="D1215" t="str">
            <v>Product standards</v>
          </cell>
          <cell r="E1215" t="str">
            <v>Country</v>
          </cell>
          <cell r="F1215">
            <v>0</v>
          </cell>
          <cell r="G1215" t="str">
            <v>Transport</v>
          </cell>
          <cell r="H1215"/>
          <cell r="I1215" t="str">
            <v>Energy efficiency, Non-energy</v>
          </cell>
          <cell r="J1215" t="str">
            <v>No</v>
          </cell>
          <cell r="K1215" t="str">
            <v>Indonesia</v>
          </cell>
          <cell r="L1215" t="str">
            <v>Implemented</v>
          </cell>
          <cell r="M1215" t="str">
            <v>http://transportpolicy.net/index.php?title=Indonesia:_Fuels:_Diesel_and_Gasoline</v>
          </cell>
          <cell r="N1215" t="str">
            <v/>
          </cell>
        </row>
        <row r="1216">
          <cell r="B1216">
            <v>1208</v>
          </cell>
          <cell r="C1216" t="str">
            <v>General Coordination Accord to Establish a Framework for Cooperation and Coordination to Develop Joint Actions and Strategies to Face Climate Change Adaptation, Mitigation and Vulnerability Reduction in the Yucatan Peninsula Mexico 2010</v>
          </cell>
          <cell r="D1216" t="str">
            <v>Strategic planning</v>
          </cell>
          <cell r="E1216">
            <v>0</v>
          </cell>
          <cell r="F1216">
            <v>2010</v>
          </cell>
          <cell r="G1216" t="str">
            <v>General</v>
          </cell>
          <cell r="H1216" t="str">
            <v>Emissions (air pollution) and operational (affecting energy efficiency) standards apply to diesel and gasoline.</v>
          </cell>
          <cell r="I1216" t="str">
            <v>Energy service demand reduction and resource efficiency, Energy efficiency, Renewables, Other low-carbon technologies and fuel switch, Non-energy</v>
          </cell>
          <cell r="J1216">
            <v>0</v>
          </cell>
          <cell r="K1216" t="str">
            <v>Mexico</v>
          </cell>
          <cell r="L1216" t="str">
            <v>Implemented</v>
          </cell>
          <cell r="M1216" t="str">
            <v>http://theredddesk.org/countries/policies/general-coordination-accord-establish-framework-cooperation-and-coordination</v>
          </cell>
          <cell r="N1216" t="str">
            <v/>
          </cell>
        </row>
        <row r="1217">
          <cell r="B1217">
            <v>1209</v>
          </cell>
          <cell r="C1217" t="str">
            <v>Public Transport Strategy (2007-2020)</v>
          </cell>
          <cell r="D1217" t="str">
            <v>Strategic planning</v>
          </cell>
          <cell r="E1217" t="str">
            <v>Country</v>
          </cell>
          <cell r="F1217">
            <v>2007</v>
          </cell>
          <cell r="G1217" t="str">
            <v>Transport</v>
          </cell>
          <cell r="H1217" t="str">
            <v>"The Accord’s objective is to establish a regional framework for public policy implementation related to climate change issues. It describes the development of three projects; the second one is the Regional REDD+ Programme. The REDD+ agenda includes identifying potential REDD+ areas, definining governance and community planning schemes, outlining MRV mechanisms, designing institutional arrangements and policies and delineating mechanisms for benefit sharing"</v>
          </cell>
          <cell r="I1217" t="str">
            <v>Energy service demand reduction and resource efficiency</v>
          </cell>
          <cell r="J1217" t="str">
            <v>No</v>
          </cell>
          <cell r="K1217" t="str">
            <v>South Africa</v>
          </cell>
          <cell r="L1217" t="str">
            <v>Implemented</v>
          </cell>
          <cell r="M1217" t="str">
            <v>https://www.gov.za/transport-public-transport-strategy-and-action-plan
http://satc.org.za/assets/3a_browning.pdf</v>
          </cell>
          <cell r="N1217" t="str">
            <v>C40</v>
          </cell>
        </row>
        <row r="1218">
          <cell r="B1218">
            <v>1210</v>
          </cell>
          <cell r="C1218" t="str">
            <v>General Law for Sustainable Forest Development Mexico 2003</v>
          </cell>
          <cell r="D1218" t="str">
            <v>Economic Instruments, Performance label, Institutional creation</v>
          </cell>
          <cell r="E1218" t="str">
            <v>Country</v>
          </cell>
          <cell r="F1218">
            <v>2003</v>
          </cell>
          <cell r="G1218" t="str">
            <v>Agriculture and forestry, Forestry</v>
          </cell>
          <cell r="H1218"/>
          <cell r="I1218" t="str">
            <v>Energy service demand reduction and resource efficiency, Non-energy, Energy efficiency, Renewables, Other low-carbon technologies and fuel switch</v>
          </cell>
          <cell r="J1218" t="str">
            <v>GHG reduction</v>
          </cell>
          <cell r="K1218" t="str">
            <v>Mexico</v>
          </cell>
          <cell r="L1218" t="str">
            <v>Superseded</v>
          </cell>
          <cell r="M1218" t="str">
            <v>Full document in Spanish: http://mexico.justia.com/federales/leyes/ley-general-de-desarrollo-forestal-sustentable/gdoc/
LSE Grantham policy summary (English): http://www.lse.ac.uk/GranthamInstitute/law/general-law-for-sustainable-forest-development/
National Forestry Programme 2014-2018 (Spanish presentation): https://www.gob.mx/cms/uploads/attachment/file/25918/3.3.2.5._Programa_Nacional_Forestal_PRONAFOR_7oct15.pdf</v>
          </cell>
          <cell r="N1218" t="str">
            <v>C52</v>
          </cell>
        </row>
        <row r="1219">
          <cell r="B1219">
            <v>1211</v>
          </cell>
          <cell r="C1219" t="str">
            <v>General Law for Sustainable Forest Development Mexico 2018</v>
          </cell>
          <cell r="D1219" t="str">
            <v>Information and education, Policy support, Strategic planning, Regulatory Instruments, Monitoring</v>
          </cell>
          <cell r="E1219" t="str">
            <v>Country</v>
          </cell>
          <cell r="F1219">
            <v>2018</v>
          </cell>
          <cell r="G1219" t="str">
            <v>Agriculture and forestry, Forestry</v>
          </cell>
          <cell r="H1219" t="str">
            <v>The General Law for Sustainable Forest Development aims to protect and restore forests, as well as ensure biodiversity conservation and protection of people affected by forest changes. It encourages sustainable use of forests and forest products.
This law includes the National Forestry Programme 2014-2018 with 5 objectives, various strategies and actions.
"The key objectives are the following:
• Increase sustainable production and productivity of forests
• Promote conservation and restoration of forest ecosystems
• Protect forest ecosystems (forest fires, illegal logging)
• Promote and strengthen forest governance and local capacity building
• Promote and foster an enabling institutional framework for sustainable forest development
Moreover, the Programme sets targets for sustainable forest development. These include:
• Increase the percentage of sustainably harvested forest resources from 31.6% in 2013 to 58.7% in 2018
• Reach 94% of forest areas certified under “good forest management practice” by 2018
• Include at least 10.2% of forest area in the ‘payment for ecosystem services’ scheme
• Increase the percentage of restored or rehabilitated forest area from 0.71% in 2013 to 5.45% in 2018 (out of the areas designated for restoration)
• Reduce the annual net deforestation rate from -0.24% in 2010 to -0.20% in 2015 (18% reduction)
• Reduce the percentage of wood sold on illegal markets from 27.6% in 2012 to 0% in 2018 (proxy indicator)
• 8,750,000 tons of avoided CO2e emissions from deforestation and forest degradation by 2018
• Increase by 30% the credits allocated for forestry development and conservation programmes by the Development Bank of Mexico between 2012 and 2018" (LSE Grantham http://www.lse.ac.uk/GranthamInstitute/law/general-law-for-sustainable-forest-development/)</v>
          </cell>
          <cell r="I1219" t="str">
            <v>Non-energy</v>
          </cell>
          <cell r="J1219" t="str">
            <v>No</v>
          </cell>
          <cell r="K1219" t="str">
            <v>Mexico</v>
          </cell>
          <cell r="L1219" t="str">
            <v>Implemented</v>
          </cell>
          <cell r="M1219" t="str">
            <v>http://www.lse.ac.uk/GranthamInstitute/law/general-law-for-sustainable-forest-development-2/</v>
          </cell>
          <cell r="N1219" t="str">
            <v>C48C52</v>
          </cell>
        </row>
        <row r="1220">
          <cell r="B1220">
            <v>1212</v>
          </cell>
          <cell r="C1220" t="str">
            <v>General Law on Climate Change Mexico 2012</v>
          </cell>
          <cell r="D1220" t="str">
            <v>Formal &amp; legally binding climate strategy, Institutional creation, Funds to sub-national governments, Monitoring</v>
          </cell>
          <cell r="E1220" t="str">
            <v>Country</v>
          </cell>
          <cell r="F1220">
            <v>2012</v>
          </cell>
          <cell r="G1220" t="str">
            <v>General, Electricity and heat, Industry, Transport, Agriculture and forestry</v>
          </cell>
          <cell r="H1220" t="str">
            <v>This law replaces the 2003 general law for sustainable forest development. Its main objectives are to regulate and foster the comprehensive and sustainable use of forests, to foster the conservation, protection, restoration, production, management, cultivation and use of forest ecosystems of the country and its resources. 
Art. 10 states that the federal state has the prerogative of designing strategies, policies, measures and actions to avoid loss and increase carbon stocks in forest ecosystems, taking into account sustainable rural development. The federal state also has the prerogative to realize the National Forest and Soil Inventory. 
Art. 32 states that the contribution to carbon fixation is one of the mandatory criteria for forestry policy of an environmental and forestry nature.
La ley general de desarollo forestal sustentable tiene por objeto regular y fomentar el manejo integral y sustentable de los territorios forestales, la conservación, protección, restauración, producción, ordenación, el cultivo, manejo y  aprovechamiento de los ecosistemas forestales del  país y sus  recursos.</v>
          </cell>
          <cell r="I1220" t="str">
            <v>Energy service demand reduction and resource efficiency, Energy efficiency, Renewables, Other low-carbon technologies and fuel switch, Non-energy</v>
          </cell>
          <cell r="J1220" t="str">
            <v>No</v>
          </cell>
          <cell r="K1220" t="str">
            <v>Mexico</v>
          </cell>
          <cell r="L1220" t="str">
            <v>Superseded</v>
          </cell>
          <cell r="M1220" t="str">
            <v>http://www.profepa.gob.mx/innovaportal/file/6583/1/ley_general_de_cambio_climatico.pdf
http://faolex.fao.org/docs/pdf/mex140849.pdf</v>
          </cell>
          <cell r="N1220" t="str">
            <v>C01C20</v>
          </cell>
        </row>
        <row r="1221">
          <cell r="B1221">
            <v>1213</v>
          </cell>
          <cell r="C1221" t="str">
            <v>General Law on Climate Change Mexico 2018</v>
          </cell>
          <cell r="D1221" t="str">
            <v>Climate strategy, Formal &amp; legally binding climate strategy, Economic Instruments, Direct investment, Funds to sub-national governments, Policy support, Institutional creation, Regulatory Instruments, Monitoring</v>
          </cell>
          <cell r="E1221" t="str">
            <v>Country</v>
          </cell>
          <cell r="F1221">
            <v>2018</v>
          </cell>
          <cell r="G1221" t="str">
            <v>Agriculture and forestry, Buildings, Electricity and heat, General, Industry, Transport</v>
          </cell>
          <cell r="H1221" t="str">
            <v>Copenhagen Pledge: 30% below Business As Usual (BAU) by 2020 subject to the availability of financial resources and technology transfer, as well as 50% GHG emissions reduction by 2050 compared to 2000. Strong emphasis on adaptation measures.
This law also creates the Climate Change Fund which helps channel finances towards mitigation and enables trading of emissions reductions certificates.
The National Climate Change Policy, the Special Programme on Climate Change, and the Special Programme on the Use of Renewable Energy are linked to the General Law and ensure its implementation.
"Existing commitments adopted by Mexico under its General Climate Change Law and presented to the UNFCCC are indicative and aspirational, subject to international support from developed countries." (Source: http://www4.unfccc.int/submissions/INDC/Published%20Documents/Mexico/1/MEXICO%20INDC%2003.30.2015.pdf)</v>
          </cell>
          <cell r="I1221" t="str">
            <v>Energy service demand reduction and resource efficiency, Energy efficiency, Renewables, Other low-carbon technologies and fuel switch, Non-energy</v>
          </cell>
          <cell r="J1221" t="str">
            <v>No</v>
          </cell>
          <cell r="K1221" t="str">
            <v>Mexico</v>
          </cell>
          <cell r="L1221" t="str">
            <v>Implemented</v>
          </cell>
          <cell r="M1221" t="str">
            <v>The 2012's General Law on Climate Change was amended in 2018 by Decree 13.07.2018: http://www.dof.gob.mx/nota_detalle.php?codigo=5531463&amp;fecha=13/07/2018. 
https://www.gob.mx/cms/uploads/attachment/file/347021/LGCC_130718.pdf</v>
          </cell>
          <cell r="N1221" t="str">
            <v>C01C14C20</v>
          </cell>
        </row>
        <row r="1222">
          <cell r="B1222">
            <v>1214</v>
          </cell>
          <cell r="C1222" t="str">
            <v>General Scheme of Electricity Units Allocation by 2020, Governmental Decree N215 Russia 2008</v>
          </cell>
          <cell r="D1222" t="str">
            <v>Strategic planning, Other mandatory requirements</v>
          </cell>
          <cell r="E1222" t="str">
            <v>Country</v>
          </cell>
          <cell r="F1222">
            <v>2008</v>
          </cell>
          <cell r="G1222" t="str">
            <v>Electricity and heat</v>
          </cell>
          <cell r="H1222" t="str">
            <v>The main objectives of this reform to Mexico’s General Law on Climate Change of 2012 (http://climatepolicydatabase.org/index.php/General_Law_on_Climate_Change_Mexico_2012) are to establish a mandatory emissions trading system (ETS), and to bring its policy framework into greater consistency with the Paris Agreement. 
Art.7 states that the federal state has the prerogative of designing and managing Mexico's policy and strategy regarding climate change, as well as to coordinate and implement the policy tools provided by this law. 
Art. 13 creates the National Institute of Ecology and Climate Change (Instituto Nacional de Ecología y Cambio Climático).</v>
          </cell>
          <cell r="I1222" t="str">
            <v>Energy service demand reduction and resource efficiency, Energy efficiency, Renewables, Other low-carbon technologies and fuel switch</v>
          </cell>
          <cell r="J1222">
            <v>0</v>
          </cell>
          <cell r="K1222" t="str">
            <v>Russian Federation</v>
          </cell>
          <cell r="L1222" t="str">
            <v>Implemented</v>
          </cell>
          <cell r="M1222" t="str">
            <v>http://unsdsn.org/wp-content/uploads/2014/09/DDPP_2014_report_Russia_chapter.pdf</v>
          </cell>
          <cell r="N1222" t="str">
            <v/>
          </cell>
        </row>
        <row r="1223">
          <cell r="B1223">
            <v>1215</v>
          </cell>
          <cell r="C1223" t="str">
            <v>General Scheme of gas industry development by 2030 N213 Russia 2011 (with forthcoming updates by 2035)</v>
          </cell>
          <cell r="D1223" t="str">
            <v>Strategic planning</v>
          </cell>
          <cell r="E1223" t="str">
            <v>Country</v>
          </cell>
          <cell r="F1223">
            <v>2011</v>
          </cell>
          <cell r="G1223" t="str">
            <v>Industry</v>
          </cell>
          <cell r="H1223" t="str">
            <v>The Scheme is an important document determining the indicators of long-term demand for electricity, introduction of new and removal of old generating capacities, development of thermal, hydro, nuclear power plants and electricity networks, perspective balances of capacities and electricity generation, projections of demand for fuels, export and import of electricity, forecast of environmental impacts. The Scheme is coordinated with the strategies of development of coal, gas, oil industries, and railway transport development strategy by 2030.
The updated version of the General Scheme by 2030 was mostly approved by the Government on 3.06.2010 2030 (http://www.e-apbe.ru/scheme/)</v>
          </cell>
          <cell r="I1223" t="str">
            <v>Energy service demand reduction and resource efficiency, Non-energy</v>
          </cell>
          <cell r="J1223">
            <v>0</v>
          </cell>
          <cell r="K1223" t="str">
            <v>Russian Federation</v>
          </cell>
          <cell r="L1223" t="str">
            <v>Implemented</v>
          </cell>
          <cell r="M1223" t="str">
            <v>http://minenergo.gov.ru/sites/default/files/2016-07-05_Korrektirovka_generalnyh_shem_razvitiya_neftyanoy_i_gazovoy_otrasley_na_period_do_2035_goda.pdf</v>
          </cell>
          <cell r="N1223" t="str">
            <v/>
          </cell>
        </row>
        <row r="1224">
          <cell r="B1224">
            <v>1216</v>
          </cell>
          <cell r="C1224" t="str">
            <v>General Scheme of the oil industry until 2020 No 212 Russia 2011</v>
          </cell>
          <cell r="D1224" t="str">
            <v>Strategic planning</v>
          </cell>
          <cell r="E1224" t="str">
            <v>Country</v>
          </cell>
          <cell r="F1224">
            <v>2011</v>
          </cell>
          <cell r="G1224" t="str">
            <v>Industry, Fossil fuel exploration and production</v>
          </cell>
          <cell r="H1224" t="str">
            <v>878 billion cubic meters gas production in 2035, up from 643 billion cubic meters in 2015. Out of this amount, 525 billion cubic meters will be consumed internally in 2035, as compared to 459 billion cubic meters in 2015.</v>
          </cell>
          <cell r="I1224" t="str">
            <v>Energy service demand reduction and resource efficiency, Non-energy</v>
          </cell>
          <cell r="J1224" t="str">
            <v>No</v>
          </cell>
          <cell r="K1224" t="str">
            <v>Russian Federation</v>
          </cell>
          <cell r="L1224" t="str">
            <v>Implemented</v>
          </cell>
          <cell r="M1224" t="str">
            <v>http://minenergo.gov.ru/sites/default/files/2016-07-05_Korrektirovka_generalnyh_shem_razvitiya_neftyanoy_i_gazovoy_otrasley_na_period_do_2035_goda.pdf</v>
          </cell>
          <cell r="N1224" t="str">
            <v/>
          </cell>
        </row>
        <row r="1225">
          <cell r="B1225">
            <v>1217</v>
          </cell>
          <cell r="C1225" t="str">
            <v>General Work Plan for Energy Conservation and Pollutant Discharge Reduction China 2006</v>
          </cell>
          <cell r="D1225" t="str">
            <v>Obligation schemes</v>
          </cell>
          <cell r="E1225" t="str">
            <v>Country</v>
          </cell>
          <cell r="F1225">
            <v>2006</v>
          </cell>
          <cell r="G1225" t="str">
            <v>Buildings, Industry</v>
          </cell>
          <cell r="H1225" t="str">
            <v>"The main development the state policy in the oil sector, including: subsoil use and management of the state subsoil fund, the tax and customs tariff policy, regulation of pricing in the oil industry, support small and medium-sized businesses in the field of oil exploration and production, the creation of a competitive oilfield services market, engineering and construction services in the oil industry, the development of oil refining, the development of transport of oil and oil products, an external energy policy in the oil industry, overcoming the consequences of the non-market restrictions of competition from foreign countries, scientific and technological and educational policies in the oil industry, environmental security and promote sustainable development and improve energy entities oil industry."
Oil and gas condensate production will be 523-552 million tons per year, relatively constant compared to  534.1 million tons in 2015.
Goals:
"- increase average current oil recovery factor to 0.248 in 2015 to not less than 0.28 in 2020, and not less than 0.36 by 2035
- to increase the share of domestic technologies and equipment in the exploration, production and refining, transportation of oil and petroleum products (in each grid direction, end of period) to at least 55% by 2020 and at least 80% by 2035
- to increase the average yield of light oil products to maintain a stable share of Russia (in 2015 - 12.2%) in the Russian refineries with 58.6% in 2015 . and not less than 70% of crude oil international trade by 2020 and at least 75% by 2035
- to increase the proportion of independent, including small companies 
- to reduce the amount of cost-effective level of oil and gas condensate from 3.8% in 2015 primary oil processing by reducing the production to at least 5% by 2020 and at least 8% by 2035 dark petroleum products with a simultaneous increase in the production of motor fuels
- to increase the proportion of deliveries to the domestic rynoknefteproduktov that pricing formula linked to the price indicators of sales of petroleum products on the Russian stock exchanges
- to increase the share of domestic technologies and equipment in the exploration, production and refining, transportation of oil and petroleum products 
- to increase the proportion of deliveries Asia-Pacific countries in the total export of Russian oil to 31.4% in 2015 to at least 35% by 2020 and at least 38% by 2035 
- to maintain the volume of flaring of associated petroleum gas to not less than 55% by 2020 and at least 80% by 2035, less than 5% of its total production"</v>
          </cell>
          <cell r="I1225" t="str">
            <v>Energy efficiency</v>
          </cell>
          <cell r="J1225">
            <v>0</v>
          </cell>
          <cell r="K1225" t="str">
            <v>China</v>
          </cell>
          <cell r="L1225" t="str">
            <v>Implemented</v>
          </cell>
          <cell r="M1225" t="str">
            <v>http://www.iea.org/policiesandmeasures/pams/china/name-30765-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225" t="str">
            <v>C19</v>
          </cell>
        </row>
        <row r="1226">
          <cell r="B1226">
            <v>1218</v>
          </cell>
          <cell r="C1226" t="str">
            <v>Generation based incentives for wind power India 2008</v>
          </cell>
          <cell r="D1226" t="str">
            <v>Feed-in tariffs or premiums</v>
          </cell>
          <cell r="E1226" t="str">
            <v>Country</v>
          </cell>
          <cell r="F1226">
            <v>2008</v>
          </cell>
          <cell r="G1226" t="str">
            <v>Electricity and heat, Renewables</v>
          </cell>
          <cell r="H1226"/>
          <cell r="I1226" t="str">
            <v>Renewables</v>
          </cell>
          <cell r="J1226">
            <v>0</v>
          </cell>
          <cell r="K1226" t="str">
            <v>India</v>
          </cell>
          <cell r="L1226" t="str">
            <v>Implemented</v>
          </cell>
          <cell r="M1226" t="str">
            <v>http://www.iea.org/policiesandmeasures/pams/india/name-23048-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226" t="str">
            <v>C10</v>
          </cell>
        </row>
        <row r="1227">
          <cell r="B1227">
            <v>1219</v>
          </cell>
          <cell r="C1227" t="str">
            <v>Generator Efficiency Standards (GES) Australia 2000</v>
          </cell>
          <cell r="D1227" t="str">
            <v>Codes and standards, Voluntary Approaches, Negotiated Agreements (Public-private sector)</v>
          </cell>
          <cell r="E1227" t="str">
            <v>Country</v>
          </cell>
          <cell r="F1227">
            <v>2000</v>
          </cell>
          <cell r="G1227" t="str">
            <v>Electricity and heat</v>
          </cell>
          <cell r="H1227"/>
          <cell r="I1227" t="str">
            <v>Energy efficiency</v>
          </cell>
          <cell r="J1227" t="str">
            <v>No</v>
          </cell>
          <cell r="K1227" t="str">
            <v>Australia</v>
          </cell>
          <cell r="L1227" t="str">
            <v>Ended</v>
          </cell>
          <cell r="M1227" t="str">
            <v>http://www.environment.gov.au/settlements/ges/index.html
http://iepd.iipnetwork.org/policy/generator-efficiency-standards-ges-ended</v>
          </cell>
          <cell r="N1227" t="str">
            <v>C07</v>
          </cell>
        </row>
        <row r="1228">
          <cell r="B1228">
            <v>1220</v>
          </cell>
          <cell r="C1228" t="str">
            <v>Geologic Sequestration Training and Research United States of America 2007</v>
          </cell>
          <cell r="D1228" t="str">
            <v>RD&amp;D funding, Information and education, Professional training and qualification, Research &amp; Development and Deployment (RD&amp;D), Research programme, Technology deployment and diffusion, Technology development, Voluntary Approaches, Negotiated Agreements (Public-private sector)</v>
          </cell>
          <cell r="E1228" t="str">
            <v>Country</v>
          </cell>
          <cell r="F1228">
            <v>2007</v>
          </cell>
          <cell r="G1228" t="str">
            <v>Industry, Industrial process CO2</v>
          </cell>
          <cell r="H1228"/>
          <cell r="I1228" t="str">
            <v>Other low-carbon technologies and fuel switch</v>
          </cell>
          <cell r="J1228">
            <v>0</v>
          </cell>
          <cell r="K1228" t="str">
            <v>United States of America</v>
          </cell>
          <cell r="L1228" t="str">
            <v>Implemented</v>
          </cell>
          <cell r="M1228" t="str">
            <v>http://www.fossil.energy.gov/programs/sequestration/partnerships/index.html</v>
          </cell>
          <cell r="N1228" t="str">
            <v>C04</v>
          </cell>
        </row>
        <row r="1229">
          <cell r="B1229">
            <v>1221</v>
          </cell>
          <cell r="C1229" t="str">
            <v>Geological storage of carbon dioxide (Directive 2009/31/EC on the geological storage of carbon dioxide)</v>
          </cell>
          <cell r="D1229" t="str">
            <v>Strategic planning, Auditing, Monitoring, Other mandatory requirements</v>
          </cell>
          <cell r="E1229" t="str">
            <v>Country</v>
          </cell>
          <cell r="F1229">
            <v>2009</v>
          </cell>
          <cell r="G1229" t="str">
            <v>Electricity and heat, CCS</v>
          </cell>
          <cell r="H1229"/>
          <cell r="I1229" t="str">
            <v>Other low-carbon technologies and fuel switch</v>
          </cell>
          <cell r="J1229">
            <v>0</v>
          </cell>
          <cell r="K1229" t="str">
            <v>European Union (28)</v>
          </cell>
          <cell r="L1229" t="str">
            <v>Implemented</v>
          </cell>
          <cell r="M1229" t="str">
            <v>http://eur-lex.europa.eu/LexUriServ/LexUriServ.do?uri=OJ:L:2009:140:0114:0135:EN:PDF</v>
          </cell>
          <cell r="N1229" t="str">
            <v/>
          </cell>
        </row>
        <row r="1230">
          <cell r="B1230">
            <v>1222</v>
          </cell>
          <cell r="C1230" t="str">
            <v>Geothermal Business Activities (Government Regulation No. 59/2007; 70/2010) Indonesia 2007</v>
          </cell>
          <cell r="D1230" t="str">
            <v>Other mandatory requirements, Direct investment</v>
          </cell>
          <cell r="E1230" t="str">
            <v>Country</v>
          </cell>
          <cell r="F1230">
            <v>2007</v>
          </cell>
          <cell r="G1230" t="str">
            <v>Electricity and heat, Renewables</v>
          </cell>
          <cell r="H1230" t="str">
            <v>Amending Council Directive 85/337/EEC, European Parliament and Council Directives 2000/60/EC, 2001/80/EC, 2004/35/EC, 2006/12/EC, 2008/1/EC and Regulation (EC) No  1013/2006.</v>
          </cell>
          <cell r="I1230" t="str">
            <v>Renewables</v>
          </cell>
          <cell r="J1230">
            <v>0</v>
          </cell>
          <cell r="K1230" t="str">
            <v>Indonesia</v>
          </cell>
          <cell r="L1230" t="str">
            <v>Implemented</v>
          </cell>
          <cell r="M1230" t="str">
            <v>http://faolex.fao.org/docs/pdf/ins87026.pdf</v>
          </cell>
          <cell r="N1230" t="str">
            <v/>
          </cell>
        </row>
        <row r="1231">
          <cell r="B1231">
            <v>1223</v>
          </cell>
          <cell r="C1231" t="str">
            <v>Geothermal Drilling Program Australia 2008</v>
          </cell>
          <cell r="D1231" t="str">
            <v>Technology deployment and diffusion, Grants and subsidies, Demonstration project</v>
          </cell>
          <cell r="E1231" t="str">
            <v>Country</v>
          </cell>
          <cell r="F1231">
            <v>2008</v>
          </cell>
          <cell r="G1231" t="str">
            <v>Electricity and heat</v>
          </cell>
          <cell r="H1231"/>
          <cell r="I1231" t="str">
            <v>Renewables</v>
          </cell>
          <cell r="J1231">
            <v>0</v>
          </cell>
          <cell r="K1231" t="str">
            <v>Australia</v>
          </cell>
          <cell r="L1231" t="str">
            <v>Ended</v>
          </cell>
          <cell r="M1231" t="str">
            <v>http://arena.gov.au/about-arena/history/</v>
          </cell>
          <cell r="N1231" t="str">
            <v>C04C10</v>
          </cell>
        </row>
        <row r="1232">
          <cell r="B1232">
            <v>1224</v>
          </cell>
          <cell r="C1232" t="str">
            <v>Geothermal Energy Research &amp; Development and Demonstration Act United States of America 1974</v>
          </cell>
          <cell r="D1232" t="str">
            <v>Research &amp; Development and Deployment (RD&amp;D), Demonstration project</v>
          </cell>
          <cell r="E1232" t="str">
            <v>Country</v>
          </cell>
          <cell r="F1232">
            <v>1974</v>
          </cell>
          <cell r="G1232" t="str">
            <v>Renewables</v>
          </cell>
          <cell r="H1232"/>
          <cell r="I1232" t="str">
            <v>Renewables</v>
          </cell>
          <cell r="J1232">
            <v>0</v>
          </cell>
          <cell r="K1232" t="str">
            <v>United States of America</v>
          </cell>
          <cell r="L1232" t="str">
            <v>Superseded</v>
          </cell>
          <cell r="M1232" t="str">
            <v>www.iea.org/policiesandmeasures/pams/unitedstates/name-22133-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232" t="str">
            <v>C04</v>
          </cell>
        </row>
        <row r="1233">
          <cell r="B1233">
            <v>1225</v>
          </cell>
          <cell r="C1233" t="str">
            <v>Geothermal Fund (Ministry of Finance Regulation No. 3/2012) Indonesia 2012</v>
          </cell>
          <cell r="D1233" t="str">
            <v>Policy support, Fiscal or financial incentives</v>
          </cell>
          <cell r="E1233" t="str">
            <v>Country</v>
          </cell>
          <cell r="F1233">
            <v>2012</v>
          </cell>
          <cell r="G1233" t="str">
            <v>Electricity and heat, Renewables</v>
          </cell>
          <cell r="H1233"/>
          <cell r="I1233" t="str">
            <v>Renewables</v>
          </cell>
          <cell r="J1233">
            <v>0</v>
          </cell>
          <cell r="K1233" t="str">
            <v>Indonesia</v>
          </cell>
          <cell r="L1233" t="str">
            <v>Implemented</v>
          </cell>
          <cell r="M1233" t="str">
            <v>http://energy-indonesia.com/03dge/0121025jinetsu.pdf</v>
          </cell>
          <cell r="N1233" t="str">
            <v>C10</v>
          </cell>
        </row>
        <row r="1234">
          <cell r="B1234">
            <v>1226</v>
          </cell>
          <cell r="C1234" t="str">
            <v>Geothermal Industry Development Framework Australia 2008</v>
          </cell>
          <cell r="D1234" t="str">
            <v>Advice or Aid in implementation, Strategic planning, Technology development</v>
          </cell>
          <cell r="E1234" t="str">
            <v>Country</v>
          </cell>
          <cell r="F1234">
            <v>2008</v>
          </cell>
          <cell r="G1234" t="str">
            <v>Electricity and heat</v>
          </cell>
          <cell r="H1234"/>
          <cell r="I1234" t="str">
            <v>Renewables</v>
          </cell>
          <cell r="J1234" t="str">
            <v>No</v>
          </cell>
          <cell r="K1234" t="str">
            <v>Australia</v>
          </cell>
          <cell r="L1234" t="str">
            <v>Ended</v>
          </cell>
          <cell r="M1234" t="str">
            <v>http://www.iea.org/policiesandmeasures/pams/australia/name-24064-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234" t="str">
            <v>C04</v>
          </cell>
        </row>
        <row r="1235">
          <cell r="B1235">
            <v>1227</v>
          </cell>
          <cell r="C1235" t="str">
            <v>Geothermal Resource Leasing and Geothermal Resources Unit Agreements United States of America 2007</v>
          </cell>
          <cell r="D1235" t="str">
            <v>Regulatory Instruments, Funds to sub-national governments, Policy support, Infrastructure investments</v>
          </cell>
          <cell r="E1235" t="str">
            <v>Country</v>
          </cell>
          <cell r="F1235">
            <v>2007</v>
          </cell>
          <cell r="G1235" t="str">
            <v>Renewables</v>
          </cell>
          <cell r="H1235"/>
          <cell r="I1235" t="str">
            <v>Renewables</v>
          </cell>
          <cell r="J1235">
            <v>0</v>
          </cell>
          <cell r="K1235" t="str">
            <v>United States of America</v>
          </cell>
          <cell r="L1235" t="str">
            <v>Superseded</v>
          </cell>
          <cell r="M1235" t="str">
            <v>http://ecfr.gpoaccess.gov/cgi/t/text/text-idx?c=ecfr&amp;tpl=/ecfrbrowse/Title43/43cfr3000_main_02.tpl</v>
          </cell>
          <cell r="N1235" t="str">
            <v/>
          </cell>
        </row>
        <row r="1236">
          <cell r="B1236">
            <v>1228</v>
          </cell>
          <cell r="C1236" t="str">
            <v>Geothermal Technologies Program (GTP) United States of America 1977</v>
          </cell>
          <cell r="D1236" t="str">
            <v>Information and education, Advice or Aid in implementation, Information provision, Policy support, Strategic planning, Research &amp; Development and Deployment (RD&amp;D), Demonstration project, Research programme, Technology deployment and diffusion, Technology development</v>
          </cell>
          <cell r="E1236" t="str">
            <v>Country</v>
          </cell>
          <cell r="F1236">
            <v>1977</v>
          </cell>
          <cell r="G1236" t="str">
            <v>Renewables</v>
          </cell>
          <cell r="H1236"/>
          <cell r="I1236" t="str">
            <v>Renewables</v>
          </cell>
          <cell r="J1236">
            <v>0</v>
          </cell>
          <cell r="K1236" t="str">
            <v>United States of America</v>
          </cell>
          <cell r="L1236" t="str">
            <v>Implemented</v>
          </cell>
          <cell r="M1236" t="str">
            <v>http://www.eere.energy.gov/geothermal/</v>
          </cell>
          <cell r="N1236" t="str">
            <v>C04</v>
          </cell>
        </row>
        <row r="1237">
          <cell r="B1237">
            <v>1229</v>
          </cell>
          <cell r="C1237" t="str">
            <v>German Energy Agency (dena) Compressed Air Campaign Germany</v>
          </cell>
          <cell r="D1237" t="str">
            <v>Information and education</v>
          </cell>
          <cell r="E1237" t="str">
            <v>Country</v>
          </cell>
          <cell r="F1237">
            <v>0</v>
          </cell>
          <cell r="G1237" t="str">
            <v>Industry, Appliances</v>
          </cell>
          <cell r="H1237"/>
          <cell r="I1237" t="str">
            <v>Energy efficiency</v>
          </cell>
          <cell r="J1237">
            <v>0</v>
          </cell>
          <cell r="K1237" t="str">
            <v>Germany</v>
          </cell>
          <cell r="L1237" t="str">
            <v>Implemented</v>
          </cell>
          <cell r="M1237" t="str">
            <v>http://www.iea.org/policiesandmeasures/pams/germany/name-34673-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237" t="str">
            <v/>
          </cell>
        </row>
        <row r="1238">
          <cell r="B1238">
            <v>1230</v>
          </cell>
          <cell r="C1238" t="str">
            <v>German Strategy for Adaptation to Climate Change (DAS) Germany 2008</v>
          </cell>
          <cell r="D1238">
            <v>0</v>
          </cell>
          <cell r="E1238">
            <v>0</v>
          </cell>
          <cell r="F1238">
            <v>2008</v>
          </cell>
          <cell r="G1238">
            <v>0</v>
          </cell>
          <cell r="H1238"/>
          <cell r="I1238">
            <v>0</v>
          </cell>
          <cell r="J1238">
            <v>0</v>
          </cell>
          <cell r="K1238" t="str">
            <v>Germany</v>
          </cell>
          <cell r="L1238">
            <v>0</v>
          </cell>
          <cell r="M1238">
            <v>0</v>
          </cell>
          <cell r="N1238" t="str">
            <v/>
          </cell>
        </row>
        <row r="1239">
          <cell r="B1239">
            <v>1231</v>
          </cell>
          <cell r="C1239" t="str">
            <v>German Strategy for Adaptation to Climate Change Germany 2008</v>
          </cell>
          <cell r="D1239" t="str">
            <v>Strategic planning</v>
          </cell>
          <cell r="E1239" t="str">
            <v>Country</v>
          </cell>
          <cell r="F1239">
            <v>2008</v>
          </cell>
          <cell r="G1239" t="str">
            <v>General</v>
          </cell>
          <cell r="H1239" t="str">
            <v>Executive</v>
          </cell>
          <cell r="I1239">
            <v>0</v>
          </cell>
          <cell r="J1239">
            <v>0</v>
          </cell>
          <cell r="K1239" t="str">
            <v>Germany</v>
          </cell>
          <cell r="L1239" t="str">
            <v>Implemented</v>
          </cell>
          <cell r="M1239" t="str">
            <v>http://www.bmub.bund.de/fileadmin/bmu-import/files/english/pdf/application/pdf/das_gesamt_en_bf.pdf</v>
          </cell>
          <cell r="N1239" t="str">
            <v/>
          </cell>
        </row>
        <row r="1240">
          <cell r="B1240">
            <v>1232</v>
          </cell>
          <cell r="C1240" t="str">
            <v>Germany - Brazil Cooperation on Ethanol Powered Cars Germany 2004</v>
          </cell>
          <cell r="D1240" t="str">
            <v>Economic Instruments, Research &amp; Development and Deployment (RD&amp;D)</v>
          </cell>
          <cell r="E1240" t="str">
            <v>Supranational region</v>
          </cell>
          <cell r="F1240">
            <v>2004</v>
          </cell>
          <cell r="G1240" t="str">
            <v>Electricity and heat, Renewables, Transport</v>
          </cell>
          <cell r="H1240"/>
          <cell r="I1240" t="str">
            <v>Renewables</v>
          </cell>
          <cell r="J1240">
            <v>0</v>
          </cell>
          <cell r="K1240" t="str">
            <v>Germany</v>
          </cell>
          <cell r="L1240" t="str">
            <v>Planned</v>
          </cell>
          <cell r="M1240" t="str">
            <v>http://www.bmub.bund.de/bmu/</v>
          </cell>
          <cell r="N1240" t="str">
            <v>C04</v>
          </cell>
        </row>
        <row r="1241">
          <cell r="B1241">
            <v>1233</v>
          </cell>
          <cell r="C1241" t="str">
            <v>Germany National Allocation Plan 2005-2007 Germany 2004</v>
          </cell>
          <cell r="D1241" t="str">
            <v>Market-based instruments, Regulatory Instruments, GHG emissions allowances</v>
          </cell>
          <cell r="E1241" t="str">
            <v>Country</v>
          </cell>
          <cell r="F1241">
            <v>2004</v>
          </cell>
          <cell r="G1241" t="str">
            <v>Electricity and heat, Industry</v>
          </cell>
          <cell r="H1241"/>
          <cell r="I1241" t="str">
            <v>Energy service demand reduction and resource efficiency, Energy efficiency, Renewables, Other low-carbon technologies and fuel switch, Non-energy</v>
          </cell>
          <cell r="J1241">
            <v>0</v>
          </cell>
          <cell r="K1241" t="str">
            <v>Germany</v>
          </cell>
          <cell r="L1241" t="str">
            <v>Ended</v>
          </cell>
          <cell r="M1241" t="str">
            <v>http://www.bmub.bund.de/fileadmin/bmu-import/files/english/pdf/application/pdf/nap_kabi_en.pdf</v>
          </cell>
          <cell r="N1241" t="str">
            <v>C15C30</v>
          </cell>
        </row>
        <row r="1242">
          <cell r="B1242">
            <v>1234</v>
          </cell>
          <cell r="C1242" t="str">
            <v>Global Bioenergy Partnership United States of America 2006</v>
          </cell>
          <cell r="D1242" t="str">
            <v>Negotiated Agreements (Public-private sector), Research &amp; Development and Deployment (RD&amp;D), Demonstration project, Research programme, Technology deployment and diffusion, Technology development, Voluntary Approaches, Public Voluntary Schemes</v>
          </cell>
          <cell r="E1242" t="str">
            <v>Country</v>
          </cell>
          <cell r="F1242">
            <v>2006</v>
          </cell>
          <cell r="G1242" t="str">
            <v>Transport, Renewables</v>
          </cell>
          <cell r="H1242"/>
          <cell r="I1242" t="str">
            <v>Other low-carbon technologies and fuel switch</v>
          </cell>
          <cell r="J1242">
            <v>0</v>
          </cell>
          <cell r="K1242" t="str">
            <v>United States of America</v>
          </cell>
          <cell r="L1242" t="str">
            <v>Implemented</v>
          </cell>
          <cell r="M1242" t="str">
            <v>http://www.globalbioenergy.org/</v>
          </cell>
          <cell r="N1242" t="str">
            <v>C04</v>
          </cell>
        </row>
        <row r="1243">
          <cell r="B1243">
            <v>1235</v>
          </cell>
          <cell r="C1243" t="str">
            <v>Global Change Research Act United States of America 1990</v>
          </cell>
          <cell r="D1243" t="str">
            <v>Information and education, Regulatory Instruments</v>
          </cell>
          <cell r="E1243" t="str">
            <v>Country</v>
          </cell>
          <cell r="F1243">
            <v>1990</v>
          </cell>
          <cell r="G1243" t="str">
            <v>General</v>
          </cell>
          <cell r="H1243"/>
          <cell r="I1243" t="str">
            <v>Non-energy</v>
          </cell>
          <cell r="J1243">
            <v>0</v>
          </cell>
          <cell r="K1243" t="str">
            <v>United States of America</v>
          </cell>
          <cell r="L1243" t="str">
            <v>Implemented</v>
          </cell>
          <cell r="M1243" t="str">
            <v>http://www.law.cornell.edu/uscode/text/15/chapter-56A</v>
          </cell>
          <cell r="N1243" t="str">
            <v/>
          </cell>
        </row>
        <row r="1244">
          <cell r="B1244">
            <v>1236</v>
          </cell>
          <cell r="C1244" t="str">
            <v>Global Energy efficiency and Renewable Energy Fund European Union 2008</v>
          </cell>
          <cell r="D1244" t="str">
            <v>Fiscal or financial incentives, Grants and subsidies</v>
          </cell>
          <cell r="E1244" t="str">
            <v>Country</v>
          </cell>
          <cell r="F1244">
            <v>2008</v>
          </cell>
          <cell r="G1244" t="str">
            <v>Electricity and heat, Renewables</v>
          </cell>
          <cell r="H1244"/>
          <cell r="I1244" t="str">
            <v>Renewables</v>
          </cell>
          <cell r="J1244" t="str">
            <v>No</v>
          </cell>
          <cell r="K1244" t="str">
            <v>European Union (28)</v>
          </cell>
          <cell r="L1244" t="str">
            <v>Implemented</v>
          </cell>
          <cell r="M1244" t="str">
            <v>http://geeref.com/</v>
          </cell>
          <cell r="N1244" t="str">
            <v>C10</v>
          </cell>
        </row>
        <row r="1245">
          <cell r="B1245">
            <v>1237</v>
          </cell>
          <cell r="C1245" t="str">
            <v>Global Gas Flaring Reduction partnership (GGFR) United States of America 2002</v>
          </cell>
          <cell r="D1245" t="str">
            <v>Negotiated Agreements (Public-private sector), Policy support, Regulatory Instruments, Codes and standards, Voluntary Approaches</v>
          </cell>
          <cell r="E1245" t="str">
            <v>Country</v>
          </cell>
          <cell r="F1245">
            <v>2002</v>
          </cell>
          <cell r="G1245" t="str">
            <v>Industry, Fossil fuel exploration and production</v>
          </cell>
          <cell r="H1245" t="str">
            <v>GEEREF is a public-private fund of the EU which provides financing for renewable energy projects around the world.</v>
          </cell>
          <cell r="I1245" t="str">
            <v>Energy efficiency</v>
          </cell>
          <cell r="J1245">
            <v>0</v>
          </cell>
          <cell r="K1245" t="str">
            <v>United States of America</v>
          </cell>
          <cell r="L1245" t="str">
            <v>Implemented</v>
          </cell>
          <cell r="M1245" t="str">
            <v>http://www.worldbank.org/ggfr</v>
          </cell>
          <cell r="N1245" t="str">
            <v>C19C21</v>
          </cell>
        </row>
        <row r="1246">
          <cell r="B1246">
            <v>1238</v>
          </cell>
          <cell r="C1246" t="str">
            <v>Global Methane Initiative Australia 2010</v>
          </cell>
          <cell r="D1246" t="str">
            <v>Negotiated Agreements (Public-private sector), Policy support</v>
          </cell>
          <cell r="E1246" t="str">
            <v>Supranational region</v>
          </cell>
          <cell r="F1246">
            <v>2010</v>
          </cell>
          <cell r="G1246" t="str">
            <v>Industry, Agriculture and forestry</v>
          </cell>
          <cell r="H1246"/>
          <cell r="I1246" t="str">
            <v>Energy efficiency, Non-energy</v>
          </cell>
          <cell r="J1246">
            <v>0</v>
          </cell>
          <cell r="K1246" t="str">
            <v>Australia</v>
          </cell>
          <cell r="L1246" t="str">
            <v>Implemented</v>
          </cell>
          <cell r="M1246" t="str">
            <v>https://www.globalmethane.org/partners/australia.aspx</v>
          </cell>
          <cell r="N1246" t="str">
            <v>C19</v>
          </cell>
        </row>
        <row r="1247">
          <cell r="B1247">
            <v>1239</v>
          </cell>
          <cell r="C1247" t="str">
            <v>Global Warming: Cool It! Australia 2001</v>
          </cell>
          <cell r="D1247" t="str">
            <v>Information provision, Policy support</v>
          </cell>
          <cell r="E1247" t="str">
            <v>Country</v>
          </cell>
          <cell r="F1247">
            <v>2001</v>
          </cell>
          <cell r="G1247" t="str">
            <v>Buildings</v>
          </cell>
          <cell r="H1247"/>
          <cell r="I1247" t="str">
            <v>Energy service demand reduction and resource efficiency, Energy efficiency, Renewables</v>
          </cell>
          <cell r="J1247" t="str">
            <v>No</v>
          </cell>
          <cell r="K1247" t="str">
            <v>Australia</v>
          </cell>
          <cell r="L1247" t="str">
            <v>Superseded</v>
          </cell>
          <cell r="M1247" t="str">
            <v>http://pandora.nla.gov.au/pan/23322/20020220-0000/www.greenhouse.gov.au/pubs/gwci/index.html</v>
          </cell>
          <cell r="N1247" t="str">
            <v/>
          </cell>
        </row>
        <row r="1248">
          <cell r="B1248">
            <v>1240</v>
          </cell>
          <cell r="C1248" t="str">
            <v>Go Ultra Low City Scheme</v>
          </cell>
          <cell r="D1248" t="str">
            <v>Regulatory Instruments, Negotiated Agreements (Public-private sector)</v>
          </cell>
          <cell r="E1248" t="str">
            <v>Country</v>
          </cell>
          <cell r="F1248">
            <v>2015</v>
          </cell>
          <cell r="G1248" t="str">
            <v>Low-emissions mobility</v>
          </cell>
          <cell r="H1248"/>
          <cell r="I1248" t="str">
            <v>Other low-carbon technologies and fuel switch</v>
          </cell>
          <cell r="J1248" t="str">
            <v>No</v>
          </cell>
          <cell r="K1248" t="str">
            <v>United Kingdom</v>
          </cell>
          <cell r="L1248" t="str">
            <v>Implemented</v>
          </cell>
          <cell r="M1248" t="str">
            <v>https://assets.publishing.service.gov.uk/government/uploads/system/uploads/attachment_data/file/386854/141211_City_Scheme_Guidance_Final.pdf
https://www.goultralow.com/
https://www.iea.org/policies/3000-go-ultra-low-city-scheme?country=United%20Kingdom&amp;qs=united</v>
          </cell>
          <cell r="N1248" t="str">
            <v>C45</v>
          </cell>
        </row>
        <row r="1249">
          <cell r="B1249">
            <v>1241</v>
          </cell>
          <cell r="C1249" t="str">
            <v>Go Ultra Low City Scheme - London</v>
          </cell>
          <cell r="D1249" t="str">
            <v>Infrastructure investments, Grants and subsidies</v>
          </cell>
          <cell r="E1249" t="str">
            <v>City or local</v>
          </cell>
          <cell r="F1249">
            <v>2015</v>
          </cell>
          <cell r="G1249" t="str">
            <v>Low-emissions mobility</v>
          </cell>
          <cell r="H1249" t="str">
            <v>The Go Ultra Low City Scheme is a programme by the Office for Low Emission Vehicles within the Department for Transport. It aims to provide funding to local authorities in the UK that encourages thousands of people to consider switching to an electric car.</v>
          </cell>
          <cell r="I1249" t="str">
            <v>Other low-carbon technologies and fuel switch</v>
          </cell>
          <cell r="J1249" t="str">
            <v>No</v>
          </cell>
          <cell r="K1249" t="str">
            <v>United Kingdom</v>
          </cell>
          <cell r="L1249" t="str">
            <v>Implemented</v>
          </cell>
          <cell r="M1249" t="str">
            <v>https://www.londoncouncils.gov.uk/our-key-themes/transport/roads/gulcs
https://www.londoncouncils.gov.uk/sites/default/files/FINAL%20London%20OLEV%20Bid%202015.10.2%20%281%29.pdf</v>
          </cell>
          <cell r="N1249" t="str">
            <v>C45</v>
          </cell>
        </row>
        <row r="1250">
          <cell r="B1250">
            <v>1242</v>
          </cell>
          <cell r="C1250" t="str">
            <v>Go Ultra Low Partnership Between Government and OEMs</v>
          </cell>
          <cell r="D1250" t="str">
            <v>Information provision, Negotiated Agreements (Public-private sector)</v>
          </cell>
          <cell r="E1250" t="str">
            <v>Country</v>
          </cell>
          <cell r="F1250">
            <v>2015</v>
          </cell>
          <cell r="G1250" t="str">
            <v>Low-emissions mobility</v>
          </cell>
          <cell r="H1250" t="str">
            <v>Municipal application of the Go Ultra Low City Scheme (GULCS). London’s bid was awarded £13m in capital funding to drive the uptake of ultra-low emission vehicles in the period 2015/16 - 2019/20. The bid was ambitious, wanting London to become the “Go Ultra-Low emission vehicle Capital”.</v>
          </cell>
          <cell r="I1250" t="str">
            <v>Other low-carbon technologies and fuel switch</v>
          </cell>
          <cell r="J1250" t="str">
            <v>No</v>
          </cell>
          <cell r="K1250" t="str">
            <v>United Kingdom</v>
          </cell>
          <cell r="L1250" t="str">
            <v>Implemented</v>
          </cell>
          <cell r="M1250" t="str">
            <v>https://www.iea.org/policies/3001-go-ultra-low-partnership-between-government-ant-oems?country=United%20Kingdom&amp;qs=united</v>
          </cell>
          <cell r="N1250" t="str">
            <v>C45</v>
          </cell>
        </row>
        <row r="1251">
          <cell r="B1251">
            <v>1243</v>
          </cell>
          <cell r="C1251" t="str">
            <v>Golden Sun Programme China 2009</v>
          </cell>
          <cell r="D1251" t="str">
            <v>Grants and subsidies</v>
          </cell>
          <cell r="E1251" t="str">
            <v>Country</v>
          </cell>
          <cell r="F1251">
            <v>2009</v>
          </cell>
          <cell r="G1251" t="str">
            <v>Renewables</v>
          </cell>
          <cell r="H1251" t="str">
            <v>Go Ultra Low is a ground-breaking joint government and car industry campaign – supported by the Society for Motor Manufacturers and Traders (SMMT) and the government’s Office for Low Emission Vehicles (OLEV). The aim of the campaign is to provide all the facts and information needed to make an informed decision about switching to an electric vehicle (EV). Through education and information this campaign will help determine the vehicle that fits each indivduals needs. Additional information is provided to help select an EV-friendly tariff and charge at home system.</v>
          </cell>
          <cell r="I1251" t="str">
            <v>Renewables</v>
          </cell>
          <cell r="J1251" t="str">
            <v>No</v>
          </cell>
          <cell r="K1251" t="str">
            <v>China</v>
          </cell>
          <cell r="L1251" t="str">
            <v>Superseded</v>
          </cell>
          <cell r="M1251">
            <v>0</v>
          </cell>
          <cell r="N1251" t="str">
            <v/>
          </cell>
        </row>
        <row r="1252">
          <cell r="B1252">
            <v>1244</v>
          </cell>
          <cell r="C1252" t="str">
            <v>Gothenburg Protocol 1999 European Union</v>
          </cell>
          <cell r="D1252" t="str">
            <v>Codes and standards, Sectoral standards, Target</v>
          </cell>
          <cell r="E1252" t="str">
            <v>Country</v>
          </cell>
          <cell r="F1252">
            <v>1999</v>
          </cell>
          <cell r="G1252" t="str">
            <v>Industry, Electricity and heat, Industrial N2O, Fossil fuel exploration and production, Transport</v>
          </cell>
          <cell r="H1252"/>
          <cell r="I1252" t="str">
            <v>Non-energy</v>
          </cell>
          <cell r="J1252" t="str">
            <v>No</v>
          </cell>
          <cell r="K1252" t="str">
            <v>European Union (28)</v>
          </cell>
          <cell r="L1252" t="str">
            <v>Implemented</v>
          </cell>
          <cell r="M1252" t="str">
            <v>http://www.iea-coal.org.uk/documents/83365/9582/European%20Union
http://www.unece.org/env/lrtap/multi_h1.html</v>
          </cell>
          <cell r="N1252" t="str">
            <v>C28</v>
          </cell>
        </row>
        <row r="1253">
          <cell r="B1253">
            <v>1245</v>
          </cell>
          <cell r="C1253" t="str">
            <v>Government Assistance for Renewable Energy Projects (Wind, Solar, Biofuel, Hydro) India 2003</v>
          </cell>
          <cell r="D1253" t="str">
            <v>Grants and subsidies, Loans, Tax relief</v>
          </cell>
          <cell r="E1253" t="str">
            <v>Country</v>
          </cell>
          <cell r="F1253">
            <v>2003</v>
          </cell>
          <cell r="G1253" t="str">
            <v>Renewables</v>
          </cell>
          <cell r="H1253" t="str">
            <v>Last amended in 2012</v>
          </cell>
          <cell r="I1253" t="str">
            <v>Renewables</v>
          </cell>
          <cell r="J1253" t="str">
            <v>No</v>
          </cell>
          <cell r="K1253" t="str">
            <v>India</v>
          </cell>
          <cell r="L1253" t="str">
            <v>Implemented</v>
          </cell>
          <cell r="M1253" t="str">
            <v>https://www.iea.org/policiesandmeasures/pams/india/name-24136-en.php?s=dHlwZT1jYyZzdGF0dXM9T2s,&amp;return=PG5hdiBpZD0iYnJlYWRjcnVtYiI-PGEgaHJlZj0iLyI-SG9tZTwvYT4gJnJhcXVvOyA8YSBocmVmPSIvcG9saWNpZXNhbmRtZWFzdXJlcy8iPlBvbGljaWVzIGFuZCBNZWFzdXJlczwvYT4gJnJhcXVvOyA8YSBocmVmPSIvcG9saWNpZXNhbmRtZWFzdXJlcy9jbGltYXRlY2hhbmdlLyI-Q2xpbWF0ZSBDaGFuZ2U8L2E-PC9uYXY-</v>
          </cell>
          <cell r="N1253" t="str">
            <v/>
          </cell>
        </row>
        <row r="1254">
          <cell r="B1254">
            <v>1246</v>
          </cell>
          <cell r="C1254" t="str">
            <v>Government Buildings Turkey 1997</v>
          </cell>
          <cell r="D1254" t="str">
            <v>Other mandatory requirements</v>
          </cell>
          <cell r="E1254" t="str">
            <v>Country</v>
          </cell>
          <cell r="F1254">
            <v>1997</v>
          </cell>
          <cell r="G1254" t="str">
            <v>Buildings</v>
          </cell>
          <cell r="H1254"/>
          <cell r="I1254" t="str">
            <v>Energy efficiency</v>
          </cell>
          <cell r="J1254">
            <v>0</v>
          </cell>
          <cell r="K1254" t="str">
            <v>Turkey</v>
          </cell>
          <cell r="L1254" t="str">
            <v>Implemented</v>
          </cell>
          <cell r="M1254" t="str">
            <v>http://www.iea.org/policiesandmeasures/pams/turkey/name-22247-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1254" t="str">
            <v/>
          </cell>
        </row>
        <row r="1255">
          <cell r="B1255">
            <v>1247</v>
          </cell>
          <cell r="C1255" t="str">
            <v>Government Buying Standards United Kingdom 2011</v>
          </cell>
          <cell r="D1255" t="str">
            <v>Procurement rules</v>
          </cell>
          <cell r="E1255" t="str">
            <v>Country</v>
          </cell>
          <cell r="F1255">
            <v>2011</v>
          </cell>
          <cell r="G1255" t="str">
            <v>General</v>
          </cell>
          <cell r="H1255"/>
          <cell r="I1255" t="str">
            <v>Energy service demand reduction and resource efficiency, Energy efficiency, Renewables, Other low-carbon technologies and fuel switch, Non-energy</v>
          </cell>
          <cell r="J1255">
            <v>0</v>
          </cell>
          <cell r="K1255" t="str">
            <v>United Kingdom</v>
          </cell>
          <cell r="L1255" t="str">
            <v>Implemented</v>
          </cell>
          <cell r="M1255" t="str">
            <v>https://www.gov.uk/government/collections/sustainable-procurement-the-government-buying-standards-gbs</v>
          </cell>
          <cell r="N1255" t="str">
            <v/>
          </cell>
        </row>
        <row r="1256">
          <cell r="B1256">
            <v>1248</v>
          </cell>
          <cell r="C1256" t="str">
            <v>Government Crediting and Loan Guarantee for Energy Efficiency and Renewable Energy Investment - FOGIME France 2001</v>
          </cell>
          <cell r="D1256" t="str">
            <v>Loans</v>
          </cell>
          <cell r="E1256" t="str">
            <v>Country</v>
          </cell>
          <cell r="F1256">
            <v>2001</v>
          </cell>
          <cell r="G1256" t="str">
            <v>Electricity and heat, Renewables</v>
          </cell>
          <cell r="H1256"/>
          <cell r="I1256" t="str">
            <v>Renewables</v>
          </cell>
          <cell r="J1256">
            <v>0</v>
          </cell>
          <cell r="K1256" t="str">
            <v>France</v>
          </cell>
          <cell r="L1256" t="str">
            <v>Implemented</v>
          </cell>
          <cell r="M1256" t="str">
            <v>http://www.ademe.fr/entreprises/Aides/</v>
          </cell>
          <cell r="N1256" t="str">
            <v>C10</v>
          </cell>
        </row>
        <row r="1257">
          <cell r="B1257">
            <v>1249</v>
          </cell>
          <cell r="C1257" t="str">
            <v>Government Electromobility Programme Germany 2009</v>
          </cell>
          <cell r="D1257" t="str">
            <v>Economic Instruments, Research &amp; Development and Deployment (RD&amp;D), Policy support</v>
          </cell>
          <cell r="E1257" t="str">
            <v>Country</v>
          </cell>
          <cell r="F1257">
            <v>2009</v>
          </cell>
          <cell r="G1257" t="str">
            <v>Transport, Low-emissions mobility</v>
          </cell>
          <cell r="H1257"/>
          <cell r="I1257" t="str">
            <v>Other low-carbon technologies and fuel switch</v>
          </cell>
          <cell r="J1257">
            <v>0</v>
          </cell>
          <cell r="K1257" t="str">
            <v>Germany</v>
          </cell>
          <cell r="L1257" t="str">
            <v>Implemented</v>
          </cell>
          <cell r="M1257" t="str">
            <v>http://www.bmvbs.de, www. bmwi.de, www.bmbf.de, www.bmu.de</v>
          </cell>
          <cell r="N1257" t="str">
            <v>C04C45</v>
          </cell>
        </row>
        <row r="1258">
          <cell r="B1258">
            <v>1250</v>
          </cell>
          <cell r="C1258" t="str">
            <v>Government Promotion of Energy Efficient Products China 2009</v>
          </cell>
          <cell r="D1258" t="str">
            <v>Fiscal or financial incentives, Grants and subsidies, Tax relief, Advice or Aid in implementation, Information provision</v>
          </cell>
          <cell r="E1258" t="str">
            <v>Country</v>
          </cell>
          <cell r="F1258">
            <v>2009</v>
          </cell>
          <cell r="G1258" t="str">
            <v>Buildings, Appliances</v>
          </cell>
          <cell r="H1258"/>
          <cell r="I1258" t="str">
            <v>Energy efficiency</v>
          </cell>
          <cell r="J1258">
            <v>0</v>
          </cell>
          <cell r="K1258" t="str">
            <v>China</v>
          </cell>
          <cell r="L1258" t="str">
            <v>Implemented</v>
          </cell>
          <cell r="M1258" t="str">
            <v>http://www.iea.org/policiesandmeasures/pams/china/name-30284-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258" t="str">
            <v>C34C35</v>
          </cell>
        </row>
        <row r="1259">
          <cell r="B1259">
            <v>1251</v>
          </cell>
          <cell r="C1259" t="str">
            <v>Government Purchases of Electricity from Renewable Resources</v>
          </cell>
          <cell r="D1259" t="str">
            <v>Procurement rules</v>
          </cell>
          <cell r="E1259" t="str">
            <v>Country</v>
          </cell>
          <cell r="F1259">
            <v>1997</v>
          </cell>
          <cell r="G1259" t="str">
            <v>Renewables</v>
          </cell>
          <cell r="H1259"/>
          <cell r="I1259" t="str">
            <v>Energy efficiency</v>
          </cell>
          <cell r="J1259" t="str">
            <v>No</v>
          </cell>
          <cell r="K1259" t="str">
            <v>Canada</v>
          </cell>
          <cell r="L1259" t="str">
            <v>Ended</v>
          </cell>
          <cell r="M1259" t="str">
            <v>https://www.iea.org/policiesandmeasures/pams/canada/name-21883-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259" t="str">
            <v/>
          </cell>
        </row>
        <row r="1260">
          <cell r="B1260">
            <v>1252</v>
          </cell>
          <cell r="C1260" t="str">
            <v>Government Regulation 24/2010 - The Use of forests Indonesia 2010</v>
          </cell>
          <cell r="D1260" t="str">
            <v>Regulatory Instruments</v>
          </cell>
          <cell r="E1260" t="str">
            <v>Country</v>
          </cell>
          <cell r="F1260">
            <v>2010</v>
          </cell>
          <cell r="G1260" t="str">
            <v>Forestry</v>
          </cell>
          <cell r="H1260"/>
          <cell r="I1260" t="str">
            <v>Energy service demand reduction and resource efficiency, Non-energy, Energy efficiency, Renewables, Other low-carbon technologies and fuel switch</v>
          </cell>
          <cell r="J1260">
            <v>0</v>
          </cell>
          <cell r="K1260" t="str">
            <v>Indonesia</v>
          </cell>
          <cell r="L1260" t="str">
            <v>Implemented</v>
          </cell>
          <cell r="M1260" t="str">
            <v>http://www.theredddesk.org/law/the_use_of_forests_government_regulation_242010_indonesia</v>
          </cell>
          <cell r="N1260" t="str">
            <v>C52</v>
          </cell>
        </row>
        <row r="1261">
          <cell r="B1261">
            <v>1253</v>
          </cell>
          <cell r="C1261" t="str">
            <v>Government Regulation 76/2008 concerning forest rehabilitation and reclaimation Indonesia 2008</v>
          </cell>
          <cell r="D1261" t="str">
            <v>Monitoring, Regulatory Instruments, Strategic planning</v>
          </cell>
          <cell r="E1261" t="str">
            <v>Country</v>
          </cell>
          <cell r="F1261">
            <v>2008</v>
          </cell>
          <cell r="G1261" t="str">
            <v>Forestry</v>
          </cell>
          <cell r="H1261" t="str">
            <v>"This Government Regulation implements provisions on the use of forests and of forest areas for non-forestry development activities. These activities may be carried out only in production forest areas and in protected forest areas without altering the main function of forest areas. The Regulation specifies non-forestry development activities, which include mining, water resource facilities and infrastructure, water installation networks, public facilities and clean water and waste water channels. Forest areas may be used only in possession of forest area lend use permits. Procedures and requirements for obtaining permits are set out in the Regulation. The Regulation further provides for: obligations of permit holders; the monitoring and evaluation of permit holders by the Minister; reasons for revoking permits; and sanctions."</v>
          </cell>
          <cell r="I1261" t="str">
            <v>Energy service demand reduction and resource efficiency, Non-energy, Energy efficiency, Renewables, Other low-carbon technologies and fuel switch</v>
          </cell>
          <cell r="J1261">
            <v>0</v>
          </cell>
          <cell r="K1261" t="str">
            <v>Indonesia</v>
          </cell>
          <cell r="L1261" t="str">
            <v>Implemented</v>
          </cell>
          <cell r="M1261" t="str">
            <v>http://www.theredddesk.org/law/government_regulation_no_762008_concerning_forest_rehabilitation_and_reclamation_indonesia</v>
          </cell>
          <cell r="N1261" t="str">
            <v>C52</v>
          </cell>
        </row>
        <row r="1262">
          <cell r="B1262">
            <v>1254</v>
          </cell>
          <cell r="C1262" t="str">
            <v>Government Regulation No. 26 Indonesia 2006</v>
          </cell>
          <cell r="D1262" t="str">
            <v>Grid access and priority for renewables</v>
          </cell>
          <cell r="E1262" t="str">
            <v>Country</v>
          </cell>
          <cell r="F1262">
            <v>2006</v>
          </cell>
          <cell r="G1262" t="str">
            <v>Renewables</v>
          </cell>
          <cell r="H1262" t="str">
            <v>"This Regulation provides for the rehabilitation of unproductive land by means of reforestation, greening, maintenance and improvement of the quality of vegetation, plant enrichment and application of land preservation technology. It further provides for forest reclamation activities which aim at repairing or recovering damaged land with forest vegetation.The Government Regulation defines phases which must be conducted to undergo forest rehabilitation and forest reclamation.The Minister, Governor or Regent/Mayor, according to their respective authority, shall take action in managing, controlling and supervising the implementation of forest rehabilitation and reclamation activities."</v>
          </cell>
          <cell r="I1262" t="str">
            <v>Renewables</v>
          </cell>
          <cell r="J1262">
            <v>0</v>
          </cell>
          <cell r="K1262" t="str">
            <v>Indonesia</v>
          </cell>
          <cell r="L1262" t="str">
            <v>Implemented</v>
          </cell>
          <cell r="M1262" t="str">
            <v>http://www.differgroup.com/Portals/53/images/Indonesia_overall_FINAL.pdf</v>
          </cell>
          <cell r="N1262" t="str">
            <v/>
          </cell>
        </row>
        <row r="1263">
          <cell r="B1263">
            <v>1255</v>
          </cell>
          <cell r="C1263" t="str">
            <v>Government fleet initiatives</v>
          </cell>
          <cell r="D1263" t="str">
            <v>Regulatory Instruments, Other mandatory requirements</v>
          </cell>
          <cell r="E1263" t="str">
            <v>Subnational region or state</v>
          </cell>
          <cell r="F1263">
            <v>2016</v>
          </cell>
          <cell r="G1263">
            <v>0</v>
          </cell>
          <cell r="H1263"/>
          <cell r="I1263" t="str">
            <v>Other low-carbon technologies and fuel switch</v>
          </cell>
          <cell r="J1263" t="str">
            <v>No</v>
          </cell>
          <cell r="K1263" t="str">
            <v>Australia</v>
          </cell>
          <cell r="L1263" t="str">
            <v>Ended</v>
          </cell>
          <cell r="M1263" t="str">
            <v>https://www.iea.org/policies/6653-government-fleet-initiatives-sa?country=Australia&amp;page=2&amp;qs=australia</v>
          </cell>
          <cell r="N1263" t="str">
            <v/>
          </cell>
        </row>
        <row r="1264">
          <cell r="B1264">
            <v>1256</v>
          </cell>
          <cell r="C1264" t="str">
            <v>Grain for Green Program China 2007</v>
          </cell>
          <cell r="D1264" t="str">
            <v>Grants and subsidies</v>
          </cell>
          <cell r="E1264" t="str">
            <v>Country</v>
          </cell>
          <cell r="F1264">
            <v>2007</v>
          </cell>
          <cell r="G1264" t="str">
            <v>Agriculture and forestry</v>
          </cell>
          <cell r="H1264" t="str">
            <v>The proportion of low emission vehicles (LEVs) in the State Government fleet will be increased to 30 per cent over the next three years in line with a commitment made as part of State Budget 2016-17.</v>
          </cell>
          <cell r="I1264" t="str">
            <v>Energy service demand reduction and resource efficiency, Non-energy</v>
          </cell>
          <cell r="J1264">
            <v>0</v>
          </cell>
          <cell r="K1264" t="str">
            <v>China</v>
          </cell>
          <cell r="L1264" t="str">
            <v>Unknown</v>
          </cell>
          <cell r="M1264" t="str">
            <v>China Forestry Development Report 2008</v>
          </cell>
          <cell r="N1264" t="str">
            <v>C48</v>
          </cell>
        </row>
        <row r="1265">
          <cell r="B1265">
            <v>1257</v>
          </cell>
          <cell r="C1265" t="str">
            <v>Grant for Solar Thermal Research Italy 2001</v>
          </cell>
          <cell r="D1265" t="str">
            <v>Technology deployment and diffusion</v>
          </cell>
          <cell r="E1265" t="str">
            <v>Country</v>
          </cell>
          <cell r="F1265">
            <v>2001</v>
          </cell>
          <cell r="G1265" t="str">
            <v>Electricity and heat, Renewables</v>
          </cell>
          <cell r="H1265" t="str">
            <v>"The policies on the Grain for Green program were amanded to continue providing subsidies in cash to farmers who had converted their farmland to forests after th ecurrent policy of providing subsidies in grain and allowance expiered."</v>
          </cell>
          <cell r="I1265" t="str">
            <v>Renewables</v>
          </cell>
          <cell r="J1265">
            <v>0</v>
          </cell>
          <cell r="K1265" t="str">
            <v>Italy</v>
          </cell>
          <cell r="L1265" t="str">
            <v>Ended</v>
          </cell>
          <cell r="M1265" t="str">
            <v>http://www.minindustria.it</v>
          </cell>
          <cell r="N1265" t="str">
            <v>C04</v>
          </cell>
        </row>
        <row r="1266">
          <cell r="B1266">
            <v>1258</v>
          </cell>
          <cell r="C1266" t="str">
            <v>Grants for Impact Aid Construction United States of America 2009</v>
          </cell>
          <cell r="D1266" t="str">
            <v>Grants and subsidies</v>
          </cell>
          <cell r="E1266" t="str">
            <v>Country</v>
          </cell>
          <cell r="F1266">
            <v>2009</v>
          </cell>
          <cell r="G1266">
            <v>0</v>
          </cell>
          <cell r="H1266"/>
          <cell r="I1266">
            <v>0</v>
          </cell>
          <cell r="J1266">
            <v>0</v>
          </cell>
          <cell r="K1266" t="str">
            <v>United States of America</v>
          </cell>
          <cell r="L1266" t="str">
            <v>Ended</v>
          </cell>
          <cell r="M1266">
            <v>0</v>
          </cell>
          <cell r="N1266" t="str">
            <v/>
          </cell>
        </row>
        <row r="1267">
          <cell r="B1267">
            <v>1259</v>
          </cell>
          <cell r="C1267" t="str">
            <v>Grants for Production of Advanced Biofuels United States of America 2008</v>
          </cell>
          <cell r="D1267" t="str">
            <v>Grants and subsidies, Fiscal or financial incentives, Funds to sub-national governments, Tax relief</v>
          </cell>
          <cell r="E1267" t="str">
            <v>Country</v>
          </cell>
          <cell r="F1267">
            <v>2008</v>
          </cell>
          <cell r="G1267" t="str">
            <v>Transport</v>
          </cell>
          <cell r="H1267"/>
          <cell r="I1267" t="str">
            <v>Other low-carbon technologies and fuel switch</v>
          </cell>
          <cell r="J1267">
            <v>0</v>
          </cell>
          <cell r="K1267" t="str">
            <v>United States of America</v>
          </cell>
          <cell r="L1267" t="str">
            <v>Implemented</v>
          </cell>
          <cell r="M1267" t="str">
            <v>http://www1.eere.energy.gov/biomass/news_detail.html?news_id=12489</v>
          </cell>
          <cell r="N1267" t="str">
            <v/>
          </cell>
        </row>
        <row r="1268">
          <cell r="B1268">
            <v>1260</v>
          </cell>
          <cell r="C1268" t="str">
            <v>Grants made available through Manitoba?s Provincial Climate Change Action Fund Canada 2003</v>
          </cell>
          <cell r="D1268" t="str">
            <v>Fiscal or financial incentives</v>
          </cell>
          <cell r="E1268" t="str">
            <v>Subnational region or state</v>
          </cell>
          <cell r="F1268">
            <v>2003</v>
          </cell>
          <cell r="G1268">
            <v>0</v>
          </cell>
          <cell r="H1268"/>
          <cell r="I1268" t="str">
            <v>Energy service demand reduction and resource efficiency, Energy efficiency, Renewables, Other low-carbon technologies and fuel switch, Non-energy</v>
          </cell>
          <cell r="J1268">
            <v>0</v>
          </cell>
          <cell r="K1268" t="str">
            <v>Canada</v>
          </cell>
          <cell r="L1268" t="str">
            <v>Implemented</v>
          </cell>
          <cell r="M1268" t="str">
            <v>http://www.gov.mb.ca/chc/press/top/2003/08/2003-08-19-03.html</v>
          </cell>
          <cell r="N1268" t="str">
            <v/>
          </cell>
        </row>
        <row r="1269">
          <cell r="B1269">
            <v>1261</v>
          </cell>
          <cell r="C1269" t="str">
            <v>Grassland Law of the People's Republic of China China 1985</v>
          </cell>
          <cell r="D1269" t="str">
            <v>Strategic planning</v>
          </cell>
          <cell r="E1269" t="str">
            <v>Country</v>
          </cell>
          <cell r="F1269">
            <v>1985</v>
          </cell>
          <cell r="G1269" t="str">
            <v>Agriculture and forestry</v>
          </cell>
          <cell r="H1269"/>
          <cell r="I1269" t="str">
            <v>Energy service demand reduction and resource efficiency, Non-energy</v>
          </cell>
          <cell r="J1269">
            <v>0</v>
          </cell>
          <cell r="K1269" t="str">
            <v>China</v>
          </cell>
          <cell r="L1269" t="str">
            <v>Implemented</v>
          </cell>
          <cell r="M1269" t="str">
            <v>http://www.ccchina.gov.cn/WebSite/CCChina/UpFile/File419.pdf, http://www.china.org.cn/environment/2007-08/20/content_1034338.htm</v>
          </cell>
          <cell r="N1269" t="str">
            <v>C48</v>
          </cell>
        </row>
        <row r="1270">
          <cell r="B1270">
            <v>1262</v>
          </cell>
          <cell r="C1270" t="str">
            <v>Green &amp; Smart Transportation Partnership Korea (South) 2012</v>
          </cell>
          <cell r="D1270" t="str">
            <v>Voluntary Approaches</v>
          </cell>
          <cell r="E1270" t="str">
            <v>Country</v>
          </cell>
          <cell r="F1270">
            <v>2012</v>
          </cell>
          <cell r="G1270" t="str">
            <v>Transport, Shipping</v>
          </cell>
          <cell r="H1270" t="str">
            <v>"This Law is formulated in accordance with the provisions of the Constitution of the People's Republic of China with a view to improving the protection, management and development of grasslands and ensuring their rational use; protecting and improving the ecological environment; modernizing animal husbandry; enhancing the prosperity of the local economies of the national autonomous areas; and meeting the needs of socialist construction and the people's life."</v>
          </cell>
          <cell r="I1270" t="str">
            <v>Energy efficiency</v>
          </cell>
          <cell r="J1270">
            <v>0</v>
          </cell>
          <cell r="K1270" t="str">
            <v>Korea (South)</v>
          </cell>
          <cell r="L1270" t="str">
            <v>Implemented</v>
          </cell>
          <cell r="M1270" t="str">
            <v>http://bpms.kemco.or.kr/tire/</v>
          </cell>
          <cell r="N1270" t="str">
            <v/>
          </cell>
        </row>
        <row r="1271">
          <cell r="B1271">
            <v>1263</v>
          </cell>
          <cell r="C1271" t="str">
            <v>Green Bus Fund United Kingdom 2010</v>
          </cell>
          <cell r="D1271" t="str">
            <v>Fiscal or financial incentives</v>
          </cell>
          <cell r="E1271" t="str">
            <v>Country</v>
          </cell>
          <cell r="F1271">
            <v>2010</v>
          </cell>
          <cell r="G1271" t="str">
            <v>Transport, Heavy duty vehicles</v>
          </cell>
          <cell r="H1271"/>
          <cell r="I1271" t="str">
            <v>Energy efficiency, Other low-carbon technologies and fuel switch</v>
          </cell>
          <cell r="J1271">
            <v>0</v>
          </cell>
          <cell r="K1271" t="str">
            <v>United Kingdom</v>
          </cell>
          <cell r="L1271" t="str">
            <v>Implemented</v>
          </cell>
          <cell r="M1271" t="str">
            <v>http://www.dft.gov.uk/topics/public-transport/buses/green-bus-fund</v>
          </cell>
          <cell r="N1271" t="str">
            <v>C42</v>
          </cell>
        </row>
        <row r="1272">
          <cell r="B1272">
            <v>1264</v>
          </cell>
          <cell r="C1272" t="str">
            <v>Green Construction through Wood Program</v>
          </cell>
          <cell r="D1272" t="str">
            <v>Economic Instruments, Direct investment</v>
          </cell>
          <cell r="E1272" t="str">
            <v>Country</v>
          </cell>
          <cell r="F1272">
            <v>2018</v>
          </cell>
          <cell r="G1272" t="str">
            <v>Buildings</v>
          </cell>
          <cell r="H1272"/>
          <cell r="I1272" t="str">
            <v>Energy service demand reduction and resource efficiency, Non-energy</v>
          </cell>
          <cell r="J1272" t="str">
            <v>No</v>
          </cell>
          <cell r="K1272" t="str">
            <v>Canada</v>
          </cell>
          <cell r="L1272" t="str">
            <v>Implemented</v>
          </cell>
          <cell r="M1272" t="str">
            <v>https://www.canada.ca/en/natural-resources-canada/news/2017/10/new_mass_timber_constructionprogrampositionscanadasforestindustr.html
https://www.nrcan.gc.ca/forests/federal-programs/gcwood/20046</v>
          </cell>
          <cell r="N1272" t="str">
            <v/>
          </cell>
        </row>
        <row r="1273">
          <cell r="B1273">
            <v>1265</v>
          </cell>
          <cell r="C1273" t="str">
            <v>Green Contract Law Japan 2007</v>
          </cell>
          <cell r="D1273" t="str">
            <v>Procurement rules</v>
          </cell>
          <cell r="E1273" t="str">
            <v>Country</v>
          </cell>
          <cell r="F1273">
            <v>2007</v>
          </cell>
          <cell r="G1273" t="str">
            <v>Transport, Buildings, Electricity and heat</v>
          </cell>
          <cell r="H1273" t="str">
            <v>The objective of this program is to encourage the long-term use of wood in Canada’s construction industry. 
The Government’s Budget 2017 announced $39.8 million over four years, starting in April 2018, to undertake this initiative. The funds will support projects and activities that increase the use of wood as a green building material in infrastructure projects.</v>
          </cell>
          <cell r="I1273" t="str">
            <v>Energy service demand reduction and resource efficiency, Energy efficiency, Renewables, Other low-carbon technologies and fuel switch, Non-energy</v>
          </cell>
          <cell r="J1273">
            <v>0</v>
          </cell>
          <cell r="K1273" t="str">
            <v>Japan</v>
          </cell>
          <cell r="L1273" t="str">
            <v>Implemented</v>
          </cell>
          <cell r="M1273" t="str">
            <v>http://www.env.go.jp/policy/ga/bp_mat/01whole-02/en_full.pdf</v>
          </cell>
          <cell r="N1273" t="str">
            <v>C10</v>
          </cell>
        </row>
        <row r="1274">
          <cell r="B1274">
            <v>1266</v>
          </cell>
          <cell r="C1274" t="str">
            <v>Green Deal United Kingdom 2013</v>
          </cell>
          <cell r="D1274" t="str">
            <v>Grants and subsidies, Loans, Direct investment</v>
          </cell>
          <cell r="E1274" t="str">
            <v>Country</v>
          </cell>
          <cell r="F1274">
            <v>2013</v>
          </cell>
          <cell r="G1274" t="str">
            <v>Electricity and heat, Renewables</v>
          </cell>
          <cell r="H1274"/>
          <cell r="I1274" t="str">
            <v>Renewables</v>
          </cell>
          <cell r="J1274">
            <v>0</v>
          </cell>
          <cell r="K1274" t="str">
            <v>United Kingdom</v>
          </cell>
          <cell r="L1274" t="str">
            <v>Implemented</v>
          </cell>
          <cell r="M1274" t="str">
            <v>https://www.gov.uk/government/policies/helping-households-to-cut-their-energy-bills/supporting-pages/green-deal</v>
          </cell>
          <cell r="N1274" t="str">
            <v>C10</v>
          </cell>
        </row>
        <row r="1275">
          <cell r="B1275">
            <v>1267</v>
          </cell>
          <cell r="C1275" t="str">
            <v>Green Electricity Market Australia 2001</v>
          </cell>
          <cell r="D1275" t="str">
            <v>Negotiated Agreements (Public-private sector), Fiscal or financial incentives, Green certificates</v>
          </cell>
          <cell r="E1275" t="str">
            <v>Country</v>
          </cell>
          <cell r="F1275">
            <v>2001</v>
          </cell>
          <cell r="G1275" t="str">
            <v>Electricity and heat, Industry</v>
          </cell>
          <cell r="H1275"/>
          <cell r="I1275" t="str">
            <v>Renewables</v>
          </cell>
          <cell r="J1275">
            <v>0</v>
          </cell>
          <cell r="K1275" t="str">
            <v>Australia</v>
          </cell>
          <cell r="L1275" t="str">
            <v>Ended</v>
          </cell>
          <cell r="M1275" t="str">
            <v>http://www.au.m-co.com/grids/level2_text-b.asp?id=980&amp;area=30</v>
          </cell>
          <cell r="N1275" t="str">
            <v>C10C22</v>
          </cell>
        </row>
        <row r="1276">
          <cell r="B1276">
            <v>1268</v>
          </cell>
          <cell r="C1276" t="str">
            <v>Green Energy Family (GEF) Movement Korea (South)</v>
          </cell>
          <cell r="D1276">
            <v>0</v>
          </cell>
          <cell r="E1276" t="str">
            <v>Country</v>
          </cell>
          <cell r="F1276">
            <v>0</v>
          </cell>
          <cell r="G1276">
            <v>0</v>
          </cell>
          <cell r="H1276"/>
          <cell r="I1276" t="str">
            <v>Energy efficiency, Renewables</v>
          </cell>
          <cell r="J1276">
            <v>0</v>
          </cell>
          <cell r="K1276" t="str">
            <v>Korea (South)</v>
          </cell>
          <cell r="L1276" t="str">
            <v>Ended</v>
          </cell>
          <cell r="M1276">
            <v>0</v>
          </cell>
          <cell r="N1276" t="str">
            <v/>
          </cell>
        </row>
        <row r="1277">
          <cell r="B1277">
            <v>1269</v>
          </cell>
          <cell r="C1277" t="str">
            <v>Green Energy Policy (Ministerial Decree No. 2/2004) Indonesia 2004</v>
          </cell>
          <cell r="D1277" t="str">
            <v>Policy support, Fiscal or financial incentives, Information provision</v>
          </cell>
          <cell r="E1277" t="str">
            <v>Country</v>
          </cell>
          <cell r="F1277">
            <v>2004</v>
          </cell>
          <cell r="G1277" t="str">
            <v>Electricity and heat</v>
          </cell>
          <cell r="H1277"/>
          <cell r="I1277" t="str">
            <v>Renewables</v>
          </cell>
          <cell r="J1277">
            <v>0</v>
          </cell>
          <cell r="K1277" t="str">
            <v>Indonesia</v>
          </cell>
          <cell r="L1277" t="str">
            <v>Implemented</v>
          </cell>
          <cell r="M1277" t="str">
            <v>http://www.iea.org/policiesandmeasures/pams/indonesia/name-23656-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277" t="str">
            <v>C10</v>
          </cell>
        </row>
        <row r="1278">
          <cell r="B1278">
            <v>1270</v>
          </cell>
          <cell r="C1278" t="str">
            <v>Green Gasoline Plan Italy 2001</v>
          </cell>
          <cell r="D1278" t="str">
            <v>Regulatory Instruments</v>
          </cell>
          <cell r="E1278" t="str">
            <v>Country</v>
          </cell>
          <cell r="F1278">
            <v>2001</v>
          </cell>
          <cell r="G1278" t="str">
            <v>Transport</v>
          </cell>
          <cell r="H1278"/>
          <cell r="I1278" t="str">
            <v>Other low-carbon technologies and fuel switch</v>
          </cell>
          <cell r="J1278">
            <v>0</v>
          </cell>
          <cell r="K1278" t="str">
            <v>Italy</v>
          </cell>
          <cell r="L1278" t="str">
            <v>Planned</v>
          </cell>
          <cell r="M1278" t="str">
            <v>http://www.iea.org/policiesandmeasures/pams/italy/name-21439-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278" t="str">
            <v/>
          </cell>
        </row>
        <row r="1279">
          <cell r="B1279">
            <v>1271</v>
          </cell>
          <cell r="C1279" t="str">
            <v>Green Highways (Plantation, Transplantation, Beautification &amp; Maintenance) Policy-2015 India</v>
          </cell>
          <cell r="D1279" t="str">
            <v>Policy support, Auditing, Monitoring</v>
          </cell>
          <cell r="E1279" t="str">
            <v>Country</v>
          </cell>
          <cell r="F1279">
            <v>2015</v>
          </cell>
          <cell r="G1279" t="str">
            <v>Forestry</v>
          </cell>
          <cell r="H1279"/>
          <cell r="I1279" t="str">
            <v>Non-energy</v>
          </cell>
          <cell r="J1279">
            <v>0</v>
          </cell>
          <cell r="K1279" t="str">
            <v>India</v>
          </cell>
          <cell r="L1279" t="str">
            <v>Implemented</v>
          </cell>
          <cell r="M1279" t="str">
            <v>Government of India, 2015: http://pib.nic.in/newsite/mbErel.aspx?relid=126427
The Hindu, 2015: http://www.thehindu.com/news/national/govt-launches-green-highways-policy/article7702950.ece</v>
          </cell>
          <cell r="N1279" t="str">
            <v>C52</v>
          </cell>
        </row>
        <row r="1280">
          <cell r="B1280">
            <v>1272</v>
          </cell>
          <cell r="C1280" t="str">
            <v>Green IT Initiative of the federal government Germany 2008</v>
          </cell>
          <cell r="D1280" t="str">
            <v>Monitoring, Institutional creation, Target</v>
          </cell>
          <cell r="E1280" t="str">
            <v>Country</v>
          </cell>
          <cell r="F1280">
            <v>2008</v>
          </cell>
          <cell r="G1280" t="str">
            <v>Industry</v>
          </cell>
          <cell r="H1280" t="str">
            <v>"The Ministry has decided to develop all of existing National Highways and 40,000 kms of additional roads in the next few years as Green Highways.
The objective is to reduce the impacts of air pollution and dust as trees and shrubs along the Highways act as natural sink for air pollutants and arrest soil erosion at the embankment slopes." (Government of India, 2015)
"The target for the first year is to plant trees along 6,000 km of highways." (The Hindu, 2015)</v>
          </cell>
          <cell r="I1280" t="str">
            <v>Energy service demand reduction and resource efficiency, Energy efficiency, Renewables, Other low-carbon technologies and fuel switch, Non-energy</v>
          </cell>
          <cell r="J1280">
            <v>0</v>
          </cell>
          <cell r="K1280" t="str">
            <v>Germany</v>
          </cell>
          <cell r="L1280" t="str">
            <v>Implemented</v>
          </cell>
          <cell r="M1280" t="str">
            <v>http://www.iea.org/policiesandmeasures/pams/germany/name-31401-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280" t="str">
            <v>C20</v>
          </cell>
        </row>
        <row r="1281">
          <cell r="B1281">
            <v>1273</v>
          </cell>
          <cell r="C1281" t="str">
            <v>Green Loans Programme for Households Australia 2009</v>
          </cell>
          <cell r="D1281" t="str">
            <v>Loans, Advice or Aid in implementation</v>
          </cell>
          <cell r="E1281" t="str">
            <v>Country</v>
          </cell>
          <cell r="F1281">
            <v>2009</v>
          </cell>
          <cell r="G1281" t="str">
            <v>Buildings, Heating and cooling, Hot water and cooking</v>
          </cell>
          <cell r="H1281"/>
          <cell r="I1281" t="str">
            <v>Renewables, Energy efficiency</v>
          </cell>
          <cell r="J1281">
            <v>0</v>
          </cell>
          <cell r="K1281" t="str">
            <v>Australia</v>
          </cell>
          <cell r="L1281" t="str">
            <v>Ended</v>
          </cell>
          <cell r="M1281" t="str">
            <v>http://www.iea.org/policiesandmeasures/pams/australia/name-24414-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281" t="str">
            <v>C34C36C37</v>
          </cell>
        </row>
        <row r="1282">
          <cell r="B1282">
            <v>1274</v>
          </cell>
          <cell r="C1282" t="str">
            <v>Green Mortgage Programme (Hipoteca Verde) Mexico 2007</v>
          </cell>
          <cell r="D1282" t="str">
            <v>Loans</v>
          </cell>
          <cell r="E1282" t="str">
            <v>Country</v>
          </cell>
          <cell r="F1282">
            <v>2007</v>
          </cell>
          <cell r="G1282" t="str">
            <v>Buildings, Heating and cooling, Hot water and cooking</v>
          </cell>
          <cell r="H1282"/>
          <cell r="I1282" t="str">
            <v>Energy efficiency</v>
          </cell>
          <cell r="J1282">
            <v>0</v>
          </cell>
          <cell r="K1282" t="str">
            <v>Mexico</v>
          </cell>
          <cell r="L1282" t="str">
            <v>Implemented</v>
          </cell>
          <cell r="M1282" t="str">
            <v>http://www.infonavit.org.mx/infonavit_ampliado/oferentes/vivienda_ecologica/viviendas_ecologicas_derechoabiente.shtml</v>
          </cell>
          <cell r="N1282" t="str">
            <v>C34</v>
          </cell>
        </row>
        <row r="1283">
          <cell r="B1283">
            <v>1275</v>
          </cell>
          <cell r="C1283" t="str">
            <v>Green Municipal Fund (GMF) Canada 2015</v>
          </cell>
          <cell r="D1283" t="str">
            <v>Funds to sub-national governments</v>
          </cell>
          <cell r="E1283" t="str">
            <v>Country</v>
          </cell>
          <cell r="F1283">
            <v>2015</v>
          </cell>
          <cell r="G1283" t="str">
            <v>Buildings, General</v>
          </cell>
          <cell r="H1283" t="str">
            <v>Support acquisition of more efficient homes for workers by providing loans.</v>
          </cell>
          <cell r="I1283" t="str">
            <v>Energy efficiency</v>
          </cell>
          <cell r="J1283" t="str">
            <v>No</v>
          </cell>
          <cell r="K1283" t="str">
            <v>Canada</v>
          </cell>
          <cell r="L1283" t="str">
            <v>Implemented</v>
          </cell>
          <cell r="M1283" t="str">
            <v>https://www.iea.org/policiesandmeasures/pams/canada/name-152577-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1283" t="str">
            <v/>
          </cell>
        </row>
        <row r="1284">
          <cell r="B1284">
            <v>1276</v>
          </cell>
          <cell r="C1284" t="str">
            <v>Green Municipal Funds Canada 2000</v>
          </cell>
          <cell r="D1284" t="str">
            <v>Funds to sub-national governments, Infrastructure investments, Fiscal or financial incentives, Grants and subsidies, Loans, Advice or Aid in implementation, Policy support, Auditing, Other mandatory requirements, Voluntary Approaches</v>
          </cell>
          <cell r="E1284" t="str">
            <v>Country</v>
          </cell>
          <cell r="F1284">
            <v>2000</v>
          </cell>
          <cell r="G1284" t="str">
            <v>General</v>
          </cell>
          <cell r="H1284"/>
          <cell r="I1284" t="str">
            <v>Energy service demand reduction and resource efficiency, Energy efficiency, Renewables, Other low-carbon technologies and fuel switch, Non-energy</v>
          </cell>
          <cell r="J1284" t="str">
            <v>No</v>
          </cell>
          <cell r="K1284" t="str">
            <v>Canada</v>
          </cell>
          <cell r="L1284" t="str">
            <v>Superseded</v>
          </cell>
          <cell r="M1284" t="str">
            <v>http://www.fcm.ca</v>
          </cell>
          <cell r="N1284" t="str">
            <v/>
          </cell>
        </row>
        <row r="1285">
          <cell r="B1285">
            <v>1277</v>
          </cell>
          <cell r="C1285" t="str">
            <v>Green New Deal Korea (South) 2009</v>
          </cell>
          <cell r="D1285" t="str">
            <v>Policy support, Strategic planning, Direct investment</v>
          </cell>
          <cell r="E1285" t="str">
            <v>Country</v>
          </cell>
          <cell r="F1285">
            <v>2009</v>
          </cell>
          <cell r="G1285" t="str">
            <v>Electricity and heat, Buildings, Transport, Renewables, Light duty vehicles, Heavy duty vehicles</v>
          </cell>
          <cell r="H1285"/>
          <cell r="I1285" t="str">
            <v>Renewables, Energy efficiency</v>
          </cell>
          <cell r="J1285">
            <v>0</v>
          </cell>
          <cell r="K1285" t="str">
            <v>Korea (South)</v>
          </cell>
          <cell r="L1285" t="str">
            <v>Ended</v>
          </cell>
          <cell r="M1285" t="str">
            <v>http://english.president.go.kr/koreain/issue/issue_view.php?board_no=E07&amp;uno=648</v>
          </cell>
          <cell r="N1285" t="str">
            <v/>
          </cell>
        </row>
        <row r="1286">
          <cell r="B1286">
            <v>1278</v>
          </cell>
          <cell r="C1286" t="str">
            <v>Green Paper on Energy efficiency European Union 2005</v>
          </cell>
          <cell r="D1286" t="str">
            <v>Policy support</v>
          </cell>
          <cell r="E1286" t="str">
            <v>Country</v>
          </cell>
          <cell r="F1286">
            <v>2005</v>
          </cell>
          <cell r="G1286" t="str">
            <v>General</v>
          </cell>
          <cell r="H1286"/>
          <cell r="I1286" t="str">
            <v>Energy service demand reduction and resource efficiency, Energy efficiency, Renewables, Other low-carbon technologies and fuel switch</v>
          </cell>
          <cell r="J1286">
            <v>0</v>
          </cell>
          <cell r="K1286" t="str">
            <v>European Union (28)</v>
          </cell>
          <cell r="L1286" t="str">
            <v>Implemented</v>
          </cell>
          <cell r="M1286" t="str">
            <v>http://europa.eu.int/comm/energy/efficiency/index_en.htm</v>
          </cell>
          <cell r="N1286" t="str">
            <v/>
          </cell>
        </row>
        <row r="1287">
          <cell r="B1287">
            <v>1279</v>
          </cell>
          <cell r="C1287" t="str">
            <v>Green Paper on a European Strategy for Sustainable, Competitive and Secure Energy European Union 2006</v>
          </cell>
          <cell r="D1287" t="str">
            <v>Strategic planning</v>
          </cell>
          <cell r="E1287" t="str">
            <v>Country</v>
          </cell>
          <cell r="F1287">
            <v>2006</v>
          </cell>
          <cell r="G1287" t="str">
            <v>General</v>
          </cell>
          <cell r="H1287"/>
          <cell r="I1287" t="str">
            <v>Energy service demand reduction and resource efficiency, Energy efficiency, Renewables, Other low-carbon technologies and fuel switch</v>
          </cell>
          <cell r="J1287">
            <v>0</v>
          </cell>
          <cell r="K1287" t="str">
            <v>European Union (28)</v>
          </cell>
          <cell r="L1287" t="str">
            <v>Superseded</v>
          </cell>
          <cell r="M1287" t="str">
            <v>http://eur-lex.europa.eu/legal-content/EN/TXT/?uri=CELEX:52006DC0105</v>
          </cell>
          <cell r="N1287" t="str">
            <v/>
          </cell>
        </row>
        <row r="1288">
          <cell r="B1288">
            <v>1280</v>
          </cell>
          <cell r="C1288" t="str">
            <v>Green Power Germany 1996</v>
          </cell>
          <cell r="D1288" t="str">
            <v>Regulatory Instruments, Procurement rules, Monitoring, Other mandatory requirements</v>
          </cell>
          <cell r="E1288" t="str">
            <v>Country</v>
          </cell>
          <cell r="F1288">
            <v>1996</v>
          </cell>
          <cell r="G1288" t="str">
            <v>Electricity and heat, Renewables</v>
          </cell>
          <cell r="H1288"/>
          <cell r="I1288" t="str">
            <v>Renewables</v>
          </cell>
          <cell r="J1288">
            <v>0</v>
          </cell>
          <cell r="K1288" t="str">
            <v>Germany</v>
          </cell>
          <cell r="L1288" t="str">
            <v>Implemented</v>
          </cell>
          <cell r="M1288" t="str">
            <v>http://www.iea.org/policiesandmeasures/pams/germany/name-22075-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288" t="str">
            <v>C10</v>
          </cell>
        </row>
        <row r="1289">
          <cell r="B1289">
            <v>1281</v>
          </cell>
          <cell r="C1289" t="str">
            <v>Green Power Network United States of America 2001</v>
          </cell>
          <cell r="D1289" t="str">
            <v>Information and education, Information provision</v>
          </cell>
          <cell r="E1289" t="str">
            <v>Country</v>
          </cell>
          <cell r="F1289">
            <v>2001</v>
          </cell>
          <cell r="G1289" t="str">
            <v>Renewables</v>
          </cell>
          <cell r="H1289"/>
          <cell r="I1289" t="str">
            <v>Renewables</v>
          </cell>
          <cell r="J1289">
            <v>0</v>
          </cell>
          <cell r="K1289" t="str">
            <v>United States of America</v>
          </cell>
          <cell r="L1289" t="str">
            <v>Implemented</v>
          </cell>
          <cell r="M1289" t="str">
            <v>http://www1.eere.energy.gov/ba/pba/databases.html</v>
          </cell>
          <cell r="N1289" t="str">
            <v/>
          </cell>
        </row>
        <row r="1290">
          <cell r="B1290">
            <v>1282</v>
          </cell>
          <cell r="C1290" t="str">
            <v>Green Power Partnership United States of America 2001</v>
          </cell>
          <cell r="D1290" t="str">
            <v>Unilateral Commitments (Private sector), Advice or Aid in implementation, Information provision, Public Voluntary Schemes</v>
          </cell>
          <cell r="E1290" t="str">
            <v>Country</v>
          </cell>
          <cell r="F1290">
            <v>2001</v>
          </cell>
          <cell r="G1290" t="str">
            <v>Renewables</v>
          </cell>
          <cell r="H1290"/>
          <cell r="I1290" t="str">
            <v>Renewables</v>
          </cell>
          <cell r="J1290">
            <v>0</v>
          </cell>
          <cell r="K1290" t="str">
            <v>United States of America</v>
          </cell>
          <cell r="L1290" t="str">
            <v>Superseded</v>
          </cell>
          <cell r="M1290" t="str">
            <v>http://www.epa.gov/greenpower/</v>
          </cell>
          <cell r="N1290" t="str">
            <v/>
          </cell>
        </row>
        <row r="1291">
          <cell r="B1291">
            <v>1283</v>
          </cell>
          <cell r="C1291" t="str">
            <v>Green Power Purchasing Goal for Federal Government United States of America 2015</v>
          </cell>
          <cell r="D1291" t="str">
            <v>Policy support</v>
          </cell>
          <cell r="E1291" t="str">
            <v>Country</v>
          </cell>
          <cell r="F1291">
            <v>2015</v>
          </cell>
          <cell r="G1291" t="str">
            <v>Renewables</v>
          </cell>
          <cell r="H1291"/>
          <cell r="I1291" t="str">
            <v>Renewables</v>
          </cell>
          <cell r="J1291">
            <v>0</v>
          </cell>
          <cell r="K1291" t="str">
            <v>United States of America</v>
          </cell>
          <cell r="L1291" t="str">
            <v>Implemented</v>
          </cell>
          <cell r="M1291" t="str">
            <v>http://www1.eere.energy.gov/femp/regulations/requirements_by_subject.html#re</v>
          </cell>
          <cell r="N1291" t="str">
            <v/>
          </cell>
        </row>
        <row r="1292">
          <cell r="B1292">
            <v>1284</v>
          </cell>
          <cell r="C1292" t="str">
            <v>Green Power: Renewable Portfolio Standards (RPS) Japan 2003</v>
          </cell>
          <cell r="D1292" t="str">
            <v>Green certificates, Obligation schemes</v>
          </cell>
          <cell r="E1292" t="str">
            <v>Country</v>
          </cell>
          <cell r="F1292">
            <v>2003</v>
          </cell>
          <cell r="G1292" t="str">
            <v>Electricity and heat, Renewables</v>
          </cell>
          <cell r="H1292"/>
          <cell r="I1292" t="str">
            <v>Renewables</v>
          </cell>
          <cell r="J1292">
            <v>0</v>
          </cell>
          <cell r="K1292" t="str">
            <v>Japan</v>
          </cell>
          <cell r="L1292" t="str">
            <v>Ended</v>
          </cell>
          <cell r="M1292" t="str">
            <v>http://www.rps.go.jp/RPS/new-contents/top/toplink-english.html</v>
          </cell>
          <cell r="N1292" t="str">
            <v>C10</v>
          </cell>
        </row>
        <row r="1293">
          <cell r="B1293">
            <v>1285</v>
          </cell>
          <cell r="C1293" t="str">
            <v>Green Precincts Fund Australia 2008</v>
          </cell>
          <cell r="D1293" t="str">
            <v>RD&amp;D funding, Demonstration project</v>
          </cell>
          <cell r="E1293" t="str">
            <v>Country</v>
          </cell>
          <cell r="F1293">
            <v>2008</v>
          </cell>
          <cell r="G1293" t="str">
            <v>Electricity and heat, Buildings, Heating and cooling, Hot water and cooking</v>
          </cell>
          <cell r="H1293"/>
          <cell r="I1293" t="str">
            <v>Energy efficiency, Renewables</v>
          </cell>
          <cell r="J1293">
            <v>0</v>
          </cell>
          <cell r="K1293" t="str">
            <v>Australia</v>
          </cell>
          <cell r="L1293" t="str">
            <v>Ended</v>
          </cell>
          <cell r="M1293" t="str">
            <v>http://www.environment.gov.au/water/policy-programs/green-precincts/index.html</v>
          </cell>
          <cell r="N1293" t="str">
            <v>C04</v>
          </cell>
        </row>
        <row r="1294">
          <cell r="B1294">
            <v>1286</v>
          </cell>
          <cell r="C1294" t="str">
            <v>Green Protocol</v>
          </cell>
          <cell r="D1294" t="str">
            <v>Negotiated Agreements (Public-private sector)</v>
          </cell>
          <cell r="E1294" t="str">
            <v>Country</v>
          </cell>
          <cell r="F1294">
            <v>1995</v>
          </cell>
          <cell r="G1294" t="str">
            <v>General</v>
          </cell>
          <cell r="H1294"/>
          <cell r="I1294" t="str">
            <v>Energy service demand reduction and resource efficiency, Energy efficiency, Renewables, Other low-carbon technologies and fuel switch, Non-energy</v>
          </cell>
          <cell r="J1294" t="str">
            <v>No</v>
          </cell>
          <cell r="K1294" t="str">
            <v>Brazil</v>
          </cell>
          <cell r="L1294" t="str">
            <v>Implemented</v>
          </cell>
          <cell r="M1294" t="str">
            <v>http://www.mct.gov.br/upd_blob/0215/215083.pdf</v>
          </cell>
          <cell r="N1294" t="str">
            <v/>
          </cell>
        </row>
        <row r="1295">
          <cell r="B1295">
            <v>1287</v>
          </cell>
          <cell r="C1295" t="str">
            <v>Green Public Procurement European Union 2003</v>
          </cell>
          <cell r="D1295" t="str">
            <v>Procurement rules</v>
          </cell>
          <cell r="E1295" t="str">
            <v>Country</v>
          </cell>
          <cell r="F1295">
            <v>2003</v>
          </cell>
          <cell r="G1295" t="str">
            <v>General</v>
          </cell>
          <cell r="H1295"/>
          <cell r="I1295" t="str">
            <v>Energy service demand reduction and resource efficiency, Energy efficiency, Renewables, Other low-carbon technologies and fuel switch, Non-energy</v>
          </cell>
          <cell r="J1295">
            <v>0</v>
          </cell>
          <cell r="K1295" t="str">
            <v>European Union (28)</v>
          </cell>
          <cell r="L1295" t="str">
            <v>Implemented</v>
          </cell>
          <cell r="M1295" t="str">
            <v>http://www. europa.eu.int/comm/environment/gpp/pdf/int.pdf</v>
          </cell>
          <cell r="N1295" t="str">
            <v/>
          </cell>
        </row>
        <row r="1296">
          <cell r="B1296">
            <v>1288</v>
          </cell>
          <cell r="C1296" t="str">
            <v>Green Purchasing Affirmative Procurement Program (GPAPP) United States of America 2006</v>
          </cell>
          <cell r="D1296" t="str">
            <v>Procurement rules, Economic Instruments</v>
          </cell>
          <cell r="E1296" t="str">
            <v>Country</v>
          </cell>
          <cell r="F1296">
            <v>2006</v>
          </cell>
          <cell r="G1296" t="str">
            <v>Agriculture and forestry</v>
          </cell>
          <cell r="H1296"/>
          <cell r="I1296" t="str">
            <v>Energy efficiency, Non-energy</v>
          </cell>
          <cell r="J1296">
            <v>0</v>
          </cell>
          <cell r="K1296" t="str">
            <v>United States of America</v>
          </cell>
          <cell r="L1296" t="str">
            <v>Implemented</v>
          </cell>
          <cell r="M1296" t="str">
            <v>http://www.dm.usda.gov/energyandenvironment/greenpurchasing/index.html</v>
          </cell>
          <cell r="N1296" t="str">
            <v/>
          </cell>
        </row>
        <row r="1297">
          <cell r="B1297">
            <v>1289</v>
          </cell>
          <cell r="C1297" t="str">
            <v>Green Racing Initiative United States of America 2008</v>
          </cell>
          <cell r="D1297" t="str">
            <v>Information and education, Information provision, Research &amp; Development and Deployment (RD&amp;D), Demonstration project, Voluntary Approaches, Negotiated Agreements (Public-private sector)</v>
          </cell>
          <cell r="E1297" t="str">
            <v>Country</v>
          </cell>
          <cell r="F1297">
            <v>2008</v>
          </cell>
          <cell r="G1297" t="str">
            <v>Transport</v>
          </cell>
          <cell r="H1297"/>
          <cell r="I1297" t="str">
            <v>Energy efficiency</v>
          </cell>
          <cell r="J1297">
            <v>0</v>
          </cell>
          <cell r="K1297" t="str">
            <v>United States of America</v>
          </cell>
          <cell r="L1297" t="str">
            <v>Implemented</v>
          </cell>
          <cell r="M1297" t="str">
            <v>http://epa.gov/otaq/ld-hwy/420f10012.htm</v>
          </cell>
          <cell r="N1297" t="str">
            <v>C04</v>
          </cell>
        </row>
        <row r="1298">
          <cell r="B1298">
            <v>1290</v>
          </cell>
          <cell r="C1298" t="str">
            <v>Green Rating for Integrated Habitat Assessment India</v>
          </cell>
          <cell r="D1298" t="str">
            <v>Performance label</v>
          </cell>
          <cell r="E1298" t="str">
            <v>Country</v>
          </cell>
          <cell r="F1298">
            <v>2007</v>
          </cell>
          <cell r="G1298" t="str">
            <v>Appliances, Heating and cooling, Hot water and cooking</v>
          </cell>
          <cell r="H1298"/>
          <cell r="I1298" t="str">
            <v>Energy service demand reduction and resource efficiency, Energy efficiency, Renewables</v>
          </cell>
          <cell r="J1298" t="str">
            <v>No</v>
          </cell>
          <cell r="K1298" t="str">
            <v>India</v>
          </cell>
          <cell r="L1298" t="str">
            <v>Implemented</v>
          </cell>
          <cell r="M1298" t="str">
            <v>http://grihaindia.org/</v>
          </cell>
          <cell r="N1298" t="str">
            <v>C35</v>
          </cell>
        </row>
        <row r="1299">
          <cell r="B1299">
            <v>1291</v>
          </cell>
          <cell r="C1299" t="str">
            <v>Green Standards (2010) Russian Federation 2010</v>
          </cell>
          <cell r="D1299" t="str">
            <v>Performance label</v>
          </cell>
          <cell r="E1299" t="str">
            <v>Country</v>
          </cell>
          <cell r="F1299">
            <v>2010</v>
          </cell>
          <cell r="G1299" t="str">
            <v>Buildings, Heating and cooling, Hot water and cooking</v>
          </cell>
          <cell r="H1299"/>
          <cell r="I1299" t="str">
            <v>Energy efficiency</v>
          </cell>
          <cell r="J1299">
            <v>0</v>
          </cell>
          <cell r="K1299" t="str">
            <v>Russian Federation</v>
          </cell>
          <cell r="L1299" t="str">
            <v>Implemented</v>
          </cell>
          <cell r="M1299" t="str">
            <v>http://www.rehva.eu/publications-and-resources/hvac-journal/2013/032013/green-building-market-in-russia/</v>
          </cell>
          <cell r="N1299" t="str">
            <v/>
          </cell>
        </row>
        <row r="1300">
          <cell r="B1300">
            <v>1292</v>
          </cell>
          <cell r="C1300" t="str">
            <v>Electricity Pricing Policy South Africa 2008</v>
          </cell>
          <cell r="D1300" t="str">
            <v>Strategic planning, Regulatory Instruments</v>
          </cell>
          <cell r="E1300" t="str">
            <v>Country</v>
          </cell>
          <cell r="F1300">
            <v>2008</v>
          </cell>
          <cell r="G1300" t="str">
            <v>Electricity and heat</v>
          </cell>
          <cell r="H1300"/>
          <cell r="I1300" t="str">
            <v>Unknown</v>
          </cell>
          <cell r="J1300">
            <v>0</v>
          </cell>
          <cell r="K1300" t="str">
            <v>South Africa</v>
          </cell>
          <cell r="L1300" t="str">
            <v>Implemented</v>
          </cell>
          <cell r="M1300" t="str">
            <v>http://www.eskom.co.za/CustomerCare/TariffsAndCharges/Documents/18671_not13981.pdf</v>
          </cell>
          <cell r="N1300" t="str">
            <v/>
          </cell>
        </row>
        <row r="1301">
          <cell r="B1301">
            <v>1293</v>
          </cell>
          <cell r="C1301" t="str">
            <v>Eskom Solar Water Heating Rebate Programme South Africa 2008</v>
          </cell>
          <cell r="D1301" t="str">
            <v>Tax relief, User charges</v>
          </cell>
          <cell r="E1301" t="str">
            <v>Country</v>
          </cell>
          <cell r="F1301">
            <v>2008</v>
          </cell>
          <cell r="G1301" t="str">
            <v>Electricity and heat, Renewables</v>
          </cell>
          <cell r="H1301"/>
          <cell r="I1301" t="str">
            <v>Renewables</v>
          </cell>
          <cell r="J1301" t="str">
            <v>No</v>
          </cell>
          <cell r="K1301" t="str">
            <v>South Africa</v>
          </cell>
          <cell r="L1301" t="str">
            <v>Implemented</v>
          </cell>
          <cell r="M1301" t="str">
            <v>http://www.eskomdsm.co.za/?q=Solar_water_heating_Background_information</v>
          </cell>
          <cell r="N1301" t="str">
            <v>C10</v>
          </cell>
        </row>
        <row r="1302">
          <cell r="B1302">
            <v>1294</v>
          </cell>
          <cell r="C1302" t="str">
            <v>National Energy Act 2008 South Africa 2008</v>
          </cell>
          <cell r="D1302" t="str">
            <v>Grants and subsidies, Institutional creation, Strategic planning, Monitoring, Research programme</v>
          </cell>
          <cell r="E1302" t="str">
            <v>Country</v>
          </cell>
          <cell r="F1302">
            <v>2008</v>
          </cell>
          <cell r="G1302" t="str">
            <v>Electricity and heat, Oil, Gas, Coal, Renewables</v>
          </cell>
          <cell r="H1302"/>
          <cell r="I1302" t="str">
            <v>Renewables, Energy efficiency</v>
          </cell>
          <cell r="J1302" t="str">
            <v>No</v>
          </cell>
          <cell r="K1302" t="str">
            <v>South Africa</v>
          </cell>
          <cell r="L1302" t="str">
            <v>Implemented</v>
          </cell>
          <cell r="M1302" t="str">
            <v>http://www.energy.gov.za/files/policies/NationalEnergyAct_34of2008.pdf</v>
          </cell>
          <cell r="N1302" t="str">
            <v>C04C07C10</v>
          </cell>
        </row>
        <row r="1303">
          <cell r="B1303">
            <v>1295</v>
          </cell>
          <cell r="C1303" t="str">
            <v>Green Vehicle Guide Australia 2004</v>
          </cell>
          <cell r="D1303" t="str">
            <v>Information and education, Advice or Aid in implementation, Information provision</v>
          </cell>
          <cell r="E1303" t="str">
            <v>Country</v>
          </cell>
          <cell r="F1303">
            <v>2004</v>
          </cell>
          <cell r="G1303" t="str">
            <v>Transport</v>
          </cell>
          <cell r="H1303" t="str">
            <v>Legislative</v>
          </cell>
          <cell r="I1303" t="str">
            <v>Energy efficiency, Renewables, Non-energy</v>
          </cell>
          <cell r="J1303">
            <v>0</v>
          </cell>
          <cell r="K1303" t="str">
            <v>Australia</v>
          </cell>
          <cell r="L1303" t="str">
            <v>Implemented</v>
          </cell>
          <cell r="M1303" t="str">
            <v>http://www.greenvehicleguide.gov.au
http://www.greenvehicleguide.gov.au/pages/Help/HowTo</v>
          </cell>
          <cell r="N1303" t="str">
            <v/>
          </cell>
        </row>
        <row r="1304">
          <cell r="B1304">
            <v>1296</v>
          </cell>
          <cell r="C1304" t="str">
            <v>Green Vehicle Guide United States of America 2000</v>
          </cell>
          <cell r="D1304" t="str">
            <v>Information and education, Advice or Aid in implementation, Information provision</v>
          </cell>
          <cell r="E1304" t="str">
            <v>Country</v>
          </cell>
          <cell r="F1304">
            <v>2000</v>
          </cell>
          <cell r="G1304" t="str">
            <v>Transport</v>
          </cell>
          <cell r="H1304"/>
          <cell r="I1304" t="str">
            <v>Energy service demand reduction and resource efficiency, Energy efficiency</v>
          </cell>
          <cell r="J1304">
            <v>0</v>
          </cell>
          <cell r="K1304" t="str">
            <v>United States of America</v>
          </cell>
          <cell r="L1304" t="str">
            <v>Implemented</v>
          </cell>
          <cell r="M1304" t="str">
            <v>http://www.epa.gov/greenvehicles/Index.do</v>
          </cell>
          <cell r="N1304" t="str">
            <v/>
          </cell>
        </row>
        <row r="1305">
          <cell r="B1305">
            <v>1297</v>
          </cell>
          <cell r="C1305" t="str">
            <v>Green Vouchers for Schools Australia 2007</v>
          </cell>
          <cell r="D1305" t="str">
            <v>Grants and subsidies, Fiscal or financial incentives</v>
          </cell>
          <cell r="E1305" t="str">
            <v>Country</v>
          </cell>
          <cell r="F1305">
            <v>2007</v>
          </cell>
          <cell r="G1305" t="str">
            <v>Electricity and heat</v>
          </cell>
          <cell r="H1305"/>
          <cell r="I1305" t="str">
            <v>Renewables</v>
          </cell>
          <cell r="J1305" t="str">
            <v>No</v>
          </cell>
          <cell r="K1305" t="str">
            <v>Australia</v>
          </cell>
          <cell r="L1305" t="str">
            <v>Superseded</v>
          </cell>
          <cell r="M1305" t="str">
            <v>http://www.environment.gov.au/programs/greenvouchers/index.html</v>
          </cell>
          <cell r="N1305" t="str">
            <v>C10</v>
          </cell>
        </row>
        <row r="1306">
          <cell r="B1306">
            <v>1298</v>
          </cell>
          <cell r="C1306" t="str">
            <v>Green building master plan</v>
          </cell>
          <cell r="D1306" t="str">
            <v>Strategic planning, Energy efficiency target</v>
          </cell>
          <cell r="E1306" t="str">
            <v>Country</v>
          </cell>
          <cell r="F1306">
            <v>2014</v>
          </cell>
          <cell r="G1306" t="str">
            <v>Buildings</v>
          </cell>
          <cell r="H1306"/>
          <cell r="I1306" t="str">
            <v>Energy efficiency, Renewables</v>
          </cell>
          <cell r="J1306" t="str">
            <v>No</v>
          </cell>
          <cell r="K1306" t="str">
            <v>Korea (South)</v>
          </cell>
          <cell r="L1306" t="str">
            <v>Implemented</v>
          </cell>
          <cell r="M1306" t="str">
            <v>(Park et al, 2015) Analysis of a Building Energy Efficiency Certification System in Korea, Sustainability 2015, 7, p16086-16107, www.mdpi.com/2071-1050/7/12/15804/pdf</v>
          </cell>
          <cell r="N1306" t="str">
            <v/>
          </cell>
        </row>
        <row r="1307">
          <cell r="B1307">
            <v>1299</v>
          </cell>
          <cell r="C1307" t="str">
            <v>Green industry development plan (2016-2020) China 2016</v>
          </cell>
          <cell r="D1307" t="str">
            <v>Strategic planning, Target</v>
          </cell>
          <cell r="E1307" t="str">
            <v>Country</v>
          </cell>
          <cell r="F1307">
            <v>2016</v>
          </cell>
          <cell r="G1307" t="str">
            <v>Industry</v>
          </cell>
          <cell r="H1307" t="str">
            <v>"The Korean government announced its first green building master plan in Decemember 2014, which includes a five-year plan containing strategies for promoting the development of green buildings. By 2020, the government expects this plan to reduce the country's production of GHG in the buildings sector by 26.9%" (Park et al, 2015). This target is also mentioned in the Greenhouse Gas Reduction Road Map (roadmap to 2020, soon to be updated)
Target
- 26.9% reduction in buildings sector relative to BAU by 2020</v>
          </cell>
          <cell r="I1307" t="str">
            <v>Energy service demand reduction and resource efficiency, Energy efficiency, Non-energy</v>
          </cell>
          <cell r="J1307" t="str">
            <v>GHG reduction</v>
          </cell>
          <cell r="K1307" t="str">
            <v>China</v>
          </cell>
          <cell r="L1307" t="str">
            <v>Implemented</v>
          </cell>
          <cell r="M1307" t="str">
            <v>http://www.miit.gov.cn/n1146285/n1146352/n3054355/n3057542/n3057545/c5142900/content.htm</v>
          </cell>
          <cell r="N1307" t="str">
            <v/>
          </cell>
        </row>
        <row r="1308">
          <cell r="B1308">
            <v>1300</v>
          </cell>
          <cell r="C1308" t="str">
            <v>Green innovation funding: the French programme of Investments for the future France 2010</v>
          </cell>
          <cell r="D1308" t="str">
            <v>Research &amp; Development and Deployment (RD&amp;D), Demonstration project, Research programme, Technology deployment and diffusion, Technology development</v>
          </cell>
          <cell r="E1308" t="str">
            <v>Country</v>
          </cell>
          <cell r="F1308">
            <v>2010</v>
          </cell>
          <cell r="G1308" t="str">
            <v>General, Electricity and heat, Transport</v>
          </cell>
          <cell r="H1308" t="str">
            <v>The energy consumption per value added in industry will decrease by 18% in 2020, compared to 2015; The CO2 emissions per value added in industry will decrease by 22% in 2020, compared to 2015; the water consumption per value added in industry will decrease by 23% in 2020, relative to 2015</v>
          </cell>
          <cell r="I1308" t="str">
            <v>Energy service demand reduction and resource efficiency, Energy efficiency, Renewables, Other low-carbon technologies and fuel switch</v>
          </cell>
          <cell r="J1308">
            <v>0</v>
          </cell>
          <cell r="K1308" t="str">
            <v>France</v>
          </cell>
          <cell r="L1308" t="str">
            <v>Implemented</v>
          </cell>
          <cell r="M1308" t="str">
            <v>http://www.gouvernement.fr/premier-ministre/investir-pour-la-france-les-details-du-plan-de-jean-marc-ayrault</v>
          </cell>
          <cell r="N1308" t="str">
            <v>C04</v>
          </cell>
        </row>
        <row r="1309">
          <cell r="B1309">
            <v>1301</v>
          </cell>
          <cell r="C1309" t="str">
            <v>Green the Capitol Initiative United States of America 2007</v>
          </cell>
          <cell r="D1309" t="str">
            <v>Procurement rules, Policy support, Institutional creation, Strategic planning</v>
          </cell>
          <cell r="E1309" t="str">
            <v>Country</v>
          </cell>
          <cell r="F1309">
            <v>2007</v>
          </cell>
          <cell r="G1309" t="str">
            <v>Electricity and heat, Buildings</v>
          </cell>
          <cell r="H1309"/>
          <cell r="I1309" t="str">
            <v>Energy efficiency</v>
          </cell>
          <cell r="J1309">
            <v>0</v>
          </cell>
          <cell r="K1309" t="str">
            <v>United States of America</v>
          </cell>
          <cell r="L1309" t="str">
            <v>Ended</v>
          </cell>
          <cell r="M1309" t="str">
            <v>http://cao.house.gov/greenthecapitol/</v>
          </cell>
          <cell r="N1309" t="str">
            <v/>
          </cell>
        </row>
        <row r="1310">
          <cell r="B1310">
            <v>1302</v>
          </cell>
          <cell r="C1310" t="str">
            <v>GreenChill Advanced Refrigeration Partnership United States of America</v>
          </cell>
          <cell r="D1310" t="str">
            <v>Information and education, Advice or Aid in implementation, Information provision, Comparison label, Endorsement label, Voluntary Approaches, Negotiated Agreements (Public-private sector)</v>
          </cell>
          <cell r="E1310" t="str">
            <v>Country</v>
          </cell>
          <cell r="F1310">
            <v>2007</v>
          </cell>
          <cell r="G1310" t="str">
            <v>Buildings, Industry, Appliances, Industrial energy related, Fluorinated gases</v>
          </cell>
          <cell r="H1310"/>
          <cell r="I1310" t="str">
            <v>Energy efficiency, Non-energy</v>
          </cell>
          <cell r="J1310" t="str">
            <v>No</v>
          </cell>
          <cell r="K1310" t="str">
            <v>United States of America</v>
          </cell>
          <cell r="L1310" t="str">
            <v>Implemented</v>
          </cell>
          <cell r="M1310" t="str">
            <v>http://www2.epa.gov/greenchill;
http://www.iea.org/policiesandmeasures/pams/unitedstates/name-24181-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1310" t="str">
            <v>C19C29</v>
          </cell>
        </row>
        <row r="1311">
          <cell r="B1311">
            <v>1303</v>
          </cell>
          <cell r="C1311" t="str">
            <v>GreenHouse Gas(GHG) Target Management system Korea (South) 2010</v>
          </cell>
          <cell r="D1311" t="str">
            <v>Regulatory Instruments</v>
          </cell>
          <cell r="E1311" t="str">
            <v>Country</v>
          </cell>
          <cell r="F1311">
            <v>2010</v>
          </cell>
          <cell r="G1311" t="str">
            <v>Buildings</v>
          </cell>
          <cell r="H1311"/>
          <cell r="I1311" t="str">
            <v>Energy efficiency</v>
          </cell>
          <cell r="J1311">
            <v>0</v>
          </cell>
          <cell r="K1311" t="str">
            <v>Korea (South)</v>
          </cell>
          <cell r="L1311" t="str">
            <v>Implemented</v>
          </cell>
          <cell r="M1311" t="str">
            <v>http://www.iea.org/policiesandmeasures/pams/korea/name-50455-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1311" t="str">
            <v/>
          </cell>
        </row>
        <row r="1312">
          <cell r="B1312">
            <v>1304</v>
          </cell>
          <cell r="C1312" t="str">
            <v>GreenPower Scheme Australia 1997</v>
          </cell>
          <cell r="D1312" t="str">
            <v>Endorsement label, Auditing, Codes and standards, Negotiated Agreements (Public-private sector)</v>
          </cell>
          <cell r="E1312" t="str">
            <v>Country</v>
          </cell>
          <cell r="F1312">
            <v>1997</v>
          </cell>
          <cell r="G1312" t="str">
            <v>Electricity and heat, Renewables</v>
          </cell>
          <cell r="H1312"/>
          <cell r="I1312" t="str">
            <v>Renewables</v>
          </cell>
          <cell r="J1312" t="str">
            <v>No</v>
          </cell>
          <cell r="K1312" t="str">
            <v>Australia</v>
          </cell>
          <cell r="L1312" t="str">
            <v>Implemented</v>
          </cell>
          <cell r="M1312" t="str">
            <v>http://www.greenpower.gov.au
http://unfccc.int/resource/docs/natc/aus_nc5.pdf</v>
          </cell>
          <cell r="N1312" t="str">
            <v/>
          </cell>
        </row>
        <row r="1313">
          <cell r="B1313">
            <v>1305</v>
          </cell>
          <cell r="C1313" t="str">
            <v>Greenhouse Accounting Project/Co-operative Research Centre for Greenhouse Gas Accounting Australia 1999</v>
          </cell>
          <cell r="D1313" t="str">
            <v>Policy support, Research programme</v>
          </cell>
          <cell r="E1313" t="str">
            <v>Country</v>
          </cell>
          <cell r="F1313">
            <v>1999</v>
          </cell>
          <cell r="G1313" t="str">
            <v>General</v>
          </cell>
          <cell r="H1313" t="str">
            <v>The National GreenPower Accreditation Program is offered through joint collaboration by participating state and territory government agencies in New South Wales, Victoria, Queensland, South Australia and the Australian Capital Territory. It aims to facilitate the installation of new renewable energy generators across Australia, beyond mandatory renewable requirements.</v>
          </cell>
          <cell r="I1313" t="str">
            <v>Energy service demand reduction and resource efficiency, Energy efficiency, Renewables, Other low-carbon technologies and fuel switch, Non-energy</v>
          </cell>
          <cell r="J1313">
            <v>0</v>
          </cell>
          <cell r="K1313" t="str">
            <v>Australia</v>
          </cell>
          <cell r="L1313" t="str">
            <v>Ended</v>
          </cell>
          <cell r="M1313" t="str">
            <v>http://www.iea.org/policiesandmeasures/pams/australia/name-21067-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313" t="str">
            <v>C04</v>
          </cell>
        </row>
        <row r="1314">
          <cell r="B1314">
            <v>1306</v>
          </cell>
          <cell r="C1314" t="str">
            <v>Greenhouse Friendly Programme Australia 2001</v>
          </cell>
          <cell r="D1314" t="str">
            <v>Negotiated Agreements (Public-private sector), Regulatory Instruments, Endorsement label</v>
          </cell>
          <cell r="E1314" t="str">
            <v>Country</v>
          </cell>
          <cell r="F1314">
            <v>2001</v>
          </cell>
          <cell r="G1314" t="str">
            <v>Industry, Electricity and heat, Agriculture and forestry</v>
          </cell>
          <cell r="H1314"/>
          <cell r="I1314" t="str">
            <v>Energy service demand reduction and resource efficiency, Energy efficiency, Renewables, Other low-carbon technologies and fuel switch, Non-energy</v>
          </cell>
          <cell r="J1314" t="str">
            <v>No</v>
          </cell>
          <cell r="K1314" t="str">
            <v>Australia</v>
          </cell>
          <cell r="L1314" t="str">
            <v>Superseded</v>
          </cell>
          <cell r="M1314" t="str">
            <v>http://www.climatechange.gov.au/greenhousefriendly/</v>
          </cell>
          <cell r="N1314" t="str">
            <v>C19</v>
          </cell>
        </row>
        <row r="1315">
          <cell r="B1315">
            <v>1307</v>
          </cell>
          <cell r="C1315" t="str">
            <v>Greenhouse Gas Abatement Programme Australia 2000</v>
          </cell>
          <cell r="D1315" t="str">
            <v>Fiscal or financial incentives, Advice or Aid in implementation, Monitoring</v>
          </cell>
          <cell r="E1315" t="str">
            <v>Country</v>
          </cell>
          <cell r="F1315">
            <v>2000</v>
          </cell>
          <cell r="G1315" t="str">
            <v>General</v>
          </cell>
          <cell r="H1315"/>
          <cell r="I1315" t="str">
            <v>Energy service demand reduction and resource efficiency, Energy efficiency, Renewables, Other low-carbon technologies and fuel switch, Non-energy</v>
          </cell>
          <cell r="J1315" t="str">
            <v>No</v>
          </cell>
          <cell r="K1315" t="str">
            <v>Australia</v>
          </cell>
          <cell r="L1315" t="str">
            <v>Ended</v>
          </cell>
          <cell r="M1315" t="str">
            <v>http://www.environment.gov.au</v>
          </cell>
          <cell r="N1315" t="str">
            <v/>
          </cell>
        </row>
        <row r="1316">
          <cell r="B1316">
            <v>1308</v>
          </cell>
          <cell r="C1316" t="str">
            <v>Greenhouse Gas Emission Reduction (Presidential Decree 752) Russian Federation 2013</v>
          </cell>
          <cell r="D1316" t="str">
            <v>Strategic planning, GHG reduction target, Political &amp; non-binding GHG reduction target</v>
          </cell>
          <cell r="E1316" t="str">
            <v>Country</v>
          </cell>
          <cell r="F1316">
            <v>2013</v>
          </cell>
          <cell r="G1316" t="str">
            <v>General</v>
          </cell>
          <cell r="H1316" t="str">
            <v>AUD 243 million</v>
          </cell>
          <cell r="I1316" t="str">
            <v>Energy service demand reduction and resource efficiency, Energy efficiency, Renewables, Other low-carbon technologies and fuel switch, Non-energy</v>
          </cell>
          <cell r="J1316" t="str">
            <v>GHG reduction</v>
          </cell>
          <cell r="K1316" t="str">
            <v>Russian Federation</v>
          </cell>
          <cell r="L1316" t="str">
            <v>Implemented</v>
          </cell>
          <cell r="M1316" t="str">
            <v>http://kremlin.ru/acts/bank/37646</v>
          </cell>
          <cell r="N1316" t="str">
            <v>C02</v>
          </cell>
        </row>
        <row r="1317">
          <cell r="B1317">
            <v>1309</v>
          </cell>
          <cell r="C1317" t="str">
            <v>Greenhouse Gas Emissions and Fuel Efficiency Standards for Medium- and Heavy-Duty Engines and Vehicles (Phase 2)</v>
          </cell>
          <cell r="D1317" t="str">
            <v>Vehicle fuel-economy and emissions standards</v>
          </cell>
          <cell r="E1317" t="str">
            <v>Country</v>
          </cell>
          <cell r="F1317">
            <v>2016</v>
          </cell>
          <cell r="G1317" t="str">
            <v>Heavy duty vehicles</v>
          </cell>
          <cell r="H1317" t="str">
            <v>The main target of this decree is to reduce the total GHG emissions to less than 75% of the 1990 level, by 2020. 
Following this decree, a governmental resolution on implementation of the decree has been adopted, consisting of 30 tasks, some of which are already implemented and others that still require adoption of methodologies, and rules. This resolution required provinces to have targets (for energy and industry) and encourage long term action. It has implications for regions, as well as industry.</v>
          </cell>
          <cell r="I1317" t="str">
            <v>Energy efficiency</v>
          </cell>
          <cell r="J1317" t="str">
            <v>No</v>
          </cell>
          <cell r="K1317" t="str">
            <v>United States of America</v>
          </cell>
          <cell r="L1317" t="str">
            <v>Implemented</v>
          </cell>
          <cell r="M1317" t="str">
            <v>https://www.iea.org/policies/7762-greenhouse-gas-emissions-and-fuel-efficiency-standards-for-medium-and-heavy-duty-engines-and-vehicles-phase-2?country=United%20States&amp;page=2&amp;qs=united</v>
          </cell>
          <cell r="N1317" t="str">
            <v>C42</v>
          </cell>
        </row>
        <row r="1318">
          <cell r="B1318">
            <v>1310</v>
          </cell>
          <cell r="C1318" t="str">
            <v>Greenhouse Gas Offsets Systems for Canada Canada 2003</v>
          </cell>
          <cell r="D1318" t="str">
            <v>Regulatory Instruments, GHG emission reduction crediting and offsetting mechanism</v>
          </cell>
          <cell r="E1318" t="str">
            <v>Country</v>
          </cell>
          <cell r="F1318">
            <v>2003</v>
          </cell>
          <cell r="G1318" t="str">
            <v>General</v>
          </cell>
          <cell r="H1318" t="str">
            <v>The U.S. Environmental Protection Agency and the Department of Transportation’s National Highway Traffic Safety Administration jointly finalized standards for medium- and heavy-duty vehicles that would improve fuel efficiency and cut carbon pollution to reduce the impacts of climate change, while bolstering energy security and spurring manufacturing innovation.</v>
          </cell>
          <cell r="I1318" t="str">
            <v>Energy service demand reduction and resource efficiency, Energy efficiency, Renewables, Other low-carbon technologies and fuel switch, Non-energy</v>
          </cell>
          <cell r="J1318" t="str">
            <v>No</v>
          </cell>
          <cell r="K1318" t="str">
            <v>Canada</v>
          </cell>
          <cell r="L1318" t="str">
            <v>Planned</v>
          </cell>
          <cell r="M1318" t="str">
            <v>http://www.climatechange.gc.ca/english/publications/offsets/</v>
          </cell>
          <cell r="N1318" t="str">
            <v/>
          </cell>
        </row>
        <row r="1319">
          <cell r="B1319">
            <v>1311</v>
          </cell>
          <cell r="C1319" t="str">
            <v>Greenhouse Gas Pollution Pricing Act</v>
          </cell>
          <cell r="D1319" t="str">
            <v>Economic Instruments, Fiscal or financial incentives, Energy and other taxes</v>
          </cell>
          <cell r="E1319" t="str">
            <v>Country</v>
          </cell>
          <cell r="F1319">
            <v>2018</v>
          </cell>
          <cell r="G1319" t="str">
            <v>Gas, Oil, General, Industry, Transport</v>
          </cell>
          <cell r="H1319"/>
          <cell r="I1319" t="str">
            <v>Other low-carbon technologies and fuel switch</v>
          </cell>
          <cell r="J1319" t="str">
            <v>No</v>
          </cell>
          <cell r="K1319" t="str">
            <v>Canada</v>
          </cell>
          <cell r="L1319">
            <v>0</v>
          </cell>
          <cell r="M1319" t="str">
            <v>https://laws-lois.justice.gc.ca/eng/acts/G-11.55/FullText.html</v>
          </cell>
          <cell r="N1319" t="str">
            <v>C31C46</v>
          </cell>
        </row>
        <row r="1320">
          <cell r="B1320">
            <v>1312</v>
          </cell>
          <cell r="C1320" t="str">
            <v>Greenhouse Gas Reduction Roadmap</v>
          </cell>
          <cell r="D1320">
            <v>0</v>
          </cell>
          <cell r="E1320" t="str">
            <v>Country</v>
          </cell>
          <cell r="F1320">
            <v>0</v>
          </cell>
          <cell r="G1320" t="str">
            <v>Buildings, Appliances, Heating and cooling, Hot water and cooking</v>
          </cell>
          <cell r="H1320" t="str">
            <v>The law's objective is to mitigate climate change through the pan-Canadian application of pricing mechanisms to a broad set of greenhouse gas emission sources. The law includes the creation of a fuel tax, and a pricing mechanism for industrial Greenhouse Gas (GHG) emissions. It applies to producers, distributors and importers of fossil fuels and combustible waste. 
FRENCH: La loi sur la tarification de la pollution causée par les gaz à effet de serre vise à atténuer les changements climatiques par l’application pancanadienne de mécanismes de tarification à un large éventail de sources d’émissions de gaz à effet de serre. La loi comprend la création d'une redevance sur les combustibles ainsi qu'un mécanisme de tarification des émissions de gaz à effet de serre issues de l'industrie. Elle s'applique aux producteurs, distributeurs et importateurs d'énergies fossiles et déchets combustibles.</v>
          </cell>
          <cell r="I1320" t="str">
            <v>Energy service demand reduction and resource efficiency, Energy efficiency, Renewables, Other low-carbon technologies and fuel switch, Unknown</v>
          </cell>
          <cell r="J1320" t="str">
            <v>GHG reduction</v>
          </cell>
          <cell r="K1320" t="str">
            <v>Korea (South)</v>
          </cell>
          <cell r="L1320" t="str">
            <v>Implemented</v>
          </cell>
          <cell r="M1320" t="str">
            <v>http://eng.me.go.kr/eng/web/index.do?menuId=213&amp;findDepth=1
Underlying policy instruments and programs
http://www.energy.or.kr/renew_eng/energy/buildings/buildings.aspx</v>
          </cell>
          <cell r="N1320" t="str">
            <v/>
          </cell>
        </row>
        <row r="1321">
          <cell r="B1321">
            <v>1313</v>
          </cell>
          <cell r="C1321" t="str">
            <v>Greenhouse Gas Technology Investment Fund Act Canada 2015</v>
          </cell>
          <cell r="D1321" t="str">
            <v>RD&amp;D funding, Technology deployment and diffusion, Technology development, Grants and subsidies</v>
          </cell>
          <cell r="E1321" t="str">
            <v>Country</v>
          </cell>
          <cell r="F1321">
            <v>2015</v>
          </cell>
          <cell r="G1321" t="str">
            <v>General</v>
          </cell>
          <cell r="H1321" t="str">
            <v>The Greenhouse Gas Reduction Roadmap contains detailed implementation plans to achieve the national greenhouse gas reduction goals set in 2009, was announced in January 2014. The final road map BAU and reduction goals for each sector are:
  - The BAU of greenhouse gas in the goal year of 2020 is 776 million tons of CO2e, which will be reduced to 543 million CO2e if the reduction goal of 30% is reached.
  - (implemented) buildings: 45.01 Mton (26.9) reduction from 2020 BAU of 167.23 Mton
  - (planned) industry: 81.3 Mton (18.5%) reduction from 2020 BAU of 439 Mton
  - (planned) transport: 34.18 (34.4%) reduction from 2020 BAU of 99.58 Mton
Targets
  - (implemented) buildings: 45.01 Mton (26.9) reduction from 2020 BAU of 167.23 Mton</v>
          </cell>
          <cell r="I1321" t="str">
            <v>Energy service demand reduction and resource efficiency, Energy efficiency, Renewables, Other low-carbon technologies and fuel switch, Non-energy</v>
          </cell>
          <cell r="J1321">
            <v>0</v>
          </cell>
          <cell r="K1321" t="str">
            <v>Canada</v>
          </cell>
          <cell r="L1321" t="str">
            <v>Under review</v>
          </cell>
          <cell r="M1321" t="str">
            <v>http://laws-lois.justice.gc.ca/eng/acts/G-11.6/</v>
          </cell>
          <cell r="N1321" t="str">
            <v>C04</v>
          </cell>
        </row>
        <row r="1322">
          <cell r="B1322">
            <v>1314</v>
          </cell>
          <cell r="C1322" t="str">
            <v>Greenhouse and Energy Minimum Standards Act 2012 Australia 2012</v>
          </cell>
          <cell r="D1322" t="str">
            <v>Product standards</v>
          </cell>
          <cell r="E1322" t="str">
            <v>Country</v>
          </cell>
          <cell r="F1322">
            <v>2012</v>
          </cell>
          <cell r="G1322" t="str">
            <v>Industry, Buildings, Transport, Electricity and heat, Appliances</v>
          </cell>
          <cell r="H1322"/>
          <cell r="I1322" t="str">
            <v>Energy efficiency, Non-energy</v>
          </cell>
          <cell r="J1322" t="str">
            <v>GHG reduction</v>
          </cell>
          <cell r="K1322" t="str">
            <v>Australia</v>
          </cell>
          <cell r="L1322" t="str">
            <v>Implemented</v>
          </cell>
          <cell r="M1322" t="str">
            <v>The Act: https://www.comlaw.gov.au/Details/C2012A00132
List of regulated products and additional information: http://www.energyrating.gov.au/suppliers/registration/regulated-products</v>
          </cell>
          <cell r="N1322" t="str">
            <v>C07C21C34C35</v>
          </cell>
        </row>
        <row r="1323">
          <cell r="B1323">
            <v>1315</v>
          </cell>
          <cell r="C1323" t="str">
            <v>Greenhouse intensive water heater phase-out Australia 2010</v>
          </cell>
          <cell r="D1323" t="str">
            <v>Information and education, Information provision, Regulatory Instruments</v>
          </cell>
          <cell r="E1323" t="str">
            <v>Country</v>
          </cell>
          <cell r="F1323">
            <v>2010</v>
          </cell>
          <cell r="G1323" t="str">
            <v>Buildings, Hot water and cooking, Appliances</v>
          </cell>
          <cell r="H1323" t="str">
            <v>"This Act is about promoting the development and adoption of products to reduce energy use and greenhouse gas production (see the objects in Division 3 of this Part). This is achieved by applying greenhouse and energy minimum standards (GEMS) in association with the supply and commercial use of products that use energy, or affect the energy used by another product."
"Generally speaking, a product (a GEMS product) covered by a GEMS determination can only be supplied or offered for supply, or used for a commercial purpose, if: 
(a)     the model of the product is registered under this Act against the determination; and
(b)     the product complies with the determination; and
(c)     the supply, offer or use complies with the determination."
(Source: https://www.legislation.gov.au/Details/C2012A00132)
List of regulated products: http://www.energyrating.gov.au/suppliers/registration/regulated-products</v>
          </cell>
          <cell r="I1323" t="str">
            <v>Energy efficiency</v>
          </cell>
          <cell r="J1323" t="str">
            <v>No</v>
          </cell>
          <cell r="K1323" t="str">
            <v>Australia</v>
          </cell>
          <cell r="L1323" t="str">
            <v>Ended</v>
          </cell>
          <cell r="M1323" t="str">
            <v>http://ee.ret.gov.au/energy-efficiency/water-heaters/phase-out-greenhouse-intensive-hot-water-heaters;
http://www.iea.org/policiesandmeasures/pams/australia/name-25002-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1323" t="str">
            <v/>
          </cell>
        </row>
        <row r="1324">
          <cell r="B1324">
            <v>1316</v>
          </cell>
          <cell r="C1324" t="str">
            <v>Greening of the National Park Service United States of America 1999</v>
          </cell>
          <cell r="D1324" t="str">
            <v>Information provision, Economic Instruments, Information and education, Direct investment</v>
          </cell>
          <cell r="E1324" t="str">
            <v>Country</v>
          </cell>
          <cell r="F1324">
            <v>1999</v>
          </cell>
          <cell r="G1324" t="str">
            <v>Electricity and heat</v>
          </cell>
          <cell r="H1324"/>
          <cell r="I1324" t="str">
            <v>Energy service demand reduction and resource efficiency, Renewables, Energy efficiency, Non-energy</v>
          </cell>
          <cell r="J1324" t="str">
            <v>No</v>
          </cell>
          <cell r="K1324" t="str">
            <v>United States of America</v>
          </cell>
          <cell r="L1324" t="str">
            <v>Implemented</v>
          </cell>
          <cell r="M1324" t="str">
            <v>http://www.nps.gov/renew/</v>
          </cell>
          <cell r="N1324" t="str">
            <v/>
          </cell>
        </row>
        <row r="1325">
          <cell r="B1325">
            <v>1317</v>
          </cell>
          <cell r="C1325" t="str">
            <v>Greenlight Australia Australia 2005</v>
          </cell>
          <cell r="D1325" t="str">
            <v>Institutional creation, Strategic planning, Target</v>
          </cell>
          <cell r="E1325" t="str">
            <v>Country</v>
          </cell>
          <cell r="F1325">
            <v>2005</v>
          </cell>
          <cell r="G1325" t="str">
            <v>Buildings, Industry, General, Appliances, Industrial energy related</v>
          </cell>
          <cell r="H1325"/>
          <cell r="I1325" t="str">
            <v>Energy efficiency</v>
          </cell>
          <cell r="J1325" t="str">
            <v>No</v>
          </cell>
          <cell r="K1325" t="str">
            <v>Australia</v>
          </cell>
          <cell r="L1325" t="str">
            <v>Ended</v>
          </cell>
          <cell r="M1325" t="str">
            <v>http://www.energyrating.gov.au/library</v>
          </cell>
          <cell r="N1325" t="str">
            <v/>
          </cell>
        </row>
        <row r="1326">
          <cell r="B1326">
            <v>1318</v>
          </cell>
          <cell r="C1326" t="str">
            <v>Grenelle I France 2009</v>
          </cell>
          <cell r="D1326" t="str">
            <v>Climate strategy, Formal &amp; legally binding climate strategy, Energy and other taxes, Grants and subsidies, Building codes and standards, Vehicle fuel-economy and emissions standards</v>
          </cell>
          <cell r="E1326" t="str">
            <v>Country</v>
          </cell>
          <cell r="F1326">
            <v>2009</v>
          </cell>
          <cell r="G1326" t="str">
            <v>General</v>
          </cell>
          <cell r="H1326"/>
          <cell r="I1326" t="str">
            <v>Energy service demand reduction and resource efficiency, Energy efficiency, Renewables, Other low-carbon technologies and fuel switch</v>
          </cell>
          <cell r="J1326" t="str">
            <v>No</v>
          </cell>
          <cell r="K1326" t="str">
            <v>France</v>
          </cell>
          <cell r="L1326" t="str">
            <v>Implemented</v>
          </cell>
          <cell r="M1326" t="str">
            <v>http://www.lse.ac.uk/GranthamInstitute/law/grenelle-i/</v>
          </cell>
          <cell r="N1326" t="str">
            <v>C01</v>
          </cell>
        </row>
        <row r="1327">
          <cell r="B1327">
            <v>1319</v>
          </cell>
          <cell r="C1327" t="str">
            <v>Grenelle II France 2010</v>
          </cell>
          <cell r="D1327" t="str">
            <v>Climate strategy, Formal &amp; legally binding climate strategy, Direct investment, Fiscal or financial incentives</v>
          </cell>
          <cell r="E1327" t="str">
            <v>Country</v>
          </cell>
          <cell r="F1327">
            <v>2010</v>
          </cell>
          <cell r="G1327" t="str">
            <v>Buildings, Electricity and heat, CCS, Renewables, General</v>
          </cell>
          <cell r="H1327" t="str">
            <v>Legislative</v>
          </cell>
          <cell r="I1327" t="str">
            <v>Energy efficiency, Renewables, Other low-carbon technologies and fuel switch</v>
          </cell>
          <cell r="J1327" t="str">
            <v>No</v>
          </cell>
          <cell r="K1327" t="str">
            <v>France</v>
          </cell>
          <cell r="L1327" t="str">
            <v>Implemented</v>
          </cell>
          <cell r="M1327" t="str">
            <v>http://www.lse.ac.uk/GranthamInstitute/law/grenelle-ii/</v>
          </cell>
          <cell r="N1327" t="str">
            <v>C01C07C10C13C14C34</v>
          </cell>
        </row>
        <row r="1328">
          <cell r="B1328">
            <v>1320</v>
          </cell>
          <cell r="C1328" t="str">
            <v>Grid Expansion Acceleration Act (NABEG) Germany 2011</v>
          </cell>
          <cell r="D1328" t="str">
            <v>Infrastructure investments, Advice or Aid in implementation</v>
          </cell>
          <cell r="E1328" t="str">
            <v>Country</v>
          </cell>
          <cell r="F1328">
            <v>2011</v>
          </cell>
          <cell r="G1328" t="str">
            <v>Electricity and heat, Renewables</v>
          </cell>
          <cell r="H1328" t="str">
            <v>This law specifies the Grenelle I objectives in order to facilitate their implementation.</v>
          </cell>
          <cell r="I1328" t="str">
            <v>Renewables</v>
          </cell>
          <cell r="J1328">
            <v>0</v>
          </cell>
          <cell r="K1328" t="str">
            <v>Germany</v>
          </cell>
          <cell r="L1328" t="str">
            <v>Implemented</v>
          </cell>
          <cell r="M1328" t="str">
            <v>http://www.lse.ac.uk/GranthamInstitute/law/grid-expansion-acceleration-act-nabeg/</v>
          </cell>
          <cell r="N1328" t="str">
            <v>C11</v>
          </cell>
        </row>
        <row r="1329">
          <cell r="B1329">
            <v>1321</v>
          </cell>
          <cell r="C1329" t="str">
            <v>Grid interconection contract for renewable energy (Contrato de interconexión para fuente de energía renovable) Mexico 2001</v>
          </cell>
          <cell r="D1329" t="str">
            <v>Grid access and priority for renewables, Regulatory Instruments, Net metering, Fiscal or financial incentives</v>
          </cell>
          <cell r="E1329" t="str">
            <v>Country</v>
          </cell>
          <cell r="F1329">
            <v>2001</v>
          </cell>
          <cell r="G1329" t="str">
            <v>Electricity and heat, Renewables</v>
          </cell>
          <cell r="H1329" t="str">
            <v>Legislative</v>
          </cell>
          <cell r="I1329" t="str">
            <v>Renewables</v>
          </cell>
          <cell r="J1329" t="str">
            <v>GHG reduction</v>
          </cell>
          <cell r="K1329" t="str">
            <v>Mexico</v>
          </cell>
          <cell r="L1329" t="str">
            <v>Implemented</v>
          </cell>
          <cell r="M1329" t="str">
            <v>http://www.cre.gob.mx/, http://www.iea.org/policiesandmeasures/pams/mexico/name-22675-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329" t="str">
            <v>C10C11</v>
          </cell>
        </row>
        <row r="1330">
          <cell r="B1330">
            <v>1322</v>
          </cell>
          <cell r="C1330" t="str">
            <v>Growing Forward 2 Canada 2013</v>
          </cell>
          <cell r="D1330" t="str">
            <v>Direct investment, Fiscal or financial incentives, Strategic planning</v>
          </cell>
          <cell r="E1330" t="str">
            <v>Country</v>
          </cell>
          <cell r="F1330">
            <v>2013</v>
          </cell>
          <cell r="G1330" t="str">
            <v>Agriculture and forestry</v>
          </cell>
          <cell r="H1330" t="str">
            <v>Resolution RES/140/2001 gives priority to renewables in grid interconnection and imposes discounts of 50% to 70% in transmission costs. Net metering is also possible.</v>
          </cell>
          <cell r="I1330" t="str">
            <v>Energy service demand reduction and resource efficiency, Non-energy</v>
          </cell>
          <cell r="J1330" t="str">
            <v>No</v>
          </cell>
          <cell r="K1330" t="str">
            <v>Canada</v>
          </cell>
          <cell r="L1330" t="str">
            <v>Implemented</v>
          </cell>
          <cell r="M1330" t="str">
            <v>http://unfccc.int/files/national_reports/biennial_reports_and_iar/submitted_biennial_reports/application/pdf/canadas_2nd_biennial_report.pdf, http://www.agr.gc.ca/eng/about-us/key-departmental-initiatives/growing-forward-2/?id=1294780620963</v>
          </cell>
          <cell r="N1330" t="str">
            <v>C48</v>
          </cell>
        </row>
        <row r="1331">
          <cell r="B1331">
            <v>1323</v>
          </cell>
          <cell r="C1331" t="str">
            <v>Guangxi Province 1 Million Mu Bio-Fuel Forest Project China 2008</v>
          </cell>
          <cell r="D1331" t="str">
            <v>Direct investment</v>
          </cell>
          <cell r="E1331" t="str">
            <v>Subnational region or state</v>
          </cell>
          <cell r="F1331">
            <v>2008</v>
          </cell>
          <cell r="G1331" t="str">
            <v>Transport</v>
          </cell>
          <cell r="H1331" t="str">
            <v>"Growing Forward 2 is Canada’s current agriculture policy framework and covers a five year period with a focus on innovation, competitiveness, and market development. This CA$3 billion investment by federal, provincial and territorial governments supports strategic initiatives in priority areas, including cost-shared and federal-only programs to advance environmentally sustainable agriculture in Canada."</v>
          </cell>
          <cell r="I1331" t="str">
            <v>Renewables</v>
          </cell>
          <cell r="J1331">
            <v>0</v>
          </cell>
          <cell r="K1331" t="str">
            <v>China</v>
          </cell>
          <cell r="L1331" t="str">
            <v>Implemented</v>
          </cell>
          <cell r="M1331" t="str">
            <v>http://www.iea.org/policiesandmeasures/pams/china/name-24358-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331" t="str">
            <v/>
          </cell>
        </row>
        <row r="1332">
          <cell r="B1332">
            <v>1324</v>
          </cell>
          <cell r="C1332" t="str">
            <v>Guide to Environmental Claims for Industry and Advertisers Canada 2008</v>
          </cell>
          <cell r="D1332" t="str">
            <v>Advice or Aid in implementation, Information provision</v>
          </cell>
          <cell r="E1332" t="str">
            <v>Country</v>
          </cell>
          <cell r="F1332">
            <v>2008</v>
          </cell>
          <cell r="G1332" t="str">
            <v>Industry</v>
          </cell>
          <cell r="H1332"/>
          <cell r="I1332" t="str">
            <v>Energy service demand reduction and resource efficiency, Energy efficiency, Renewables, Other low-carbon technologies and fuel switch</v>
          </cell>
          <cell r="J1332">
            <v>0</v>
          </cell>
          <cell r="K1332" t="str">
            <v>Canada</v>
          </cell>
          <cell r="L1332" t="str">
            <v>Implemented</v>
          </cell>
          <cell r="M1332" t="str">
            <v>http://www.competitionbureau.gc.ca/epic/site/cb-bc.nsf/en/02701e.html</v>
          </cell>
          <cell r="N1332" t="str">
            <v/>
          </cell>
        </row>
        <row r="1333">
          <cell r="B1333">
            <v>1325</v>
          </cell>
          <cell r="C1333" t="str">
            <v>Guidebook on Energy Conservation in Buildings Japan 2000</v>
          </cell>
          <cell r="D1333" t="str">
            <v>Advice or Aid in implementation</v>
          </cell>
          <cell r="E1333" t="str">
            <v>Country</v>
          </cell>
          <cell r="F1333">
            <v>2000</v>
          </cell>
          <cell r="G1333" t="str">
            <v>Buildings</v>
          </cell>
          <cell r="H1333"/>
          <cell r="I1333" t="str">
            <v>Energy efficiency, Energy service demand reduction and resource efficiency, Renewables, Other low-carbon technologies and fuel switch</v>
          </cell>
          <cell r="J1333">
            <v>0</v>
          </cell>
          <cell r="K1333" t="str">
            <v>Japan</v>
          </cell>
          <cell r="L1333" t="str">
            <v>Implemented</v>
          </cell>
          <cell r="M1333" t="str">
            <v>http://www.eccj.or.jp</v>
          </cell>
          <cell r="N1333" t="str">
            <v/>
          </cell>
        </row>
        <row r="1334">
          <cell r="B1334">
            <v>1326</v>
          </cell>
          <cell r="C1334" t="str">
            <v>Guidebook on Promoting Conservation in Industrial Factories Japan 2001</v>
          </cell>
          <cell r="D1334" t="str">
            <v>Monitoring, Advice or Aid in implementation</v>
          </cell>
          <cell r="E1334" t="str">
            <v>Country</v>
          </cell>
          <cell r="F1334">
            <v>2001</v>
          </cell>
          <cell r="G1334" t="str">
            <v>Industry</v>
          </cell>
          <cell r="H1334"/>
          <cell r="I1334" t="str">
            <v>Energy service demand reduction and resource efficiency, Energy efficiency, Renewables, Other low-carbon technologies and fuel switch</v>
          </cell>
          <cell r="J1334">
            <v>0</v>
          </cell>
          <cell r="K1334" t="str">
            <v>Japan</v>
          </cell>
          <cell r="L1334" t="str">
            <v>Implemented</v>
          </cell>
          <cell r="M1334" t="str">
            <v>http://www.eccj.or.jp</v>
          </cell>
          <cell r="N1334" t="str">
            <v>C20</v>
          </cell>
        </row>
        <row r="1335">
          <cell r="B1335">
            <v>1327</v>
          </cell>
          <cell r="C1335" t="str">
            <v>Guidelines establishing and issuing Clean Energy Certificates</v>
          </cell>
          <cell r="D1335" t="str">
            <v>Green certificates</v>
          </cell>
          <cell r="E1335" t="str">
            <v>Country</v>
          </cell>
          <cell r="F1335">
            <v>2015</v>
          </cell>
          <cell r="G1335" t="str">
            <v>Electricity and heat</v>
          </cell>
          <cell r="H1335"/>
          <cell r="I1335" t="str">
            <v>Renewables</v>
          </cell>
          <cell r="J1335" t="str">
            <v>No</v>
          </cell>
          <cell r="K1335" t="str">
            <v>Mexico</v>
          </cell>
          <cell r="L1335" t="str">
            <v>Implemented</v>
          </cell>
          <cell r="M1335" t="str">
            <v>http://www.iea.org/policiesandmeasures/pams/mexico/name-148722-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335" t="str">
            <v>C10</v>
          </cell>
        </row>
        <row r="1336">
          <cell r="B1336">
            <v>1328</v>
          </cell>
          <cell r="C1336" t="str">
            <v>Guidelines for Sustainable Forest Management in China China</v>
          </cell>
          <cell r="D1336" t="str">
            <v>Demonstration project, Fiscal or financial incentives</v>
          </cell>
          <cell r="E1336" t="str">
            <v>Country</v>
          </cell>
          <cell r="F1336">
            <v>0</v>
          </cell>
          <cell r="G1336" t="str">
            <v>Forestry</v>
          </cell>
          <cell r="H1336" t="str">
            <v>The Clean Energy Certificate Guide defines and establishes the criteria of obtaining the Clean Energy Certificates. The certificate's objective is to help Mexico achieve its goals for clean energy participation in power sector keeping costs of the policy to the possible minimum.
The government determines the requirements for clean energy certificates on a yearly basis three years in advance of the compliance period. The first compliance period will be 2018. As of 31st of March 2015, the Clean Energy Quota for this period is set at level of 5% of total electricity consumption. All clean energy generators, defined as power plants using clean energies, developed after August 2014 will receive, for 20 years, one Clean Energy Certificate per MWh generated. Clean energy certificates are bankable and do not expire.
Penalty for non-compliance is between USD 30-250/ MWh. The certificates can be purchased and sold, under monitoring of the regulatory commission of energy.</v>
          </cell>
          <cell r="I1336" t="str">
            <v>Energy service demand reduction and resource efficiency, Non-energy, Energy efficiency, Renewables, Other low-carbon technologies and fuel switch</v>
          </cell>
          <cell r="J1336">
            <v>0</v>
          </cell>
          <cell r="K1336" t="str">
            <v>China</v>
          </cell>
          <cell r="L1336" t="str">
            <v>Implemented</v>
          </cell>
          <cell r="M1336" t="str">
            <v>http://unfccc.int/resource/docs/natc/chnnc2e.pdf</v>
          </cell>
          <cell r="N1336" t="str">
            <v>C04C52</v>
          </cell>
        </row>
        <row r="1337">
          <cell r="B1337">
            <v>1329</v>
          </cell>
          <cell r="C1337" t="str">
            <v>Guidelines to French Department Prefects on the Promotion of Wind Power France 2003</v>
          </cell>
          <cell r="D1337" t="str">
            <v>Policy support</v>
          </cell>
          <cell r="E1337" t="str">
            <v>Country</v>
          </cell>
          <cell r="F1337">
            <v>2003</v>
          </cell>
          <cell r="G1337" t="str">
            <v>Electricity and heat, Renewables</v>
          </cell>
          <cell r="H1337" t="str">
            <v>"In the 11th FYP period, the total forest tending area was 31.55 million hectares. Developing and implementing the technical rules and management measures related to young- and middle-aged forest tending and management."
"The central finance has allocated special funds for young- and middle-aged forest tending. In 2010, the central finance earmarked RMB 2 billion Yuan to subsidize the pilot projects for tending young- and middle-aged forests."</v>
          </cell>
          <cell r="I1337" t="str">
            <v>Renewables</v>
          </cell>
          <cell r="J1337">
            <v>0</v>
          </cell>
          <cell r="K1337" t="str">
            <v>France</v>
          </cell>
          <cell r="L1337" t="str">
            <v>Implemented</v>
          </cell>
          <cell r="M1337" t="str">
            <v>http://www.iea.org/policiesandmeasures/pams/france/name-21920-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337" t="str">
            <v/>
          </cell>
        </row>
        <row r="1338">
          <cell r="B1338">
            <v>1330</v>
          </cell>
          <cell r="C1338" t="str">
            <v>Gujarat Waste to Energy Policy 2016</v>
          </cell>
          <cell r="D1338" t="str">
            <v>Direct investment, Fiscal or financial incentives, Tax relief, Strategic planning</v>
          </cell>
          <cell r="E1338" t="str">
            <v>Subnational region or state</v>
          </cell>
          <cell r="F1338">
            <v>2016</v>
          </cell>
          <cell r="G1338" t="str">
            <v>Electricity and heat, Renewables</v>
          </cell>
          <cell r="H1338"/>
          <cell r="I1338" t="str">
            <v>Renewables</v>
          </cell>
          <cell r="J1338" t="str">
            <v>No</v>
          </cell>
          <cell r="K1338" t="str">
            <v>India</v>
          </cell>
          <cell r="L1338" t="str">
            <v>Implemented</v>
          </cell>
          <cell r="M1338" t="str">
            <v>http://www.iea.org/policiesandmeasures/pams/india/name-159591-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338" t="str">
            <v>C10</v>
          </cell>
        </row>
        <row r="1339">
          <cell r="B1339">
            <v>1331</v>
          </cell>
          <cell r="C1339" t="str">
            <v>Gujarat Wind Power Policy 2016-2021</v>
          </cell>
          <cell r="D1339" t="str">
            <v>Green certificates, Strategic planning</v>
          </cell>
          <cell r="E1339" t="str">
            <v>Subnational region or state</v>
          </cell>
          <cell r="F1339">
            <v>2016</v>
          </cell>
          <cell r="G1339" t="str">
            <v>Electricity and heat</v>
          </cell>
          <cell r="H1339" t="str">
            <v>The Gujarat Waste to Energy Policy 2016 estimates that the MSW of Gujarat State could support a Waste to Energy plant of approximately 100 MW. While regarded as an expensive source for generation, the policy recognizes the need to make MSW available to generators at designated locations free of cost, give lands for waste to energy projects at free cost to developers, and exempt waste to energy projects from taxes/duties/levies. Therefore, the Waste to Energy Policy – 2016 is intended to facilitate and promote the utilization of MSW for generation of electricity at an affordable cost in a sustainable manner.</v>
          </cell>
          <cell r="I1339" t="str">
            <v>Renewables</v>
          </cell>
          <cell r="J1339" t="str">
            <v>No</v>
          </cell>
          <cell r="K1339" t="str">
            <v>India</v>
          </cell>
          <cell r="L1339" t="str">
            <v>Implemented</v>
          </cell>
          <cell r="M1339" t="str">
            <v>http://www.iea.org/policiesandmeasures/pams/india/name-159593-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339" t="str">
            <v>C10</v>
          </cell>
        </row>
        <row r="1340">
          <cell r="B1340">
            <v>1332</v>
          </cell>
          <cell r="C1340" t="str">
            <v>H-Prize United States of America 2007</v>
          </cell>
          <cell r="D1340" t="str">
            <v>Demonstration project, Grants and subsidies, Research &amp; Development and Deployment (RD&amp;D)</v>
          </cell>
          <cell r="E1340" t="str">
            <v>Country</v>
          </cell>
          <cell r="F1340">
            <v>2007</v>
          </cell>
          <cell r="G1340" t="str">
            <v>Electricity and heat, Transport, Renewables, Light duty vehicles</v>
          </cell>
          <cell r="H1340" t="str">
            <v>The Gujarat Wind Power Policy 2016 will remain in effect until 30th June 2021. The aim of this policy and similar policies from 2009 and 2013 is to achieve an installed wind power capacity of more than 3 800 MW by the end of 2016. Wind projects installed and commissioned during the operative period shall become eligible for the benefits and incentives declared under this policy, for a period of 25 years from their date of commissioning or for the lifespan of the projects, whichever is earlier.</v>
          </cell>
          <cell r="I1340" t="str">
            <v>Renewables, Other low-carbon technologies and fuel switch</v>
          </cell>
          <cell r="J1340">
            <v>0</v>
          </cell>
          <cell r="K1340" t="str">
            <v>United States of America</v>
          </cell>
          <cell r="L1340" t="str">
            <v>Implemented</v>
          </cell>
          <cell r="M1340" t="str">
            <v>http://www.hydrogenprize.org/</v>
          </cell>
          <cell r="N1340" t="str">
            <v>C04C10C14C43</v>
          </cell>
        </row>
        <row r="1341">
          <cell r="B1341">
            <v>1333</v>
          </cell>
          <cell r="C1341" t="str">
            <v>HFC emissions reduction target Australia 2016</v>
          </cell>
          <cell r="D1341" t="str">
            <v>Strategic planning, Target</v>
          </cell>
          <cell r="E1341" t="str">
            <v>Country</v>
          </cell>
          <cell r="F1341">
            <v>2016</v>
          </cell>
          <cell r="G1341" t="str">
            <v>Fluorinated gases</v>
          </cell>
          <cell r="H1341"/>
          <cell r="I1341" t="str">
            <v>Non-energy</v>
          </cell>
          <cell r="J1341" t="str">
            <v>GHG reduction</v>
          </cell>
          <cell r="K1341" t="str">
            <v>Australia</v>
          </cell>
          <cell r="L1341" t="str">
            <v>Implemented</v>
          </cell>
          <cell r="M1341" t="str">
            <v>https://www.environment.gov.au/climate-change/publications/factsheet-actions-australia-is-taking
http://www.hvac-intelligence.co.uk/hvac-regulatory-news/australian-government-publishes-hfc-emission-review/</v>
          </cell>
          <cell r="N1341" t="str">
            <v>C29</v>
          </cell>
        </row>
        <row r="1342">
          <cell r="B1342">
            <v>1334</v>
          </cell>
          <cell r="C1342" t="str">
            <v>HFC-23 Emission Reduction Programme United States of America 1999</v>
          </cell>
          <cell r="D1342" t="str">
            <v>Negotiated Agreements (Public-private sector)</v>
          </cell>
          <cell r="E1342" t="str">
            <v>Country</v>
          </cell>
          <cell r="F1342">
            <v>1999</v>
          </cell>
          <cell r="G1342" t="str">
            <v>Fluorinated gases</v>
          </cell>
          <cell r="H1342" t="str">
            <v>"Australia will look to fast track work to reduce domestic HFC emissions by 85 per cent by 2036, in-line with the most ambitious phase-down proposals under the Montreal Protocol." (https://www.environment.gov.au/climate-change/publications/factsheet-actions-australia-is-taking)</v>
          </cell>
          <cell r="I1342" t="str">
            <v>Energy service demand reduction and resource efficiency, Non-energy</v>
          </cell>
          <cell r="J1342">
            <v>0</v>
          </cell>
          <cell r="K1342" t="str">
            <v>United States of America</v>
          </cell>
          <cell r="L1342" t="str">
            <v>Ended</v>
          </cell>
          <cell r="M1342" t="str">
            <v>http://www.epa.gov/appdstar/</v>
          </cell>
          <cell r="N1342" t="str">
            <v>C29</v>
          </cell>
        </row>
        <row r="1343">
          <cell r="B1343">
            <v>1335</v>
          </cell>
          <cell r="C1343" t="str">
            <v>Hainan Province Plan for the Construction of Wind Farms China 2007</v>
          </cell>
          <cell r="D1343" t="str">
            <v>Direct investment</v>
          </cell>
          <cell r="E1343" t="str">
            <v>Subnational region or state</v>
          </cell>
          <cell r="F1343">
            <v>2007</v>
          </cell>
          <cell r="G1343" t="str">
            <v>Electricity and heat, Renewables</v>
          </cell>
          <cell r="H1343"/>
          <cell r="I1343" t="str">
            <v>Renewables</v>
          </cell>
          <cell r="J1343">
            <v>0</v>
          </cell>
          <cell r="K1343" t="str">
            <v>China</v>
          </cell>
          <cell r="L1343" t="str">
            <v>Implemented</v>
          </cell>
          <cell r="M1343" t="str">
            <v>http://www.iea.org/policiesandmeasures/pams/china/name-24356-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343" t="str">
            <v/>
          </cell>
        </row>
        <row r="1344">
          <cell r="B1344">
            <v>1336</v>
          </cell>
          <cell r="C1344" t="str">
            <v>Hawaii Energy Code (HEC)</v>
          </cell>
          <cell r="D1344" t="str">
            <v>Building codes and standards</v>
          </cell>
          <cell r="E1344" t="str">
            <v>Subnational region or state</v>
          </cell>
          <cell r="F1344">
            <v>2015</v>
          </cell>
          <cell r="G1344" t="str">
            <v>Buildings</v>
          </cell>
          <cell r="H1344"/>
          <cell r="I1344" t="str">
            <v>Energy efficiency</v>
          </cell>
          <cell r="J1344" t="str">
            <v>No</v>
          </cell>
          <cell r="K1344" t="str">
            <v>United States of America</v>
          </cell>
          <cell r="L1344" t="str">
            <v>Implemented</v>
          </cell>
          <cell r="M1344" t="str">
            <v>https://www.iea.org/policies/7065-hawaii-energy-code-hec?country=United%20States&amp;page=2</v>
          </cell>
          <cell r="N1344" t="str">
            <v>C34</v>
          </cell>
        </row>
        <row r="1345">
          <cell r="B1345">
            <v>1337</v>
          </cell>
          <cell r="C1345" t="str">
            <v>Heat Fund France 2008</v>
          </cell>
          <cell r="D1345" t="str">
            <v>Grants and subsidies</v>
          </cell>
          <cell r="E1345" t="str">
            <v>Country</v>
          </cell>
          <cell r="F1345">
            <v>2008</v>
          </cell>
          <cell r="G1345" t="str">
            <v>Electricity and heat, Renewables</v>
          </cell>
          <cell r="H1345" t="str">
            <v>The Hawaii Energy Code (HEC) adopted the 2015 IECC and ASHRAE 90.1-2013 with amendments by the State Building Council on July 14, 2015. The HEC must be adopted separately by the four counties. State law (Act 164, 2014), requires that if the counties do not adopt HEC by 2017, the HEC becomes the interim code for the counties. (For details, see reference below.)</v>
          </cell>
          <cell r="I1345" t="str">
            <v>Renewables</v>
          </cell>
          <cell r="J1345">
            <v>0</v>
          </cell>
          <cell r="K1345" t="str">
            <v>France</v>
          </cell>
          <cell r="L1345" t="str">
            <v>Implemented</v>
          </cell>
          <cell r="M1345" t="str">
            <v>http://www2.ademe.fr/servlet/KBaseShow?sort=-1&amp;cid=96&amp;m=3&amp;catid=23667</v>
          </cell>
          <cell r="N1345" t="str">
            <v>C10</v>
          </cell>
        </row>
        <row r="1346">
          <cell r="B1346">
            <v>1338</v>
          </cell>
          <cell r="C1346" t="str">
            <v>Heat Island Reduction Initiative (HIRI) United States of America 1997</v>
          </cell>
          <cell r="D1346" t="str">
            <v>Direct investment, Infrastructure investments, Information and education, Information provision, Policy support, Strategic planning, Voluntary Approaches, Negotiated Agreements (Public-private sector)</v>
          </cell>
          <cell r="E1346" t="str">
            <v>Country</v>
          </cell>
          <cell r="F1346">
            <v>1997</v>
          </cell>
          <cell r="G1346" t="str">
            <v>Buildings</v>
          </cell>
          <cell r="H1346"/>
          <cell r="I1346" t="str">
            <v>Energy efficiency</v>
          </cell>
          <cell r="J1346">
            <v>0</v>
          </cell>
          <cell r="K1346" t="str">
            <v>United States of America</v>
          </cell>
          <cell r="L1346" t="str">
            <v>Ended</v>
          </cell>
          <cell r="M1346" t="str">
            <v>http://www.epa.gov/heatislands/</v>
          </cell>
          <cell r="N1346" t="str">
            <v/>
          </cell>
        </row>
        <row r="1347">
          <cell r="B1347">
            <v>1339</v>
          </cell>
          <cell r="C1347" t="str">
            <v>Heat Pump Labelling Germany 2005</v>
          </cell>
          <cell r="D1347" t="str">
            <v>Endorsement label</v>
          </cell>
          <cell r="E1347" t="str">
            <v>Country</v>
          </cell>
          <cell r="F1347">
            <v>2005</v>
          </cell>
          <cell r="G1347" t="str">
            <v>Buildings, Heating and cooling, Appliances</v>
          </cell>
          <cell r="H1347"/>
          <cell r="I1347" t="str">
            <v>Energy efficiency</v>
          </cell>
          <cell r="J1347">
            <v>0</v>
          </cell>
          <cell r="K1347" t="str">
            <v>Germany</v>
          </cell>
          <cell r="L1347" t="str">
            <v>Implemented</v>
          </cell>
          <cell r="M1347" t="str">
            <v>http://www.blauer-engel.de</v>
          </cell>
          <cell r="N1347" t="str">
            <v/>
          </cell>
        </row>
        <row r="1348">
          <cell r="B1348">
            <v>1340</v>
          </cell>
          <cell r="C1348" t="str">
            <v>Heating Costs Ordinance Germany 2009</v>
          </cell>
          <cell r="D1348" t="str">
            <v>Energy and other taxes</v>
          </cell>
          <cell r="E1348" t="str">
            <v>Country</v>
          </cell>
          <cell r="F1348">
            <v>2009</v>
          </cell>
          <cell r="G1348" t="str">
            <v>Buildings, Heating and cooling, Hot water and cooking</v>
          </cell>
          <cell r="H1348"/>
          <cell r="I1348" t="str">
            <v>Energy efficiency</v>
          </cell>
          <cell r="J1348">
            <v>0</v>
          </cell>
          <cell r="K1348" t="str">
            <v>Germany</v>
          </cell>
          <cell r="L1348" t="str">
            <v>Implemented</v>
          </cell>
          <cell r="M1348" t="str">
            <v>http://www.bmvi.de</v>
          </cell>
          <cell r="N1348" t="str">
            <v>C38</v>
          </cell>
        </row>
        <row r="1349">
          <cell r="B1349">
            <v>1341</v>
          </cell>
          <cell r="C1349" t="str">
            <v>Heating Ventilation and Air Conditioning High Efficiency Systems Strategy (HVAC HESS)</v>
          </cell>
          <cell r="D1349" t="str">
            <v>Information provision, Performance label, Professional training and qualification, Policy support, Strategic planning</v>
          </cell>
          <cell r="E1349" t="str">
            <v>Country</v>
          </cell>
          <cell r="F1349">
            <v>2007</v>
          </cell>
          <cell r="G1349" t="str">
            <v>Buildings, Appliances, Heating and cooling</v>
          </cell>
          <cell r="H1349"/>
          <cell r="I1349" t="str">
            <v>Energy efficiency</v>
          </cell>
          <cell r="J1349" t="str">
            <v>No</v>
          </cell>
          <cell r="K1349" t="str">
            <v>Australia</v>
          </cell>
          <cell r="L1349" t="str">
            <v>Implemented</v>
          </cell>
          <cell r="M1349" t="str">
            <v>http://unfccc.int/files/national_reports/annex_i_natcom_/application/pdf/aus_nc6.pdf
https://www.energy.gov.au/sites/g/files/net3411/f/hvac-factsheet-guide-best-practice-operation-energy-efficiency.pdf
https://www.energy.gov.au/sites/g/files/net3411/f/hvac-factsheet-basics-energy-efficiency.pdf</v>
          </cell>
          <cell r="N1349" t="str">
            <v>C35</v>
          </cell>
        </row>
        <row r="1350">
          <cell r="B1350">
            <v>1342</v>
          </cell>
          <cell r="C1350" t="str">
            <v>Heavy goods vehicle toll Germany 2005</v>
          </cell>
          <cell r="D1350" t="str">
            <v>Energy and other taxes</v>
          </cell>
          <cell r="E1350" t="str">
            <v>Country</v>
          </cell>
          <cell r="F1350">
            <v>2005</v>
          </cell>
          <cell r="G1350" t="str">
            <v>Transport, Heavy duty vehicles</v>
          </cell>
          <cell r="H1350"/>
          <cell r="I1350" t="str">
            <v>Other low-carbon technologies and fuel switch, Energy service demand reduction and resource efficiency, Energy efficiency</v>
          </cell>
          <cell r="J1350">
            <v>0</v>
          </cell>
          <cell r="K1350" t="str">
            <v>Germany</v>
          </cell>
          <cell r="L1350" t="str">
            <v>Implemented</v>
          </cell>
          <cell r="M1350" t="str">
            <v>http://www.iea.org/policiesandmeasures/pams/germany/name-31433-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350" t="str">
            <v>C42C46</v>
          </cell>
        </row>
        <row r="1351">
          <cell r="B1351">
            <v>1343</v>
          </cell>
          <cell r="C1351" t="str">
            <v>Heavy-duty Vehicle and Engine Greenhouse Gas Emission Regulations Canada 2014</v>
          </cell>
          <cell r="D1351" t="str">
            <v>Codes and standards, Vehicle fuel-economy and emissions standards</v>
          </cell>
          <cell r="E1351" t="str">
            <v>Country</v>
          </cell>
          <cell r="F1351">
            <v>2013</v>
          </cell>
          <cell r="G1351" t="str">
            <v>Transport, Heavy duty vehicles</v>
          </cell>
          <cell r="H1351"/>
          <cell r="I1351" t="str">
            <v>Energy efficiency</v>
          </cell>
          <cell r="J1351" t="str">
            <v>GHG reduction</v>
          </cell>
          <cell r="K1351" t="str">
            <v>Canada</v>
          </cell>
          <cell r="L1351" t="str">
            <v>Implemented</v>
          </cell>
          <cell r="M1351" t="str">
            <v>http://www.ec.gc.ca/lcpe-cepa/eng/regulations/detailreg.cfm?intReg=214
http://canadagazette.gc.ca/rp-pr/p2/2013/2013-03-13/html/sor-dors24-eng.html
http://transportpolicy.net/index.php?title=Canada:_Heavy-duty:_GHG</v>
          </cell>
          <cell r="N1351" t="str">
            <v>C42</v>
          </cell>
        </row>
        <row r="1352">
          <cell r="B1352">
            <v>1344</v>
          </cell>
          <cell r="C1352" t="str">
            <v>Heavy-duty emissions standards Korea 2013</v>
          </cell>
          <cell r="D1352">
            <v>0</v>
          </cell>
          <cell r="E1352" t="str">
            <v>Country</v>
          </cell>
          <cell r="F1352">
            <v>2013</v>
          </cell>
          <cell r="G1352" t="str">
            <v>Heavy duty vehicles</v>
          </cell>
          <cell r="H1352" t="str">
            <v>"The objective of the Heavy-duty Vehicle and Engine Greenhouse Gas Emission Regulations (the Regulations) is to reduce Greenhouse Gas (GHG) emissions by establishing mandatory GHG emission standards for new on-road heavy-duty vehicles and engines that are aligned with U.S. national standards." (Environment and Climate Change Canada, 2013)
"The standards will be implemented beginning with MY2014 vehicles and engines, and will be fully phased-in by 2018. They require CO2 emission reductions ranging from 6% to 23% in the MY2017 timeframe (as compared to a MY2010 baseline), as well as limits on N2O and CH4 emissions and A/C leakage." (http://transportpolicy.net/index.php?title=Canada:_Heavy-duty:_GHG)
Standards apply to model years 2014-2018</v>
          </cell>
          <cell r="I1352" t="str">
            <v>Non-energy</v>
          </cell>
          <cell r="J1352" t="str">
            <v>No</v>
          </cell>
          <cell r="K1352" t="str">
            <v>Korea (South)</v>
          </cell>
          <cell r="L1352" t="str">
            <v>Implemented</v>
          </cell>
          <cell r="M1352" t="str">
            <v>http://transportpolicy.net/index.php?title=South_Korea:_Heavy-duty:_Emissions</v>
          </cell>
          <cell r="N1352" t="str">
            <v/>
          </cell>
        </row>
        <row r="1353">
          <cell r="B1353">
            <v>1345</v>
          </cell>
          <cell r="C1353" t="str">
            <v>Heavy-duty vehicles emissions standards India</v>
          </cell>
          <cell r="D1353">
            <v>0</v>
          </cell>
          <cell r="E1353" t="str">
            <v>Country</v>
          </cell>
          <cell r="F1353">
            <v>0</v>
          </cell>
          <cell r="G1353" t="str">
            <v>Transport, Heavy duty vehicles</v>
          </cell>
          <cell r="H1353" t="str">
            <v>Different standards apply for vehicles running on gasoline and those on diesel.</v>
          </cell>
          <cell r="I1353" t="str">
            <v>Non-energy</v>
          </cell>
          <cell r="J1353" t="str">
            <v>No</v>
          </cell>
          <cell r="K1353" t="str">
            <v>India</v>
          </cell>
          <cell r="L1353" t="str">
            <v>Implemented</v>
          </cell>
          <cell r="M1353" t="str">
            <v>http://transportpolicy.net/index.php?title=India:_Heavy-duty:_Emissions</v>
          </cell>
          <cell r="N1353" t="str">
            <v/>
          </cell>
        </row>
        <row r="1354">
          <cell r="B1354">
            <v>1346</v>
          </cell>
          <cell r="C1354" t="str">
            <v>Heavy-duty vehicles emissions standards Indonesia</v>
          </cell>
          <cell r="D1354" t="str">
            <v>Vehicle fuel-economy and emissions standards</v>
          </cell>
          <cell r="E1354" t="str">
            <v>Country</v>
          </cell>
          <cell r="F1354">
            <v>2009</v>
          </cell>
          <cell r="G1354" t="str">
            <v>Transport, Heavy duty vehicles</v>
          </cell>
          <cell r="H1354"/>
          <cell r="I1354">
            <v>0</v>
          </cell>
          <cell r="J1354" t="str">
            <v>No</v>
          </cell>
          <cell r="K1354" t="str">
            <v>Indonesia</v>
          </cell>
          <cell r="L1354" t="str">
            <v>Implemented</v>
          </cell>
          <cell r="M1354" t="str">
            <v>http://transportpolicy.net/index.php?title=Indonesia:_Heavy-duty:_Emissions</v>
          </cell>
          <cell r="N1354" t="str">
            <v/>
          </cell>
        </row>
        <row r="1355">
          <cell r="B1355">
            <v>1347</v>
          </cell>
          <cell r="C1355" t="str">
            <v>High Efficiency Appliance Certification Programme Korea (South) 1996</v>
          </cell>
          <cell r="D1355" t="str">
            <v>Negotiated Agreements (Public-private sector), Endorsement label</v>
          </cell>
          <cell r="E1355" t="str">
            <v>Country</v>
          </cell>
          <cell r="F1355">
            <v>1996</v>
          </cell>
          <cell r="G1355" t="str">
            <v>Appliances</v>
          </cell>
          <cell r="H1355" t="str">
            <v>Current standard: Euro II, Peraturan Menteri Negara Lingkungan Hidup Nomor 04 Tahun 2009</v>
          </cell>
          <cell r="I1355" t="str">
            <v>Energy efficiency</v>
          </cell>
          <cell r="J1355">
            <v>0</v>
          </cell>
          <cell r="K1355" t="str">
            <v>Korea (South)</v>
          </cell>
          <cell r="L1355" t="str">
            <v>Implemented</v>
          </cell>
          <cell r="M1355" t="str">
            <v>http://www.iea.org/policiesandmeasures/pams/korea/name-24216-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355" t="str">
            <v/>
          </cell>
        </row>
        <row r="1356">
          <cell r="B1356">
            <v>1348</v>
          </cell>
          <cell r="C1356" t="str">
            <v>High Level Group on Hydrogen and Fuel Cells European Union 2002</v>
          </cell>
          <cell r="D1356" t="str">
            <v>Research &amp; Development and Deployment (RD&amp;D), Policy support</v>
          </cell>
          <cell r="E1356" t="str">
            <v>Country</v>
          </cell>
          <cell r="F1356">
            <v>2002</v>
          </cell>
          <cell r="G1356" t="str">
            <v>Electricity and heat, Transport</v>
          </cell>
          <cell r="H1356"/>
          <cell r="I1356" t="str">
            <v>Other low-carbon technologies and fuel switch</v>
          </cell>
          <cell r="J1356">
            <v>0</v>
          </cell>
          <cell r="K1356" t="str">
            <v>European Union (28)</v>
          </cell>
          <cell r="L1356" t="str">
            <v>Superseded</v>
          </cell>
          <cell r="M1356" t="str">
            <v>http://www.europa.eu.int/comm/research/energy/nn/nn_rt_hlg1_en.html</v>
          </cell>
          <cell r="N1356" t="str">
            <v>C04</v>
          </cell>
        </row>
        <row r="1357">
          <cell r="B1357">
            <v>1349</v>
          </cell>
          <cell r="C1357" t="str">
            <v>High Temperature Superconductivity (HTS) Program United States of America 2005</v>
          </cell>
          <cell r="D1357" t="str">
            <v>Demonstration project, Research &amp; Development and Deployment (RD&amp;D)</v>
          </cell>
          <cell r="E1357" t="str">
            <v>Country</v>
          </cell>
          <cell r="F1357">
            <v>2005</v>
          </cell>
          <cell r="G1357" t="str">
            <v>Electricity and heat</v>
          </cell>
          <cell r="H1357"/>
          <cell r="I1357" t="str">
            <v>Energy efficiency</v>
          </cell>
          <cell r="J1357">
            <v>0</v>
          </cell>
          <cell r="K1357" t="str">
            <v>United States of America</v>
          </cell>
          <cell r="L1357" t="str">
            <v>Implemented</v>
          </cell>
          <cell r="M1357" t="str">
            <v>http://www.oe.energy.gov/hts.htm</v>
          </cell>
          <cell r="N1357" t="str">
            <v>C04</v>
          </cell>
        </row>
        <row r="1358">
          <cell r="B1358">
            <v>1350</v>
          </cell>
          <cell r="C1358" t="str">
            <v>High-Performance Green Building Partnership Consortia United States of America 2008</v>
          </cell>
          <cell r="D1358" t="str">
            <v>Negotiated Agreements (Public-private sector), Comparison label, Demonstration project</v>
          </cell>
          <cell r="E1358" t="str">
            <v>Country</v>
          </cell>
          <cell r="F1358">
            <v>2008</v>
          </cell>
          <cell r="G1358">
            <v>0</v>
          </cell>
          <cell r="H1358"/>
          <cell r="I1358">
            <v>0</v>
          </cell>
          <cell r="J1358">
            <v>0</v>
          </cell>
          <cell r="K1358" t="str">
            <v>United States of America</v>
          </cell>
          <cell r="L1358" t="str">
            <v>Ended</v>
          </cell>
          <cell r="M1358">
            <v>0</v>
          </cell>
          <cell r="N1358" t="str">
            <v>C04</v>
          </cell>
        </row>
        <row r="1359">
          <cell r="B1359">
            <v>1351</v>
          </cell>
          <cell r="C1359" t="str">
            <v>High-level Group on Competitiveness, Energy and the Environment European Union 2006</v>
          </cell>
          <cell r="D1359" t="str">
            <v>Strategic planning, Policy support, Advice or Aid in implementation, Institutional creation</v>
          </cell>
          <cell r="E1359" t="str">
            <v>Country</v>
          </cell>
          <cell r="F1359">
            <v>2006</v>
          </cell>
          <cell r="G1359" t="str">
            <v>Industry</v>
          </cell>
          <cell r="H1359"/>
          <cell r="I1359" t="str">
            <v>Energy service demand reduction and resource efficiency, Energy efficiency, Renewables, Other low-carbon technologies and fuel switch, Non-energy</v>
          </cell>
          <cell r="J1359">
            <v>0</v>
          </cell>
          <cell r="K1359" t="str">
            <v>European Union (28)</v>
          </cell>
          <cell r="L1359" t="str">
            <v>Implemented</v>
          </cell>
          <cell r="M1359" t="str">
            <v>http://www.iea.org/policiesandmeasures/pams/europeancommission/name-23050-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359" t="str">
            <v/>
          </cell>
        </row>
        <row r="1360">
          <cell r="B1360">
            <v>1352</v>
          </cell>
          <cell r="C1360" t="str">
            <v>Highways England Chargepoint Network</v>
          </cell>
          <cell r="D1360" t="str">
            <v>Infrastructure investments</v>
          </cell>
          <cell r="E1360" t="str">
            <v>Subnational region or state</v>
          </cell>
          <cell r="F1360">
            <v>2015</v>
          </cell>
          <cell r="G1360" t="str">
            <v>Low-emissions mobility</v>
          </cell>
          <cell r="H1360"/>
          <cell r="I1360" t="str">
            <v>Other low-carbon technologies and fuel switch</v>
          </cell>
          <cell r="J1360" t="str">
            <v>No</v>
          </cell>
          <cell r="K1360" t="str">
            <v>United Kingdom</v>
          </cell>
          <cell r="L1360" t="str">
            <v>Implemented</v>
          </cell>
          <cell r="M1360" t="str">
            <v>https://www.iea.org/policies/3094-highways-england?country=United%20Kingdom&amp;qs=united</v>
          </cell>
          <cell r="N1360" t="str">
            <v>C45</v>
          </cell>
        </row>
        <row r="1361">
          <cell r="B1361">
            <v>1353</v>
          </cell>
          <cell r="C1361" t="str">
            <v>Holistic and Efficient Use of Energy</v>
          </cell>
          <cell r="D1361" t="str">
            <v>Grants and subsidies, Information provision</v>
          </cell>
          <cell r="E1361" t="str">
            <v>Country</v>
          </cell>
          <cell r="F1361">
            <v>0</v>
          </cell>
          <cell r="G1361" t="str">
            <v>Electricity and heat</v>
          </cell>
          <cell r="H1361" t="str">
            <v>Highways England has £15m to expand the existing rapid chargepoint network to ensure that across 95 per cent of the strategic road network there will be a chargepoint at least every 20 miles. As part of this, Government will be working with Highways England to understand current and future demand on England’s strategic road network.</v>
          </cell>
          <cell r="I1361" t="str">
            <v>Energy efficiency</v>
          </cell>
          <cell r="J1361">
            <v>0</v>
          </cell>
          <cell r="K1361" t="str">
            <v>Japan</v>
          </cell>
          <cell r="L1361" t="str">
            <v>Implemented</v>
          </cell>
          <cell r="M1361">
            <v>0</v>
          </cell>
          <cell r="N1361" t="str">
            <v>C07</v>
          </cell>
        </row>
        <row r="1362">
          <cell r="B1362">
            <v>1354</v>
          </cell>
          <cell r="C1362" t="str">
            <v>Home Eco Grant (Eigenheim-Ökozulage) Germany 1995</v>
          </cell>
          <cell r="D1362" t="str">
            <v>Grants and subsidies</v>
          </cell>
          <cell r="E1362" t="str">
            <v>Country</v>
          </cell>
          <cell r="F1362">
            <v>1995</v>
          </cell>
          <cell r="G1362" t="str">
            <v>Buildings, Heating and cooling, Hot water and cooking</v>
          </cell>
          <cell r="H1362"/>
          <cell r="I1362" t="str">
            <v>Renewables</v>
          </cell>
          <cell r="J1362">
            <v>0</v>
          </cell>
          <cell r="K1362" t="str">
            <v>Germany</v>
          </cell>
          <cell r="L1362" t="str">
            <v>Ended</v>
          </cell>
          <cell r="M1362" t="str">
            <v>http://www.iea.org/policiesandmeasures/pams/germany/name-22074-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362" t="str">
            <v>C36C37</v>
          </cell>
        </row>
        <row r="1363">
          <cell r="B1363">
            <v>1355</v>
          </cell>
          <cell r="C1363" t="str">
            <v>Home Energy Saver United States of America 1996</v>
          </cell>
          <cell r="D1363" t="str">
            <v>Information and education, Information provision, Endorsement label</v>
          </cell>
          <cell r="E1363" t="str">
            <v>Country</v>
          </cell>
          <cell r="F1363">
            <v>1996</v>
          </cell>
          <cell r="G1363" t="str">
            <v>Buildings</v>
          </cell>
          <cell r="H1363"/>
          <cell r="I1363" t="str">
            <v>Energy efficiency</v>
          </cell>
          <cell r="J1363">
            <v>0</v>
          </cell>
          <cell r="K1363" t="str">
            <v>United States of America</v>
          </cell>
          <cell r="L1363" t="str">
            <v>Superseded</v>
          </cell>
          <cell r="M1363" t="str">
            <v>http://hes.lbl.gov/</v>
          </cell>
          <cell r="N1363" t="str">
            <v/>
          </cell>
        </row>
        <row r="1364">
          <cell r="B1364">
            <v>1356</v>
          </cell>
          <cell r="C1364" t="str">
            <v>Home Energy Saving Scheme (HESS) Australia 2012</v>
          </cell>
          <cell r="D1364" t="str">
            <v>Information provision</v>
          </cell>
          <cell r="E1364" t="str">
            <v>Country</v>
          </cell>
          <cell r="F1364">
            <v>2012</v>
          </cell>
          <cell r="G1364" t="str">
            <v>Buildings</v>
          </cell>
          <cell r="H1364"/>
          <cell r="I1364" t="str">
            <v>Energy efficiency</v>
          </cell>
          <cell r="J1364" t="str">
            <v>No</v>
          </cell>
          <cell r="K1364" t="str">
            <v>Australia</v>
          </cell>
          <cell r="L1364" t="str">
            <v>Ended</v>
          </cell>
          <cell r="M1364" t="str">
            <v>http://www.dss.gov.au/our-responsibilities/communities-and-vulnerable-people/programs-services/financial-management-program/home-energy-saver-scheme/home-energy</v>
          </cell>
          <cell r="N1364" t="str">
            <v/>
          </cell>
        </row>
        <row r="1365">
          <cell r="B1365">
            <v>1357</v>
          </cell>
          <cell r="C1365" t="str">
            <v>Home Energy Score United States of America 2012</v>
          </cell>
          <cell r="D1365" t="str">
            <v>Advice or Aid in implementation, Information provision, Performance label, Voluntary Approaches</v>
          </cell>
          <cell r="E1365" t="str">
            <v>Country</v>
          </cell>
          <cell r="F1365">
            <v>2012</v>
          </cell>
          <cell r="G1365" t="str">
            <v>Buildings, Heating and cooling, Hot water and cooking</v>
          </cell>
          <cell r="H1365" t="str">
            <v>AUD50.5 million over four years</v>
          </cell>
          <cell r="I1365" t="str">
            <v>Energy efficiency</v>
          </cell>
          <cell r="J1365">
            <v>0</v>
          </cell>
          <cell r="K1365" t="str">
            <v>United States of America</v>
          </cell>
          <cell r="L1365" t="str">
            <v>Implemented</v>
          </cell>
          <cell r="M1365" t="str">
            <v>http://homeenergyscore.lbl.gov/</v>
          </cell>
          <cell r="N1365" t="str">
            <v/>
          </cell>
        </row>
        <row r="1366">
          <cell r="B1366">
            <v>1358</v>
          </cell>
          <cell r="C1366" t="str">
            <v>Home Energy Scotland</v>
          </cell>
          <cell r="D1366" t="str">
            <v>Information provision</v>
          </cell>
          <cell r="E1366" t="str">
            <v>Subnational region or state</v>
          </cell>
          <cell r="F1366">
            <v>2008</v>
          </cell>
          <cell r="G1366" t="str">
            <v>Buildings</v>
          </cell>
          <cell r="H1366"/>
          <cell r="I1366" t="str">
            <v>Energy efficiency</v>
          </cell>
          <cell r="J1366" t="str">
            <v>No</v>
          </cell>
          <cell r="K1366" t="str">
            <v>United Kingdom</v>
          </cell>
          <cell r="L1366" t="str">
            <v>Implemented</v>
          </cell>
          <cell r="M1366" t="str">
            <v>https://www.iea.org/policies/2193-home-energy-scotland?country=United%20Kingdom&amp;page=3&amp;qs=united</v>
          </cell>
          <cell r="N1366" t="str">
            <v/>
          </cell>
        </row>
        <row r="1367">
          <cell r="B1367">
            <v>1359</v>
          </cell>
          <cell r="C1367" t="str">
            <v>Home Performance with ENERGY STAR United States of America 2002</v>
          </cell>
          <cell r="D1367" t="str">
            <v>Advice or Aid in implementation</v>
          </cell>
          <cell r="E1367" t="str">
            <v>Country</v>
          </cell>
          <cell r="F1367">
            <v>2002</v>
          </cell>
          <cell r="G1367" t="str">
            <v>Buildings, Appliances</v>
          </cell>
          <cell r="H1367" t="str">
            <v>The Home Energy Scotland Advice Network consists of of local advice centres covering all of Scotland. Expert advisors offer free advice on energy saving, keeping warm at home, renewable energy, greener travel, cutting water waste and more. Funded by the Scottish Government and managed by the Energy Saving Trust, its mission is to help people in Scotland create warmer homes, reduce their bills and help tackle climate change.</v>
          </cell>
          <cell r="I1367" t="str">
            <v>Energy efficiency</v>
          </cell>
          <cell r="J1367">
            <v>0</v>
          </cell>
          <cell r="K1367" t="str">
            <v>United States of America</v>
          </cell>
          <cell r="L1367" t="str">
            <v>Implemented</v>
          </cell>
          <cell r="M1367" t="str">
            <v>http://www.energystar.gov/index.cfm?fuseaction=hpwes_profiles.showsplash</v>
          </cell>
          <cell r="N1367" t="str">
            <v/>
          </cell>
        </row>
        <row r="1368">
          <cell r="B1368">
            <v>1360</v>
          </cell>
          <cell r="C1368" t="str">
            <v>Hong Kong - Tax Incentives for Environmentally Friendly Commercial Vehicles China 2008</v>
          </cell>
          <cell r="D1368" t="str">
            <v>Tax relief, Policy support, Codes and standards, Obligation schemes</v>
          </cell>
          <cell r="E1368" t="str">
            <v>Subnational region or state</v>
          </cell>
          <cell r="F1368">
            <v>2008</v>
          </cell>
          <cell r="G1368" t="str">
            <v>Transport, Light duty vehicles, Heavy duty vehicles</v>
          </cell>
          <cell r="H1368"/>
          <cell r="I1368" t="str">
            <v>Energy efficiency, Other low-carbon technologies and fuel switch</v>
          </cell>
          <cell r="J1368" t="str">
            <v>No</v>
          </cell>
          <cell r="K1368" t="str">
            <v>China</v>
          </cell>
          <cell r="L1368" t="str">
            <v>Implemented</v>
          </cell>
          <cell r="M1368" t="str">
            <v>http://www.epd.gov.hk/epd/english/environmentinhk/air/prob_solutions/environment_friendly_commercial_vehicles.html
http://www.iea.org/policiesandmeasures/pams/china</v>
          </cell>
          <cell r="N1368" t="str">
            <v>C41C42</v>
          </cell>
        </row>
        <row r="1369">
          <cell r="B1369">
            <v>1361</v>
          </cell>
          <cell r="C1369" t="str">
            <v>Household and Small Business Climate Action Initiative Australia 2007</v>
          </cell>
          <cell r="D1369" t="str">
            <v>Information provision</v>
          </cell>
          <cell r="E1369" t="str">
            <v>Country</v>
          </cell>
          <cell r="F1369">
            <v>2007</v>
          </cell>
          <cell r="G1369" t="str">
            <v>Buildings</v>
          </cell>
          <cell r="H1369" t="str">
            <v>As of 1 April 2008, Hong Kongs Environmental Protection Department (EPD) has implemented an incentive scheme to encourage investment in environmentally friendly commercial vehicles meeting Euro V emission standards for heavy-duty and light-duty diesel vehicles.
Owners of such vehicles are offered a reduction in their First Registration Tax (FRT).
Under the tax concession scheme commercial vehicles include taxis, light-, medium- and heavy-goods vehicles, public and private light buses, public and private non-franchised buses and special purposes vehicles.</v>
          </cell>
          <cell r="I1369" t="str">
            <v>Energy efficiency, Renewables</v>
          </cell>
          <cell r="J1369">
            <v>0</v>
          </cell>
          <cell r="K1369" t="str">
            <v>Australia</v>
          </cell>
          <cell r="L1369" t="str">
            <v>Ended</v>
          </cell>
          <cell r="M1369" t="str">
            <v>http://www.iea.org/policiesandmeasures/pams/australia/name-24427-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369" t="str">
            <v/>
          </cell>
        </row>
        <row r="1370">
          <cell r="B1370">
            <v>1362</v>
          </cell>
          <cell r="C1370" t="str">
            <v>Housing energy saving label Japan 2000</v>
          </cell>
          <cell r="D1370" t="str">
            <v>Information provision, Performance label</v>
          </cell>
          <cell r="E1370" t="str">
            <v>Country</v>
          </cell>
          <cell r="F1370">
            <v>2000</v>
          </cell>
          <cell r="G1370" t="str">
            <v>Buildings, Appliances, Heating and cooling, Hot water and cooking</v>
          </cell>
          <cell r="H1370"/>
          <cell r="I1370" t="str">
            <v>Energy efficiency</v>
          </cell>
          <cell r="J1370">
            <v>0</v>
          </cell>
          <cell r="K1370" t="str">
            <v>Japan</v>
          </cell>
          <cell r="L1370" t="str">
            <v>Implemented</v>
          </cell>
          <cell r="M1370" t="str">
            <v>http://www.mlit.go.jp/jutakukentiku/house/jutakukentiku_house_tk4_000010.html</v>
          </cell>
          <cell r="N1370" t="str">
            <v>C35</v>
          </cell>
        </row>
        <row r="1371">
          <cell r="B1371">
            <v>1363</v>
          </cell>
          <cell r="C1371" t="str">
            <v>Hydrodynamic Testing Facilities Database United States of America 2009</v>
          </cell>
          <cell r="D1371" t="str">
            <v>Information and education, Information provision</v>
          </cell>
          <cell r="E1371" t="str">
            <v>Country</v>
          </cell>
          <cell r="F1371">
            <v>2009</v>
          </cell>
          <cell r="G1371" t="str">
            <v>Electricity and heat, Renewables</v>
          </cell>
          <cell r="H1371"/>
          <cell r="I1371" t="str">
            <v>Renewables</v>
          </cell>
          <cell r="J1371">
            <v>0</v>
          </cell>
          <cell r="K1371" t="str">
            <v>United States of America</v>
          </cell>
          <cell r="L1371" t="str">
            <v>Implemented</v>
          </cell>
          <cell r="M1371" t="str">
            <v>http://www.eere.energy.gov/windandhydro/hydrodynamic/</v>
          </cell>
          <cell r="N1371" t="str">
            <v/>
          </cell>
        </row>
        <row r="1372">
          <cell r="B1372">
            <v>1364</v>
          </cell>
          <cell r="C1372" t="str">
            <v>Hydroelectric Production Incentive Program</v>
          </cell>
          <cell r="D1372" t="str">
            <v>Fiscal or financial incentives, Feed-in tariffs or premiums</v>
          </cell>
          <cell r="E1372" t="str">
            <v>Country</v>
          </cell>
          <cell r="F1372">
            <v>2016</v>
          </cell>
          <cell r="G1372" t="str">
            <v>Renewables</v>
          </cell>
          <cell r="H1372"/>
          <cell r="I1372" t="str">
            <v>Renewables</v>
          </cell>
          <cell r="J1372" t="str">
            <v>No</v>
          </cell>
          <cell r="K1372" t="str">
            <v>United States of America</v>
          </cell>
          <cell r="L1372" t="str">
            <v>Implemented</v>
          </cell>
          <cell r="M1372" t="str">
            <v>https://www.iea.org/policies/6251-hydroelectric-production-incentive-program?country=United%20States&amp;page=2&amp;qs=united</v>
          </cell>
          <cell r="N1372" t="str">
            <v/>
          </cell>
        </row>
        <row r="1373">
          <cell r="B1373">
            <v>1365</v>
          </cell>
          <cell r="C1373" t="str">
            <v>Hydrogen Program United States of America 2004</v>
          </cell>
          <cell r="D1373" t="str">
            <v>Advice or Aid in implementation, Information provision, Research &amp; Development and Deployment (RD&amp;D), Demonstration project, Research programme, Technology deployment and diffusion, Technology development</v>
          </cell>
          <cell r="E1373" t="str">
            <v>Country</v>
          </cell>
          <cell r="F1373">
            <v>2004</v>
          </cell>
          <cell r="G1373" t="str">
            <v>Renewables</v>
          </cell>
          <cell r="H1373" t="str">
            <v>Supports the expansion of hydropower energy development at existing dams through an incentive payment procedure. Qualified hydroelectric facilities–existing powered or non-powered dams and conduits that added a new turbine or other hydroelectric generating device–may receive up to 1.8 cents per kilowatt hour, indexed for inflation (approximately 2.3 cents per kilowatt hour today) with maximum payments of $750,000 per year for hydroelectric energy generated by the facility during the incentive period. (See reference below for details.)</v>
          </cell>
          <cell r="I1373" t="str">
            <v>Renewables, Other low-carbon technologies and fuel switch</v>
          </cell>
          <cell r="J1373">
            <v>0</v>
          </cell>
          <cell r="K1373" t="str">
            <v>United States of America</v>
          </cell>
          <cell r="L1373" t="str">
            <v>Implemented</v>
          </cell>
          <cell r="M1373" t="str">
            <v>http://www.hydrogen.energy.gov/</v>
          </cell>
          <cell r="N1373" t="str">
            <v>C04</v>
          </cell>
        </row>
        <row r="1374">
          <cell r="B1374">
            <v>1366</v>
          </cell>
          <cell r="C1374" t="str">
            <v>Hydrogen and Fuel Cell Automobiles Research Korea (South) 2003</v>
          </cell>
          <cell r="D1374" t="str">
            <v>Research &amp; Development and Deployment (RD&amp;D), Institutional creation</v>
          </cell>
          <cell r="E1374" t="str">
            <v>Country</v>
          </cell>
          <cell r="F1374">
            <v>2003</v>
          </cell>
          <cell r="G1374" t="str">
            <v>Transport</v>
          </cell>
          <cell r="H1374"/>
          <cell r="I1374" t="str">
            <v>Renewables</v>
          </cell>
          <cell r="J1374">
            <v>0</v>
          </cell>
          <cell r="K1374" t="str">
            <v>Korea (South)</v>
          </cell>
          <cell r="L1374" t="str">
            <v>Implemented</v>
          </cell>
          <cell r="M1374" t="str">
            <v>http://www.iea.org/policiesandmeasures/pams/korea/name-21938-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374" t="str">
            <v>C04</v>
          </cell>
        </row>
        <row r="1375">
          <cell r="B1375">
            <v>1367</v>
          </cell>
          <cell r="C1375" t="str">
            <v>Hydrogen and Fuel Cell Technologies (HFCT) United States of America</v>
          </cell>
          <cell r="D1375" t="str">
            <v>Information and education, Advice or Aid in implementation, Information provision, Policy support, Research &amp; Development and Deployment (RD&amp;D), Demonstration project, Technology deployment and diffusion, Technology development</v>
          </cell>
          <cell r="E1375" t="str">
            <v>Country</v>
          </cell>
          <cell r="F1375">
            <v>0</v>
          </cell>
          <cell r="G1375" t="str">
            <v>Electricity and heat, Transport</v>
          </cell>
          <cell r="H1375"/>
          <cell r="I1375" t="str">
            <v>Other low-carbon technologies and fuel switch</v>
          </cell>
          <cell r="J1375" t="str">
            <v>No</v>
          </cell>
          <cell r="K1375" t="str">
            <v>United States of America</v>
          </cell>
          <cell r="L1375" t="str">
            <v>Implemented</v>
          </cell>
          <cell r="M1375" t="str">
            <v>http://www.eere.energy.gov/hydrogenandfuelcells/</v>
          </cell>
          <cell r="N1375" t="str">
            <v>C04</v>
          </cell>
        </row>
        <row r="1376">
          <cell r="B1376">
            <v>1368</v>
          </cell>
          <cell r="C1376" t="str">
            <v>Hydropower Revival Plan France 2009</v>
          </cell>
          <cell r="D1376" t="str">
            <v>Codes and standards, Infrastructure investments</v>
          </cell>
          <cell r="E1376" t="str">
            <v>Country</v>
          </cell>
          <cell r="F1376">
            <v>2009</v>
          </cell>
          <cell r="G1376" t="str">
            <v>Electricity and heat, Renewables</v>
          </cell>
          <cell r="H1376"/>
          <cell r="I1376" t="str">
            <v>Renewables</v>
          </cell>
          <cell r="J1376">
            <v>0</v>
          </cell>
          <cell r="K1376" t="str">
            <v>France</v>
          </cell>
          <cell r="L1376" t="str">
            <v>Planned</v>
          </cell>
          <cell r="M1376" t="str">
            <v>http://www.developpement-durable.gouv.fr/article.php3?id_article=3527</v>
          </cell>
          <cell r="N1376" t="str">
            <v>C11</v>
          </cell>
        </row>
        <row r="1377">
          <cell r="B1377">
            <v>1369</v>
          </cell>
          <cell r="C1377" t="str">
            <v>ICMS Ecológico (the Ecological Sales Tax) Brazil 1992</v>
          </cell>
          <cell r="D1377" t="str">
            <v>Energy and other taxes, Funds to sub-national governments</v>
          </cell>
          <cell r="E1377" t="str">
            <v>Country</v>
          </cell>
          <cell r="F1377">
            <v>1992</v>
          </cell>
          <cell r="G1377" t="str">
            <v>Agriculture and forestry</v>
          </cell>
          <cell r="H1377"/>
          <cell r="I1377" t="str">
            <v>Energy service demand reduction and resource efficiency, Non-energy</v>
          </cell>
          <cell r="J1377" t="str">
            <v>No</v>
          </cell>
          <cell r="K1377" t="str">
            <v>Brazil</v>
          </cell>
          <cell r="L1377" t="str">
            <v>Implemented</v>
          </cell>
          <cell r="M1377" t="str">
            <v>http://www.ecosystemmarketplace.com/pages/dynamic/article.page.php?page_id=6524&amp;section=home</v>
          </cell>
          <cell r="N1377" t="str">
            <v>C48</v>
          </cell>
        </row>
        <row r="1378">
          <cell r="B1378">
            <v>1370</v>
          </cell>
          <cell r="C1378" t="str">
            <v>IGCB Green Homes Rating System India 2009</v>
          </cell>
          <cell r="D1378" t="str">
            <v>Performance label</v>
          </cell>
          <cell r="E1378" t="str">
            <v>Country</v>
          </cell>
          <cell r="F1378">
            <v>2009</v>
          </cell>
          <cell r="G1378" t="str">
            <v>Buildings, Heating and cooling, Hot water and cooking, Appliances</v>
          </cell>
          <cell r="H1378" t="str">
            <v>"PES scheme implemented in various Brazilian states (Parana, Sao Paulo, Mina Gerais, Rondonia, Amapa, Rio Grande do Sul, Mato Grosso, Mato Grosso do Sul, Pernambuco, Tocantins). This mechanism raises funds through a sales tax on all goods and services and then pays the money out to municipalities based on how many “conservation units” (protected areas) they maintain or the level of sanitation infrastructure present in the municipality. The aim is to compensate municipal governments for the tax revenue they lose when land is designated a protected area. It has an incentive effect, encouraging the designation of new conservation areas."</v>
          </cell>
          <cell r="I1378" t="str">
            <v>Energy efficiency</v>
          </cell>
          <cell r="J1378" t="str">
            <v>No</v>
          </cell>
          <cell r="K1378" t="str">
            <v>India</v>
          </cell>
          <cell r="L1378" t="str">
            <v>Implemented</v>
          </cell>
          <cell r="M1378" t="str">
            <v>http://www.iea.org/beep/india/labels/igbc-green-homes-rating-system-2009.html</v>
          </cell>
          <cell r="N1378" t="str">
            <v>C35</v>
          </cell>
        </row>
        <row r="1379">
          <cell r="B1379">
            <v>1371</v>
          </cell>
          <cell r="C1379" t="str">
            <v>IKK - Energy-Efficient Urban Refurbishment - Energy-efficient Redevelopment (IKK - Energetische Stadtsanierung - Energieeffizient Sanieren) Germany 2009</v>
          </cell>
          <cell r="D1379" t="str">
            <v>Loans</v>
          </cell>
          <cell r="E1379" t="str">
            <v>Country</v>
          </cell>
          <cell r="F1379">
            <v>2009</v>
          </cell>
          <cell r="G1379" t="str">
            <v>Buildings, Heating and cooling</v>
          </cell>
          <cell r="H1379"/>
          <cell r="I1379" t="str">
            <v>Energy efficiency</v>
          </cell>
          <cell r="J1379">
            <v>0</v>
          </cell>
          <cell r="K1379" t="str">
            <v>Germany</v>
          </cell>
          <cell r="L1379" t="str">
            <v>Implemented</v>
          </cell>
          <cell r="M1379" t="str">
            <v>http://www.iea.org/policiesandmeasures/pams/germany/name-31404-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379" t="str">
            <v>C34</v>
          </cell>
        </row>
        <row r="1380">
          <cell r="B1380">
            <v>1372</v>
          </cell>
          <cell r="C1380" t="str">
            <v>INDC</v>
          </cell>
          <cell r="D1380" t="str">
            <v>GHG reduction target, Political &amp; non-binding GHG reduction target</v>
          </cell>
          <cell r="E1380" t="str">
            <v>Country</v>
          </cell>
          <cell r="F1380">
            <v>2015</v>
          </cell>
          <cell r="G1380" t="str">
            <v>General</v>
          </cell>
          <cell r="H1380"/>
          <cell r="I1380" t="str">
            <v>Energy efficiency, Other low-carbon technologies and fuel switch, Non-energy, Energy service demand reduction and resource efficiency</v>
          </cell>
          <cell r="J1380">
            <v>0</v>
          </cell>
          <cell r="K1380" t="str">
            <v>Japan</v>
          </cell>
          <cell r="L1380" t="str">
            <v>Implemented</v>
          </cell>
          <cell r="M1380" t="str">
            <v>http://www4.unfccc.int/submissions/INDC/Published%20Documents/Japan/1/20150717_Japan's%20INDC.pdf</v>
          </cell>
          <cell r="N1380" t="str">
            <v>C02</v>
          </cell>
        </row>
        <row r="1381">
          <cell r="B1381">
            <v>1373</v>
          </cell>
          <cell r="C1381" t="str">
            <v>INDC LULUCF policy</v>
          </cell>
          <cell r="D1381" t="str">
            <v>Strategic planning, Target</v>
          </cell>
          <cell r="E1381" t="str">
            <v>Country</v>
          </cell>
          <cell r="F1381">
            <v>2015</v>
          </cell>
          <cell r="G1381" t="str">
            <v>Agriculture and forestry, Forestry</v>
          </cell>
          <cell r="H1381" t="str">
            <v>"Japan’s INDC towards post-2020 GHG emission reductions is at the level of a reduction of 26.0% by fiscal year (FY) 2030 compared to FY 2013 (25.4% reduction compared to FY 2005) (approximately 1.042 billion t-CO2 eq. as 2030 emissions), ensuring consistency with its energy mix, set as a feasible reduction target by bottom-up calculation with concrete policies, measures
and individual technologies taking into adequate consideration, inter alia, technological and cost constraints, and set based on the amount of domestic emission reductions and removals assumed to be obtained.</v>
          </cell>
          <cell r="I1381" t="str">
            <v>Energy service demand reduction and resource efficiency, Energy efficiency, Renewables, Other low-carbon technologies and fuel switch, Non-energy</v>
          </cell>
          <cell r="J1381">
            <v>0</v>
          </cell>
          <cell r="K1381" t="str">
            <v>Brazil</v>
          </cell>
          <cell r="L1381" t="str">
            <v>Implemented</v>
          </cell>
          <cell r="M1381">
            <v>0</v>
          </cell>
          <cell r="N1381" t="str">
            <v>C48C52</v>
          </cell>
        </row>
        <row r="1382">
          <cell r="B1382">
            <v>1374</v>
          </cell>
          <cell r="C1382" t="str">
            <v>INDC target</v>
          </cell>
          <cell r="D1382" t="str">
            <v>Political &amp; non-binding GHG reduction target</v>
          </cell>
          <cell r="E1382" t="str">
            <v>Country</v>
          </cell>
          <cell r="F1382">
            <v>2015</v>
          </cell>
          <cell r="G1382" t="str">
            <v>General</v>
          </cell>
          <cell r="H1382" t="str">
            <v>in land use change and forests:
- strengthening and enforcing the implementation of the Forest Code, at federal, state and municipal levels;
- strengthening policies and measures with a view to achieve, in the Brazilian Amazonia, zero illegal deforestation by 2030 and compensating for greenhouse gas emissions from legal suppression of vegetation by 2030;
- restoring and reforesting 12 million hectares of forests by 2030, for multiple purposes;
- enhancing sustainable native forest management systems, through georeferencing and tracking systems applicable to native forest management, with a view to curbing illegal and unsustainable practices;
Targets
- zero illegal deforestation by 2030
-  restoring and reforesting 12 million hectares of forests
- restoring an additional 15 million hectares of degraded pasturelands</v>
          </cell>
          <cell r="I1382" t="str">
            <v>Energy efficiency, Renewables, Other low-carbon technologies and fuel switch, Non-energy</v>
          </cell>
          <cell r="J1382" t="str">
            <v>GHG reduction</v>
          </cell>
          <cell r="K1382" t="str">
            <v>Argentina</v>
          </cell>
          <cell r="L1382" t="str">
            <v>Implemented</v>
          </cell>
          <cell r="M1382" t="str">
            <v>https://www4.unfccc.int/sites/submissions/INDC/Published%20Documents/Argentina/1/INDC%20Argentina.pdf</v>
          </cell>
          <cell r="N1382" t="str">
            <v>C02</v>
          </cell>
        </row>
        <row r="1383">
          <cell r="B1383">
            <v>1375</v>
          </cell>
          <cell r="C1383" t="str">
            <v>INDC target Brazil 2015</v>
          </cell>
          <cell r="D1383" t="str">
            <v>GHG reduction target, Political &amp; non-binding GHG reduction target</v>
          </cell>
          <cell r="E1383" t="str">
            <v>Country</v>
          </cell>
          <cell r="F1383">
            <v>2015</v>
          </cell>
          <cell r="G1383" t="str">
            <v>General</v>
          </cell>
          <cell r="H1383" t="str">
            <v>Unconditional: Reduce GHG emissions by 15% (below BAU) for the year 2030.
"La Argentina propone una meta de reducción de sus emisiones de GEI del 15% en el año 2030 con respecto a las emisiones proyectadas en su BAU al mismo año." 
Conditional: Reduce GHG emissions by 30% (below BAU) for the year 2030. 
"Una  reducción de  sus  emisiones  de  GEIs  del 30% en  el  año 2030  con  respecto  a  las  emisiones  proyectadas  en  su  BAU  al  mismo  año"</v>
          </cell>
          <cell r="I1383" t="str">
            <v>Energy efficiency, Renewables, Other low-carbon technologies and fuel switch, Non-energy</v>
          </cell>
          <cell r="J1383">
            <v>0</v>
          </cell>
          <cell r="K1383" t="str">
            <v>Brazil</v>
          </cell>
          <cell r="L1383" t="str">
            <v>Implemented</v>
          </cell>
          <cell r="M1383" t="str">
            <v>http://www4.unfccc.int/submissions/INDC/Published%20Documents/Brazil/1/BRAZIL%20iNDC%20english%20FINAL.pdf</v>
          </cell>
          <cell r="N1383" t="str">
            <v>C02</v>
          </cell>
        </row>
        <row r="1384">
          <cell r="B1384">
            <v>1376</v>
          </cell>
          <cell r="C1384" t="str">
            <v>INDC target European Union 2015</v>
          </cell>
          <cell r="D1384" t="str">
            <v>Target, GHG reduction target, Formal &amp; legally binding GHG reduction target</v>
          </cell>
          <cell r="E1384" t="str">
            <v>Country</v>
          </cell>
          <cell r="F1384">
            <v>2015</v>
          </cell>
          <cell r="G1384" t="str">
            <v>General</v>
          </cell>
          <cell r="H1384" t="str">
            <v>Target
- Reduce by 37% below 2005 levels in 2025. 
- Subsequent indicative contribution: reduce greenhouse gas emissions by 43% below 2005 levels in 2030.</v>
          </cell>
          <cell r="I1384" t="str">
            <v>Energy service demand reduction and resource efficiency, Energy efficiency, Renewables, Other low-carbon technologies and fuel switch, Non-energy</v>
          </cell>
          <cell r="J1384">
            <v>0</v>
          </cell>
          <cell r="K1384" t="str">
            <v>European Union (28)</v>
          </cell>
          <cell r="L1384" t="str">
            <v>Implemented</v>
          </cell>
          <cell r="M1384" t="str">
            <v>http://www4.unfccc.int/submissions/INDC/Published%20Documents/Latvia/1/LV-03-06-EU%20INDC.pdf</v>
          </cell>
          <cell r="N1384" t="str">
            <v>C02</v>
          </cell>
        </row>
        <row r="1385">
          <cell r="B1385">
            <v>1377</v>
          </cell>
          <cell r="C1385" t="str">
            <v>INDC target Indonesia 2015</v>
          </cell>
          <cell r="D1385" t="str">
            <v>GHG reduction target, Political &amp; non-binding GHG reduction target</v>
          </cell>
          <cell r="E1385" t="str">
            <v>Country</v>
          </cell>
          <cell r="F1385">
            <v>2015</v>
          </cell>
          <cell r="G1385" t="str">
            <v>General</v>
          </cell>
          <cell r="H1385" t="str">
            <v>Binding target of an at least 40% domestic reduction in greenhouse gas emissions by 2030 compared to 1990, to be fulfilled jointly. This target has been implemented through to 2030 Framework for Climate and Energy Policies (see http://www.climatepolicydatabase.org/index.php?title=2030_framework_for_climate_and_energy_policies_(strategic_document)_European_Union_2014).
The target covers all sectors (including agriculture, land use and waste) and all GHGs, except those covered by the Montreal Protocol. International credits will not be considered. 
The target is in line with the EU objective, in the context of necessary reductions according to the IPCC by developed countries as a group, to reduce its emissions by 80-95% by 2050 compared to 1990</v>
          </cell>
          <cell r="I1385" t="str">
            <v>Energy service demand reduction and resource efficiency, Energy efficiency, Renewables, Other low-carbon technologies and fuel switch, Non-energy</v>
          </cell>
          <cell r="J1385">
            <v>0</v>
          </cell>
          <cell r="K1385" t="str">
            <v>Indonesia</v>
          </cell>
          <cell r="L1385" t="str">
            <v>Implemented</v>
          </cell>
          <cell r="M1385" t="str">
            <v>http://www4.unfccc.int/submissions/INDC/Published%20Documents/Indonesia/1/INDC_REPUBLIC%20OF%20INDONESIA.pdf</v>
          </cell>
          <cell r="N1385" t="str">
            <v>C02</v>
          </cell>
        </row>
        <row r="1386">
          <cell r="B1386">
            <v>1378</v>
          </cell>
          <cell r="C1386" t="str">
            <v>INDC target Mexico 2015</v>
          </cell>
          <cell r="D1386" t="str">
            <v>GHG reduction target, Political &amp; non-binding GHG reduction target</v>
          </cell>
          <cell r="E1386" t="str">
            <v>Country</v>
          </cell>
          <cell r="F1386">
            <v>2015</v>
          </cell>
          <cell r="G1386" t="str">
            <v>General</v>
          </cell>
          <cell r="H1386" t="str">
            <v>Unconditional: Reduce by 26% compared to BAU scenario by 2020, reduce 29% compared to BAU by 2030 (BAU scenario projects 2.881 GtCO2e in 2030).
Conditional: With international support, Indonesia could reach up to 41% reduction by 2030.</v>
          </cell>
          <cell r="I1386" t="str">
            <v>Energy service demand reduction and resource efficiency, Energy efficiency, Renewables, Other low-carbon technologies and fuel switch, Non-energy</v>
          </cell>
          <cell r="J1386">
            <v>0</v>
          </cell>
          <cell r="K1386" t="str">
            <v>Mexico</v>
          </cell>
          <cell r="L1386" t="str">
            <v>Implemented</v>
          </cell>
          <cell r="M1386" t="str">
            <v>http://www4.unfccc.int/submissions/INDC/Published%20Documents/Mexico/1/MEXICO%20INDC%2003.30.2015.pdf</v>
          </cell>
          <cell r="N1386" t="str">
            <v>C02</v>
          </cell>
        </row>
        <row r="1387">
          <cell r="B1387">
            <v>1379</v>
          </cell>
          <cell r="C1387" t="str">
            <v>INDC target Russian Federation 2015</v>
          </cell>
          <cell r="D1387" t="str">
            <v>GHG reduction target, Political &amp; non-binding GHG reduction target</v>
          </cell>
          <cell r="E1387" t="str">
            <v>Country</v>
          </cell>
          <cell r="F1387">
            <v>2015</v>
          </cell>
          <cell r="G1387" t="str">
            <v>General</v>
          </cell>
          <cell r="H1387" t="str">
            <v>Unconditional: Reduce 25% (below BAU) for the year 2030. "This commitment implies a reduction of 22% of GHG and a reduction of 51% of Black Carbon. This commitment implies a net emissions peak starting from 2026, decoupling GHG emissions from economic growth: emissions intensity per unit of GDP will reduce by around 40% from 2013 to 2030."
Conditional: 40% below BAU until 2030, if: global agreement addressing important topics including international carbon price, carbon border adjustments, technical cooperation, access to low-cost financial resources and technology transfer, all at a scale commensurate to the challenge of global climate change. "Within the same conditions, GHG reductions could increase up to 36%, and Black Carbon reductions to 70% in 2030."
Adaptation and LULUCF: "Mexico will, inter alia, strengthen the adaptive capacity of at least by 50% the number of municipalities in the category of “most vulnerable”, establish early warning systems and risk management at every level of government and reach a rate of 0% deforestation by the year 2030." 
"Baselines:
2020: 906 MtCO2e (792 GHG and 114 BC / 127,177 metric tons)
2025: 1013 MtCO2e (888 GHG and 125 BC / 138,489 metric tons)
2030: 1110 MtCO2e (973 GHG and 137 BC / 152,332 metric tons)"
"This INDC is consistent with Mexico´s pathway to reduce 50% of emissions by the year 2050,
with respect to the year 2000."</v>
          </cell>
          <cell r="I1387" t="str">
            <v>Energy service demand reduction and resource efficiency, Energy efficiency, Renewables, Other low-carbon technologies and fuel switch, Non-energy</v>
          </cell>
          <cell r="J1387">
            <v>0</v>
          </cell>
          <cell r="K1387" t="str">
            <v>Russian Federation</v>
          </cell>
          <cell r="L1387" t="str">
            <v>Implemented</v>
          </cell>
          <cell r="M1387" t="str">
            <v>http://www4.unfccc.int/submissions/INDC/Published%20Documents/Russia/1/Russian%20Submission%20INDC_eng_rev1.doc</v>
          </cell>
          <cell r="N1387" t="str">
            <v>C02</v>
          </cell>
        </row>
        <row r="1388">
          <cell r="B1388">
            <v>1380</v>
          </cell>
          <cell r="C1388" t="str">
            <v>National Strategy for Sustainable Development and Action Plan South Africa 2008</v>
          </cell>
          <cell r="D1388" t="str">
            <v>Strategic planning</v>
          </cell>
          <cell r="E1388" t="str">
            <v>Country</v>
          </cell>
          <cell r="F1388">
            <v>2008</v>
          </cell>
          <cell r="G1388" t="str">
            <v>General</v>
          </cell>
          <cell r="H1388" t="str">
            <v>This page presents Russia's submitted INDC. 'However, the final decision of the Russian Federation on the INDC in the framework of the new climate agreement will be taken pursuant to the outcome of the negotiating process underway throughout the year of 2015 and the INDCs announced by major emitters of greenhouse gases.'
'Limiting anthropogenic greenhouse gases in Russia to 70-75% of 1990 levels by the year 2030 might be a long-term indicator, subject to the maximum possible account of absorbing capacity of forests.'
'The INDC indicator is to be achieved with no use of international market mechanisms.'
'The Russian Federation currently has in force legally-binding instruments aimed at providing for limitation of the GHG emissions to at most 75% of 1990 levels by the year 2020 (Decree of the President of the Russian Federation of 30 September 2013 and Act of the Government of the Russian Federation of 2 April 2014 No. 504-p). '
Source: Russia's INDC submitted to UNFCCC before COP21 (link below)</v>
          </cell>
          <cell r="I1388" t="str">
            <v>Energy service demand reduction and resource efficiency, Energy efficiency, Renewables, Other low-carbon technologies and fuel switch, Non-energy</v>
          </cell>
          <cell r="J1388">
            <v>0</v>
          </cell>
          <cell r="K1388" t="str">
            <v>South Africa</v>
          </cell>
          <cell r="L1388" t="str">
            <v>Implemented</v>
          </cell>
          <cell r="M1388" t="str">
            <v>https://www.environment.gov.za/sites/default/files/docs/sustainabledevelopment_actionplan_strategy.pdf</v>
          </cell>
          <cell r="N1388" t="str">
            <v/>
          </cell>
        </row>
        <row r="1389">
          <cell r="B1389">
            <v>1381</v>
          </cell>
          <cell r="C1389" t="str">
            <v>INDC target South Korea 2015</v>
          </cell>
          <cell r="D1389" t="str">
            <v>GHG reduction target, Political &amp; non-binding GHG reduction target</v>
          </cell>
          <cell r="E1389" t="str">
            <v>Country</v>
          </cell>
          <cell r="F1389">
            <v>2015</v>
          </cell>
          <cell r="G1389" t="str">
            <v>General</v>
          </cell>
          <cell r="H1389"/>
          <cell r="I1389" t="str">
            <v>Energy service demand reduction and resource efficiency, Energy efficiency, Renewables, Other low-carbon technologies and fuel switch, Non-energy</v>
          </cell>
          <cell r="J1389">
            <v>0</v>
          </cell>
          <cell r="K1389" t="str">
            <v>Korea (South)</v>
          </cell>
          <cell r="L1389" t="str">
            <v>Implemented</v>
          </cell>
          <cell r="M1389" t="str">
            <v>http://www4.unfccc.int/submissions/INDC/Published%20Documents/Republic%20of%20Korea/1/INDC%20Submission%20by%20the%20Republic%20of%20Korea%20on%20June%2030.pdf</v>
          </cell>
          <cell r="N1389" t="str">
            <v>C02</v>
          </cell>
        </row>
        <row r="1390">
          <cell r="B1390">
            <v>1382</v>
          </cell>
          <cell r="C1390" t="str">
            <v>INDC target Turkey 2015</v>
          </cell>
          <cell r="D1390" t="str">
            <v>GHG reduction target, Political &amp; non-binding GHG reduction target</v>
          </cell>
          <cell r="E1390" t="str">
            <v>Country</v>
          </cell>
          <cell r="F1390">
            <v>2015</v>
          </cell>
          <cell r="G1390" t="str">
            <v>General</v>
          </cell>
          <cell r="H1390" t="str">
            <v>Target
Emission reduction by 37% from the BAU level by 2030.</v>
          </cell>
          <cell r="I1390" t="str">
            <v>Energy service demand reduction and resource efficiency, Energy efficiency, Renewables, Other low-carbon technologies and fuel switch, Non-energy</v>
          </cell>
          <cell r="J1390">
            <v>0</v>
          </cell>
          <cell r="K1390" t="str">
            <v>Turkey</v>
          </cell>
          <cell r="L1390" t="str">
            <v>Implemented</v>
          </cell>
          <cell r="M1390" t="str">
            <v>http://www4.unfccc.int/submissions/INDC/Published%20Documents/Turkey/1/The_INDC_of_TURKEY_v.15.19.30.pdf</v>
          </cell>
          <cell r="N1390" t="str">
            <v>C02</v>
          </cell>
        </row>
        <row r="1391">
          <cell r="B1391">
            <v>1383</v>
          </cell>
          <cell r="C1391" t="str">
            <v>Implementation Regulation: calculation methodology of building energy performance Italy 2009</v>
          </cell>
          <cell r="D1391" t="str">
            <v>Advice or Aid in implementation</v>
          </cell>
          <cell r="E1391" t="str">
            <v>Country</v>
          </cell>
          <cell r="F1391">
            <v>2009</v>
          </cell>
          <cell r="G1391" t="str">
            <v>Buildings, Heating and cooling, Appliances, Hot water and cooking</v>
          </cell>
          <cell r="H1391" t="str">
            <v>Up  to 21 percent reduction  in  GHG  emissions  from  the Business as Usual (BAU) level by 2030</v>
          </cell>
          <cell r="I1391" t="str">
            <v>Energy efficiency</v>
          </cell>
          <cell r="J1391">
            <v>0</v>
          </cell>
          <cell r="K1391" t="str">
            <v>Italy</v>
          </cell>
          <cell r="L1391" t="str">
            <v>Implemented</v>
          </cell>
          <cell r="M1391" t="str">
            <v>http://www.normattiva.it/uri-res/N2Ls?urn:nir:stato:decreto.del.presidente.della.repubblica:2009-04-02;59!vig=</v>
          </cell>
          <cell r="N1391" t="str">
            <v/>
          </cell>
        </row>
        <row r="1392">
          <cell r="B1392">
            <v>1384</v>
          </cell>
          <cell r="C1392" t="str">
            <v>Implementation of 2011/70/EURATOM Directive Italy 2014</v>
          </cell>
          <cell r="D1392" t="str">
            <v>Regulatory Instruments</v>
          </cell>
          <cell r="E1392" t="str">
            <v>Country</v>
          </cell>
          <cell r="F1392">
            <v>2014</v>
          </cell>
          <cell r="G1392" t="str">
            <v>Electricity and heat, Nuclear</v>
          </cell>
          <cell r="H1392"/>
          <cell r="I1392" t="str">
            <v>Energy service demand reduction and resource efficiency, Other low-carbon technologies and fuel switch</v>
          </cell>
          <cell r="J1392">
            <v>0</v>
          </cell>
          <cell r="K1392" t="str">
            <v>Italy</v>
          </cell>
          <cell r="L1392" t="str">
            <v>Implemented</v>
          </cell>
          <cell r="M1392" t="str">
            <v>http://www.normattiva.it/uri-res/N2Ls?urn:nir:stato:decreto.legislativo:2014-03-04;45!vig=</v>
          </cell>
          <cell r="N1392" t="str">
            <v/>
          </cell>
        </row>
        <row r="1393">
          <cell r="B1393">
            <v>1385</v>
          </cell>
          <cell r="C1393" t="str">
            <v>Implementation of EU Directive on the promotion of cogeneration Italy 2007</v>
          </cell>
          <cell r="D1393" t="str">
            <v>Regulatory Instruments, Codes and standards</v>
          </cell>
          <cell r="E1393" t="str">
            <v>Country</v>
          </cell>
          <cell r="F1393">
            <v>2007</v>
          </cell>
          <cell r="G1393" t="str">
            <v>Electricity and heat</v>
          </cell>
          <cell r="H1393" t="str">
            <v>Handling radioactive waste.</v>
          </cell>
          <cell r="I1393" t="str">
            <v>Energy efficiency</v>
          </cell>
          <cell r="J1393">
            <v>0</v>
          </cell>
          <cell r="K1393" t="str">
            <v>Italy</v>
          </cell>
          <cell r="L1393" t="str">
            <v>Implemented</v>
          </cell>
          <cell r="M1393" t="str">
            <v>http://www.normattiva.it/uri-res/N2Ls?urn:nir:stato:decreto.legislativo:2007;020</v>
          </cell>
          <cell r="N1393" t="str">
            <v>C07</v>
          </cell>
        </row>
        <row r="1394">
          <cell r="B1394">
            <v>1386</v>
          </cell>
          <cell r="C1394" t="str">
            <v>Implementation of EU Energy Performance of Buildings Directive (EPBD) Italy 2009</v>
          </cell>
          <cell r="D1394" t="str">
            <v>Building codes and standards, Endorsement label, Grants and subsidies, Institutional creation</v>
          </cell>
          <cell r="E1394" t="str">
            <v>Country</v>
          </cell>
          <cell r="F1394">
            <v>2009</v>
          </cell>
          <cell r="G1394" t="str">
            <v>Buildings, Heating and cooling, Appliances, Hot water and cooking</v>
          </cell>
          <cell r="H1394"/>
          <cell r="I1394" t="str">
            <v>Energy efficiency</v>
          </cell>
          <cell r="J1394">
            <v>0</v>
          </cell>
          <cell r="K1394" t="str">
            <v>Italy</v>
          </cell>
          <cell r="L1394" t="str">
            <v>Implemented</v>
          </cell>
          <cell r="M1394" t="str">
            <v>http://www.normattiva.it/uri-res/N2Ls?urn:nir:stato:decreto.del.presidente.della.repubblica:2009-04-02;59!vig=</v>
          </cell>
          <cell r="N1394" t="str">
            <v>C34C35</v>
          </cell>
        </row>
        <row r="1395">
          <cell r="B1395">
            <v>1387</v>
          </cell>
          <cell r="C1395" t="str">
            <v>Implementation of the EU Linking Directive France 2005</v>
          </cell>
          <cell r="D1395" t="str">
            <v>Regulatory Instruments, Market-based instruments, GHG emissions allowances</v>
          </cell>
          <cell r="E1395" t="str">
            <v>Country</v>
          </cell>
          <cell r="F1395">
            <v>2005</v>
          </cell>
          <cell r="G1395" t="str">
            <v>Industry, Electricity and heat</v>
          </cell>
          <cell r="H1395"/>
          <cell r="I1395" t="str">
            <v>Energy service demand reduction and resource efficiency, Energy efficiency, Renewables, Other low-carbon technologies and fuel switch, Non-energy</v>
          </cell>
          <cell r="J1395">
            <v>0</v>
          </cell>
          <cell r="K1395" t="str">
            <v>France</v>
          </cell>
          <cell r="L1395" t="str">
            <v>Implemented</v>
          </cell>
          <cell r="M1395" t="str">
            <v>http://www.legifrance.gouv.fr/WAspad/UnTexteDeJorf?numjo=DEVX0500055L</v>
          </cell>
          <cell r="N1395" t="str">
            <v>C15C30</v>
          </cell>
        </row>
        <row r="1396">
          <cell r="B1396">
            <v>1388</v>
          </cell>
          <cell r="C1396" t="str">
            <v>Import duty removal on wind and hydro technological equipments China 2010</v>
          </cell>
          <cell r="D1396" t="str">
            <v>Tax relief</v>
          </cell>
          <cell r="E1396" t="str">
            <v>Country</v>
          </cell>
          <cell r="F1396">
            <v>2010</v>
          </cell>
          <cell r="G1396" t="str">
            <v>Electricity and heat, Renewables</v>
          </cell>
          <cell r="H1396"/>
          <cell r="I1396" t="str">
            <v>Renewables</v>
          </cell>
          <cell r="J1396">
            <v>0</v>
          </cell>
          <cell r="K1396" t="str">
            <v>China</v>
          </cell>
          <cell r="L1396" t="str">
            <v>Planned</v>
          </cell>
          <cell r="M1396" t="str">
            <v>http://www.mof.gov.cn</v>
          </cell>
          <cell r="N1396" t="str">
            <v>C10</v>
          </cell>
        </row>
        <row r="1397">
          <cell r="B1397">
            <v>1389</v>
          </cell>
          <cell r="C1397" t="str">
            <v>Import tax reduction for renewable energy products Korea (South) 2009</v>
          </cell>
          <cell r="D1397" t="str">
            <v>Tax relief</v>
          </cell>
          <cell r="E1397" t="str">
            <v>Country</v>
          </cell>
          <cell r="F1397">
            <v>2009</v>
          </cell>
          <cell r="G1397" t="str">
            <v>Electricity and heat, Renewables</v>
          </cell>
          <cell r="H1397"/>
          <cell r="I1397" t="str">
            <v>Renewables</v>
          </cell>
          <cell r="J1397">
            <v>0</v>
          </cell>
          <cell r="K1397" t="str">
            <v>Korea (South)</v>
          </cell>
          <cell r="L1397" t="str">
            <v>Ended</v>
          </cell>
          <cell r="M1397" t="str">
            <v>http://www.iea.org/policiesandmeasures/pams/korea/name-25059-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397" t="str">
            <v>C10</v>
          </cell>
        </row>
        <row r="1398">
          <cell r="B1398">
            <v>1390</v>
          </cell>
          <cell r="C1398" t="str">
            <v>Improving Energy efficiency in Building Sector Turkey 2009</v>
          </cell>
          <cell r="D1398" t="str">
            <v>Information provision, Performance label, Strategic planning, Auditing, Codes and standards, Building codes and standards, Other mandatory requirements</v>
          </cell>
          <cell r="E1398" t="str">
            <v>Country</v>
          </cell>
          <cell r="F1398">
            <v>2009</v>
          </cell>
          <cell r="G1398" t="str">
            <v>Buildings, Heating and cooling, Appliances</v>
          </cell>
          <cell r="H1398"/>
          <cell r="I1398" t="str">
            <v>Energy efficiency</v>
          </cell>
          <cell r="J1398" t="str">
            <v>GHG reduction</v>
          </cell>
          <cell r="K1398" t="str">
            <v>Turkey</v>
          </cell>
          <cell r="L1398" t="str">
            <v>Implemented</v>
          </cell>
          <cell r="M1398" t="str">
            <v>http://www.iea.org/policiesandmeasures/pams/turkey/name-30697-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398" t="str">
            <v>C34C35</v>
          </cell>
        </row>
        <row r="1399">
          <cell r="B1399">
            <v>1391</v>
          </cell>
          <cell r="C1399" t="str">
            <v>Improving Grid Accessibility Australia 2004</v>
          </cell>
          <cell r="D1399" t="str">
            <v>Regulatory Instruments</v>
          </cell>
          <cell r="E1399" t="str">
            <v>Country</v>
          </cell>
          <cell r="F1399">
            <v>2004</v>
          </cell>
          <cell r="G1399" t="str">
            <v>Electricity and heat</v>
          </cell>
          <cell r="H1399" t="str">
            <v>The “By law on Energy Performance of Buildings” by the Ministry of Environment and Urbanization will require buildings to meet the minimum performance criteria and standards concerning architecture, heat insulation, heating and cooling systems and electrification. According to this regulation, an “Energy Performance Certificate” is given starting in January 2011 in order to give information on energy expenses and CO2 emissions for new buildings and buildings that have been purchased or rented. Utilisation licences will not be granted to new buildings that receive less than a “D” class rating. Furthermore, central heating is compulsory for new buildings of more than 2 000 m2. As of September 2014, the number of buildings with Energy Performance Certificates was 210 402.</v>
          </cell>
          <cell r="I1399" t="str">
            <v>Renewables</v>
          </cell>
          <cell r="J1399">
            <v>0</v>
          </cell>
          <cell r="K1399" t="str">
            <v>Australia</v>
          </cell>
          <cell r="L1399" t="str">
            <v>Ended</v>
          </cell>
          <cell r="M1399" t="str">
            <v>http://www.ret.gov.au/Documents/mce/default.html</v>
          </cell>
          <cell r="N1399" t="str">
            <v/>
          </cell>
        </row>
        <row r="1400">
          <cell r="B1400">
            <v>1392</v>
          </cell>
          <cell r="C1400" t="str">
            <v>Improving the Energy and Emissions Performance of Buildings</v>
          </cell>
          <cell r="D1400" t="str">
            <v>Grants and subsidies, Advice or Aid in implementation, Auditing</v>
          </cell>
          <cell r="E1400" t="str">
            <v>Country</v>
          </cell>
          <cell r="F1400">
            <v>2019</v>
          </cell>
          <cell r="G1400" t="str">
            <v>Buildings</v>
          </cell>
          <cell r="H1400"/>
          <cell r="I1400" t="str">
            <v>Energy efficiency</v>
          </cell>
          <cell r="J1400" t="str">
            <v>No</v>
          </cell>
          <cell r="K1400" t="str">
            <v>Australia</v>
          </cell>
          <cell r="L1400" t="str">
            <v>Implemented</v>
          </cell>
          <cell r="M1400" t="str">
            <v>https://www.iea.org/policies/7882-improving-the-energy-and-emissions-performance-of-buildings?country=Australia&amp;qs=australia</v>
          </cell>
          <cell r="N1400" t="str">
            <v>C34</v>
          </cell>
        </row>
        <row r="1401">
          <cell r="B1401">
            <v>1393</v>
          </cell>
          <cell r="C1401" t="str">
            <v>Improving the infrastructure for using bicycles Germany 2002</v>
          </cell>
          <cell r="D1401" t="str">
            <v>Strategic planning, Infrastructure investments</v>
          </cell>
          <cell r="E1401" t="str">
            <v>Country</v>
          </cell>
          <cell r="F1401">
            <v>2002</v>
          </cell>
          <cell r="G1401" t="str">
            <v>Transport</v>
          </cell>
          <cell r="H1401" t="str">
            <v>As part of the Climate Solutions Package, the Australian Government is delivering an additional $10.5 million in 2019-20 to improve the energy efficiency of Australian buildings. This includes $3.4 million to improve the energy efficiency of both new and existing homes, and $7.1 million to improve the energy efficiency of commercial buildings.</v>
          </cell>
          <cell r="I1401" t="str">
            <v>Other low-carbon technologies and fuel switch</v>
          </cell>
          <cell r="J1401">
            <v>0</v>
          </cell>
          <cell r="K1401" t="str">
            <v>Germany</v>
          </cell>
          <cell r="L1401" t="str">
            <v>Implemented</v>
          </cell>
          <cell r="M1401" t="str">
            <v>http://www.nationaler-radverkehrsplan.de, www.bmvbs.de</v>
          </cell>
          <cell r="N1401" t="str">
            <v>C44</v>
          </cell>
        </row>
        <row r="1402">
          <cell r="B1402">
            <v>1394</v>
          </cell>
          <cell r="C1402" t="str">
            <v>Incandescent Lamp Phase-out France 2008</v>
          </cell>
          <cell r="D1402" t="str">
            <v>Negotiated Agreements (Public-private sector), Information provision</v>
          </cell>
          <cell r="E1402" t="str">
            <v>Country</v>
          </cell>
          <cell r="F1402">
            <v>2008</v>
          </cell>
          <cell r="G1402" t="str">
            <v>Buildings, Appliances</v>
          </cell>
          <cell r="H1402"/>
          <cell r="I1402" t="str">
            <v>Energy efficiency</v>
          </cell>
          <cell r="J1402" t="str">
            <v>No</v>
          </cell>
          <cell r="K1402" t="str">
            <v>France</v>
          </cell>
          <cell r="L1402" t="str">
            <v>Implemented</v>
          </cell>
          <cell r="M1402" t="str">
            <v>http://www.developpement-durable.gouv.fr/article.php3?id_article=3816</v>
          </cell>
          <cell r="N1402" t="str">
            <v/>
          </cell>
        </row>
        <row r="1403">
          <cell r="B1403">
            <v>1395</v>
          </cell>
          <cell r="C1403" t="str">
            <v>Incentives for Alternative Vehicles Italy 2002</v>
          </cell>
          <cell r="D1403" t="str">
            <v>Fiscal or financial incentives</v>
          </cell>
          <cell r="E1403" t="str">
            <v>Country</v>
          </cell>
          <cell r="F1403">
            <v>2002</v>
          </cell>
          <cell r="G1403" t="str">
            <v>Transport</v>
          </cell>
          <cell r="H1403"/>
          <cell r="I1403" t="str">
            <v>Other low-carbon technologies and fuel switch</v>
          </cell>
          <cell r="J1403">
            <v>0</v>
          </cell>
          <cell r="K1403" t="str">
            <v>Italy</v>
          </cell>
          <cell r="L1403" t="str">
            <v>Ended</v>
          </cell>
          <cell r="M1403" t="str">
            <v>http://www.iea.org/policiesandmeasures/pams/italy/name-21542-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403" t="str">
            <v/>
          </cell>
        </row>
        <row r="1404">
          <cell r="B1404">
            <v>1396</v>
          </cell>
          <cell r="C1404" t="str">
            <v>Incentives for Cities to Purchase Environmentally Friendly Vehicles Italy 2004</v>
          </cell>
          <cell r="D1404" t="str">
            <v>Fiscal or financial incentives</v>
          </cell>
          <cell r="E1404" t="str">
            <v>Country</v>
          </cell>
          <cell r="F1404">
            <v>2004</v>
          </cell>
          <cell r="G1404" t="str">
            <v>Transport</v>
          </cell>
          <cell r="H1404"/>
          <cell r="I1404" t="str">
            <v>Energy efficiency, Other low-carbon technologies and fuel switch</v>
          </cell>
          <cell r="J1404">
            <v>0</v>
          </cell>
          <cell r="K1404" t="str">
            <v>Italy</v>
          </cell>
          <cell r="L1404" t="str">
            <v>Ended</v>
          </cell>
          <cell r="M1404" t="str">
            <v>http://www.gazzette.comune.jesi.an.it/2004/243/6.htm</v>
          </cell>
          <cell r="N1404" t="str">
            <v/>
          </cell>
        </row>
        <row r="1405">
          <cell r="B1405">
            <v>1397</v>
          </cell>
          <cell r="C1405" t="str">
            <v>Incentives for Converting Vehicles to Run on Methane and LPG Italy 2005</v>
          </cell>
          <cell r="D1405" t="str">
            <v>Infrastructure investments, Grants and subsidies</v>
          </cell>
          <cell r="E1405" t="str">
            <v>Country</v>
          </cell>
          <cell r="F1405">
            <v>2005</v>
          </cell>
          <cell r="G1405" t="str">
            <v>Transport, Light duty vehicles</v>
          </cell>
          <cell r="H1405"/>
          <cell r="I1405" t="str">
            <v>Other low-carbon technologies and fuel switch</v>
          </cell>
          <cell r="J1405">
            <v>0</v>
          </cell>
          <cell r="K1405" t="str">
            <v>Italy</v>
          </cell>
          <cell r="L1405" t="str">
            <v>Ended</v>
          </cell>
          <cell r="M1405" t="str">
            <v>http://www.minambiente.it/st/Ministero.aspx?doc=archivio/comunicatistampa/2005/19ottobre.xml</v>
          </cell>
          <cell r="N1405" t="str">
            <v>C44</v>
          </cell>
        </row>
        <row r="1406">
          <cell r="B1406">
            <v>1398</v>
          </cell>
          <cell r="C1406" t="str">
            <v>Incentives for Gas Powered Cars Italy 2003</v>
          </cell>
          <cell r="D1406" t="str">
            <v>Grants and subsidies</v>
          </cell>
          <cell r="E1406" t="str">
            <v>Country</v>
          </cell>
          <cell r="F1406">
            <v>2003</v>
          </cell>
          <cell r="G1406" t="str">
            <v>Transport, Light duty vehicles</v>
          </cell>
          <cell r="H1406"/>
          <cell r="I1406" t="str">
            <v>Other low-carbon technologies and fuel switch</v>
          </cell>
          <cell r="J1406">
            <v>0</v>
          </cell>
          <cell r="K1406" t="str">
            <v>Italy</v>
          </cell>
          <cell r="L1406" t="str">
            <v>Implemented</v>
          </cell>
          <cell r="M1406" t="str">
            <v>http://www.iea.org/policiesandmeasures/pams/italy/name-21776-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406" t="str">
            <v/>
          </cell>
        </row>
        <row r="1407">
          <cell r="B1407">
            <v>1399</v>
          </cell>
          <cell r="C1407" t="str">
            <v>Incentives for Voluntary Emissions Reductions Korea (South) 2005</v>
          </cell>
          <cell r="D1407" t="str">
            <v>Fiscal or financial incentives, Voluntary Approaches</v>
          </cell>
          <cell r="E1407" t="str">
            <v>Country</v>
          </cell>
          <cell r="F1407">
            <v>2005</v>
          </cell>
          <cell r="G1407" t="str">
            <v>Industry, Electricity and heat</v>
          </cell>
          <cell r="H1407"/>
          <cell r="I1407" t="str">
            <v>Renewables, Energy efficiency</v>
          </cell>
          <cell r="J1407">
            <v>0</v>
          </cell>
          <cell r="K1407" t="str">
            <v>Korea (South)</v>
          </cell>
          <cell r="L1407" t="str">
            <v>Planned</v>
          </cell>
          <cell r="M1407" t="str">
            <v>http://www.iea.org/policiesandmeasures/pams/korea/name-22776-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407" t="str">
            <v>C07C10C19C22</v>
          </cell>
        </row>
        <row r="1408">
          <cell r="B1408">
            <v>1400</v>
          </cell>
          <cell r="C1408" t="str">
            <v>Income tax reduction for energy development projects (MoF Regulation No. 21/2010) Indonesia 2010</v>
          </cell>
          <cell r="D1408" t="str">
            <v>Tax relief</v>
          </cell>
          <cell r="E1408" t="str">
            <v>Country</v>
          </cell>
          <cell r="F1408">
            <v>2010</v>
          </cell>
          <cell r="G1408" t="str">
            <v>Electricity and heat, Renewables</v>
          </cell>
          <cell r="H1408"/>
          <cell r="I1408" t="str">
            <v>Renewables</v>
          </cell>
          <cell r="J1408">
            <v>0</v>
          </cell>
          <cell r="K1408" t="str">
            <v>Indonesia</v>
          </cell>
          <cell r="L1408" t="str">
            <v>Implemented</v>
          </cell>
          <cell r="M1408" t="str">
            <v>http://www.iea.org/policiesandmeasures/pams/indonesia/name-140188-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408" t="str">
            <v>C10</v>
          </cell>
        </row>
        <row r="1409">
          <cell r="B1409">
            <v>1401</v>
          </cell>
          <cell r="C1409" t="str">
            <v>Increasing Credit Limits for Households Depending on Efficiency Rating</v>
          </cell>
          <cell r="D1409" t="str">
            <v>Loans</v>
          </cell>
          <cell r="E1409" t="str">
            <v>Country</v>
          </cell>
          <cell r="F1409">
            <v>2019</v>
          </cell>
          <cell r="G1409" t="str">
            <v>Buildings</v>
          </cell>
          <cell r="H1409"/>
          <cell r="I1409" t="str">
            <v>Energy efficiency</v>
          </cell>
          <cell r="J1409" t="str">
            <v>No</v>
          </cell>
          <cell r="K1409" t="str">
            <v>Turkey</v>
          </cell>
          <cell r="L1409" t="str">
            <v>Implemented</v>
          </cell>
          <cell r="M1409" t="str">
            <v>https://www.iea.org/policies/7967-increasing-credit-limits-for-households-depending-on-efficiency-rating?country=Turkey&amp;qs=turkey</v>
          </cell>
          <cell r="N1409" t="str">
            <v>C34</v>
          </cell>
        </row>
        <row r="1410">
          <cell r="B1410">
            <v>1402</v>
          </cell>
          <cell r="C1410" t="str">
            <v>India National Policy on Biofuels India 2015</v>
          </cell>
          <cell r="D1410" t="str">
            <v>Strategic planning, Product standards, Monitoring</v>
          </cell>
          <cell r="E1410" t="str">
            <v>Country</v>
          </cell>
          <cell r="F1410">
            <v>2015</v>
          </cell>
          <cell r="G1410" t="str">
            <v>Renewables, Transport</v>
          </cell>
          <cell r="H1410" t="str">
            <v>By the official gazette 30666 on 25 January 2019 dated, regulations relating to the credit transactions of banks have been amended, including credit limits for households are increased depending on the rating of the house in accordance with the Energy Efficiency Law from 2007.</v>
          </cell>
          <cell r="I1410" t="str">
            <v>Renewables</v>
          </cell>
          <cell r="J1410" t="str">
            <v>No</v>
          </cell>
          <cell r="K1410" t="str">
            <v>India</v>
          </cell>
          <cell r="L1410" t="str">
            <v>Implemented</v>
          </cell>
          <cell r="M1410" t="str">
            <v>https://www.iea.org/policiesandmeasures/pams/india/name-159575-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410" t="str">
            <v>C53</v>
          </cell>
        </row>
        <row r="1411">
          <cell r="B1411">
            <v>1403</v>
          </cell>
          <cell r="C1411" t="str">
            <v>Indicative National Energy Efficiency Target</v>
          </cell>
          <cell r="D1411" t="str">
            <v>Formal &amp; legally binding energy efficiency target</v>
          </cell>
          <cell r="E1411" t="str">
            <v>Country</v>
          </cell>
          <cell r="F1411">
            <v>2014</v>
          </cell>
          <cell r="G1411" t="str">
            <v>General</v>
          </cell>
          <cell r="H1411" t="str">
            <v>The National Policy on Biofuels aims to ensure that a minimum level of biofuels become readily available in the market to meet the demand at any given time. The proposed blending target of 20% biofuels in bio-diesel and bio-ethanol stays in place.</v>
          </cell>
          <cell r="I1411" t="str">
            <v>Energy efficiency</v>
          </cell>
          <cell r="J1411" t="str">
            <v>No</v>
          </cell>
          <cell r="K1411" t="str">
            <v>United Kingdom</v>
          </cell>
          <cell r="L1411" t="str">
            <v>Implemented</v>
          </cell>
          <cell r="M1411" t="str">
            <v>https://www.iea.org/policies/1512-eu-directive-201227eu?country=United%20Kingdom&amp;page=2&amp;qs=united</v>
          </cell>
          <cell r="N1411" t="str">
            <v>C05</v>
          </cell>
        </row>
        <row r="1412">
          <cell r="B1412">
            <v>1404</v>
          </cell>
          <cell r="C1412" t="str">
            <v>Individual Unit Energy Choice France 1999</v>
          </cell>
          <cell r="D1412" t="str">
            <v>Other mandatory requirements</v>
          </cell>
          <cell r="E1412" t="str">
            <v>Country</v>
          </cell>
          <cell r="F1412">
            <v>1999</v>
          </cell>
          <cell r="G1412" t="str">
            <v>Buildings</v>
          </cell>
          <cell r="H1412" t="str">
            <v>The UK has set its indicative national energy efficiency target on the basis of final energy consumption. This means the indicative target is 129.2 MTOE on a net calorific basis, which would amount to an 18% reduction (28.5 MTOE) from the UK's 2007 business as usual project projection for 2020. This indicative target has been set taking into account the overarching European goal of reducing energy consumption by 20% relative to 2007 PRIMES projection of 2020 demand.</v>
          </cell>
          <cell r="I1412" t="str">
            <v>Renewables, Other low-carbon technologies and fuel switch</v>
          </cell>
          <cell r="J1412">
            <v>0</v>
          </cell>
          <cell r="K1412" t="str">
            <v>France</v>
          </cell>
          <cell r="L1412" t="str">
            <v>Planned</v>
          </cell>
          <cell r="M1412" t="str">
            <v>http://www.iea.org/policiesandmeasures/pams/france/name-21123-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412" t="str">
            <v/>
          </cell>
        </row>
        <row r="1413">
          <cell r="B1413">
            <v>1405</v>
          </cell>
          <cell r="C1413" t="str">
            <v>Indonesia Climate Change Sectoral Roadmap 2009 Indonesia 2010</v>
          </cell>
          <cell r="D1413" t="str">
            <v>Strategic planning</v>
          </cell>
          <cell r="E1413" t="str">
            <v>Country</v>
          </cell>
          <cell r="F1413">
            <v>2010</v>
          </cell>
          <cell r="G1413" t="str">
            <v>General</v>
          </cell>
          <cell r="H1413"/>
          <cell r="I1413" t="str">
            <v>Energy service demand reduction and resource efficiency, Energy efficiency, Renewables, Other low-carbon technologies and fuel switch, Non-energy</v>
          </cell>
          <cell r="J1413">
            <v>0</v>
          </cell>
          <cell r="K1413" t="str">
            <v>Indonesia</v>
          </cell>
          <cell r="L1413" t="str">
            <v>Implemented</v>
          </cell>
          <cell r="M1413" t="str">
            <v>http://theredddesk.org/countries/plans/indonesia-climate-change-sectoral-roadmap</v>
          </cell>
          <cell r="N1413" t="str">
            <v/>
          </cell>
        </row>
        <row r="1414">
          <cell r="B1414">
            <v>1406</v>
          </cell>
          <cell r="C1414" t="str">
            <v>Indonesia Master Strategy on Agricultural Development (Strategi iInduk Pembangunan Pertanian/SIPP) Indonesia 2013</v>
          </cell>
          <cell r="D1414" t="str">
            <v>Strategic planning</v>
          </cell>
          <cell r="E1414" t="str">
            <v>Country</v>
          </cell>
          <cell r="F1414">
            <v>2013</v>
          </cell>
          <cell r="G1414" t="str">
            <v>Agriculture and forestry</v>
          </cell>
          <cell r="H1414" t="str">
            <v>"The Indonesia Climate Change Sectoral Roadmap (ICCSR) is meant to provide inputs for the 5 year Medium-Term Development Plan (RPJM) 2010-2014, and also for the subsequent medium term development plans until 2030.  The ICCSR places particular emphasis on the challenges within the forestry, energy, industry, agriculture, transportation, coastal area, water, waste and health sectors. It aims to address these challenges through effective development planning and coordination between the work of all governmental ministries, departments and agencies. The ICCSR identifies activities under REDD+ as the most promosing measures for climate change mitigation"</v>
          </cell>
          <cell r="I1414" t="str">
            <v>Energy service demand reduction and resource efficiency, Non-energy</v>
          </cell>
          <cell r="J1414">
            <v>0</v>
          </cell>
          <cell r="K1414" t="str">
            <v>Indonesia</v>
          </cell>
          <cell r="L1414" t="str">
            <v>Planned</v>
          </cell>
          <cell r="M1414" t="str">
            <v>http://www.worldagroforestry.org/sea/Publications/files/occasionalpaper/OP0003-15.pdf</v>
          </cell>
          <cell r="N1414" t="str">
            <v>C48</v>
          </cell>
        </row>
        <row r="1415">
          <cell r="B1415">
            <v>1407</v>
          </cell>
          <cell r="C1415" t="str">
            <v>Indonesia Value-Added Tax and Import Duty Exemption For Renewable Energy Property</v>
          </cell>
          <cell r="D1415" t="str">
            <v>Fiscal or financial incentives, Tax relief</v>
          </cell>
          <cell r="E1415" t="str">
            <v>Country</v>
          </cell>
          <cell r="F1415">
            <v>2010</v>
          </cell>
          <cell r="G1415" t="str">
            <v>Electricity and heat</v>
          </cell>
          <cell r="H1415" t="str">
            <v>"Objective: to achieve ‘Agriculture for Development’ and a ‘Sustainable Agriculture Bio-Industry’ system based on the bio-culture paradigm with the longterm vision of agricultural development in Indonesia being to achieve a sustainable agricultural bio-industry system that produces healthy foods and high value-added products from agricultural biodiversity and marine tropical resources."</v>
          </cell>
          <cell r="I1415" t="str">
            <v>Renewables</v>
          </cell>
          <cell r="J1415" t="str">
            <v>No</v>
          </cell>
          <cell r="K1415" t="str">
            <v>Indonesia</v>
          </cell>
          <cell r="L1415" t="str">
            <v>Implemented</v>
          </cell>
          <cell r="M1415" t="str">
            <v>http://www.iea.org/policiesandmeasures/pams/indonesia/name-162227-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415" t="str">
            <v>C10</v>
          </cell>
        </row>
        <row r="1416">
          <cell r="B1416">
            <v>1408</v>
          </cell>
          <cell r="C1416" t="str">
            <v>Indonesia geothermal auctions 2016</v>
          </cell>
          <cell r="D1416" t="str">
            <v>Economic Instruments, Tendering schemes, Market-based instruments</v>
          </cell>
          <cell r="E1416" t="str">
            <v>Country</v>
          </cell>
          <cell r="F1416">
            <v>2016</v>
          </cell>
          <cell r="G1416" t="str">
            <v>Electricity and heat</v>
          </cell>
          <cell r="H1416" t="str">
            <v>The Regulation of 2010 mainly applies to renewable energy, but also to power plants in general. It stipulates that Import duty exemptions are valid for:
for machinery and capital for renewable energy; 
for capital goods required for public electricity supply (on- and off-grid).
Value Added Tax (VAT) exemptions apply to taxable goods imported to develop renewable energy projects, as long as no substitutes are manufactured in Indonesia. Exemptions are valid for 2 years with optional exenstion depending on applicability and feasibility. As of 2016, the exemption is still applicable.
The VAT exemption applies to machinerey (both constructed and dismantled); while tax may still be rasied on spare parts that companies need to use renewable energy for end-product manufacturing.</v>
          </cell>
          <cell r="I1416" t="str">
            <v>Renewables</v>
          </cell>
          <cell r="J1416" t="str">
            <v>No</v>
          </cell>
          <cell r="K1416" t="str">
            <v>Indonesia</v>
          </cell>
          <cell r="L1416" t="str">
            <v>Implemented</v>
          </cell>
          <cell r="M1416" t="str">
            <v>http://www.iea.org/policiesandmeasures/pams/indonesia/name-160271-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416" t="str">
            <v>C10</v>
          </cell>
        </row>
        <row r="1417">
          <cell r="B1417">
            <v>1409</v>
          </cell>
          <cell r="C1417" t="str">
            <v>Industrial Assessment Centers (IACs) United States of America</v>
          </cell>
          <cell r="D1417" t="str">
            <v>Advice or Aid in implementation</v>
          </cell>
          <cell r="E1417" t="str">
            <v>Country</v>
          </cell>
          <cell r="F1417">
            <v>0</v>
          </cell>
          <cell r="G1417" t="str">
            <v>Electricity and heat</v>
          </cell>
          <cell r="H1417" t="str">
            <v>Indonesia has excellent geothermal resource availability – estimated 29 GW of which only around 4.5% was exploited as of 2015. In order to increase country’s renewable energy share in the energy mix and exploit its geothermal potential, the Ministry for Energy and Mineral Resources of Indonesia opened technology-specific auctions.  
Auctions are organized in two stages. The first stage is a pre-qualification stage to determine the eligibility of bidders based on the viability of funding and technical aspects, while the second stage is to determine the winner of the auction based on the offered price of electricity per plant.
In fall 2016 Indonesia opened auctions for procurement of six geothermal areas. Auction for Simbolon Samosir working geothermal area was repeated on 1st of December. Results of auctions are expected to be announced in first half of 2017 while plants will be commissioned between 2024 and 2025.</v>
          </cell>
          <cell r="I1417" t="str">
            <v>Energy efficiency</v>
          </cell>
          <cell r="J1417">
            <v>0</v>
          </cell>
          <cell r="K1417" t="str">
            <v>United States of America</v>
          </cell>
          <cell r="L1417" t="str">
            <v>Implemented</v>
          </cell>
          <cell r="M1417" t="str">
            <v>http://www1.eere.energy.gov/manufacturing/tech_assistance/iacs.html</v>
          </cell>
          <cell r="N1417" t="str">
            <v/>
          </cell>
        </row>
        <row r="1418">
          <cell r="B1418">
            <v>1410</v>
          </cell>
          <cell r="C1418" t="str">
            <v>Industrial Buildings Efficiency Incentive Program Canada 2001</v>
          </cell>
          <cell r="D1418" t="str">
            <v>Negotiated Agreements (Public-private sector), Policy support</v>
          </cell>
          <cell r="E1418" t="str">
            <v>Country</v>
          </cell>
          <cell r="F1418">
            <v>2001</v>
          </cell>
          <cell r="G1418" t="str">
            <v>Buildings</v>
          </cell>
          <cell r="H1418"/>
          <cell r="I1418" t="str">
            <v>Energy efficiency</v>
          </cell>
          <cell r="J1418">
            <v>0</v>
          </cell>
          <cell r="K1418" t="str">
            <v>Canada</v>
          </cell>
          <cell r="L1418" t="str">
            <v>Ended</v>
          </cell>
          <cell r="M1418" t="str">
            <v>http://www.climatechange.gc.ca</v>
          </cell>
          <cell r="N1418" t="str">
            <v/>
          </cell>
        </row>
        <row r="1419">
          <cell r="B1419">
            <v>1411</v>
          </cell>
          <cell r="C1419" t="str">
            <v>Solar Traffic Lights South Africa 2008</v>
          </cell>
          <cell r="D1419" t="str">
            <v>Direct investment</v>
          </cell>
          <cell r="E1419" t="str">
            <v>Country</v>
          </cell>
          <cell r="F1419">
            <v>2008</v>
          </cell>
          <cell r="G1419" t="str">
            <v>Electricity and heat, Renewables</v>
          </cell>
          <cell r="H1419"/>
          <cell r="I1419" t="str">
            <v>Renewables</v>
          </cell>
          <cell r="J1419" t="str">
            <v>No</v>
          </cell>
          <cell r="K1419" t="str">
            <v>South Africa</v>
          </cell>
          <cell r="L1419" t="str">
            <v>Implemented</v>
          </cell>
          <cell r="M1419" t="str">
            <v>http://www.iea.org/policiesandmeasures/pams/southafrica/name-24114-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419" t="str">
            <v/>
          </cell>
        </row>
        <row r="1420">
          <cell r="B1420">
            <v>1412</v>
          </cell>
          <cell r="C1420" t="str">
            <v>Industrial Energy Performance Standards China 2007</v>
          </cell>
          <cell r="D1420" t="str">
            <v>Sectoral standards</v>
          </cell>
          <cell r="E1420" t="str">
            <v>Country</v>
          </cell>
          <cell r="F1420">
            <v>2007</v>
          </cell>
          <cell r="G1420" t="str">
            <v>Industry</v>
          </cell>
          <cell r="H1420"/>
          <cell r="I1420" t="str">
            <v>Energy efficiency</v>
          </cell>
          <cell r="J1420" t="str">
            <v>No</v>
          </cell>
          <cell r="K1420" t="str">
            <v>China</v>
          </cell>
          <cell r="L1420" t="str">
            <v>Superseded</v>
          </cell>
          <cell r="M1420" t="str">
            <v>http://iepd.iipnetwork.org/policy/industrial-energy-performance-standards</v>
          </cell>
          <cell r="N1420" t="str">
            <v>C21</v>
          </cell>
        </row>
        <row r="1421">
          <cell r="B1421">
            <v>1413</v>
          </cell>
          <cell r="C1421" t="str">
            <v>Industrial Energy Performance Standards China 2013</v>
          </cell>
          <cell r="D1421" t="str">
            <v>Sectoral standards</v>
          </cell>
          <cell r="E1421" t="str">
            <v>Country</v>
          </cell>
          <cell r="F1421">
            <v>2013</v>
          </cell>
          <cell r="G1421" t="str">
            <v>Industry</v>
          </cell>
          <cell r="H1421" t="str">
            <v>"Industrial energy performance standards set minimum allowable energy efficiency values for existing plants and newly constructed plants, taking into account different types of raw materials, fuels, and capacities. Aside from the mandatory minimum energy efficiency standards a set of voluntary, more advanced, “reach standards” have been established." (http://iepd.iipnetwork.org/policy/industrial-energy-performance-standards)
Below I am providing the minimum standards for some of the highest emitting sectors. A complete list of standards can be found at: http://iepd.iipnetwork.org/policy/industrial-energy-performance-standards
Cement (kgce/t): Exising plants - 109; New plants: 100; Advanced (voluntary): 97
Steel (kgce/t): Exising plants - 502; New plants: 468; Advanced (voluntary): 407
Coke (kgce/t): Exising plants - 165; New plants: 135; Advanced (voluntary): 125
Coal-fired power plants (gce/kWh):	
- Supercritical: 	Exising plants - 320; New plants: 300; Advanced (voluntary): 300
- Subcritical (600MW): Exising plants - 330; New plants: 300; Advanced (voluntary): 300	
- Subcritical (300MW): Exising plants - 340; New plants: 300; Advanced (voluntary): 317
- Super-high pressure : Exising plants - 375; New plants: 309; Advanced (voluntary): 355
- High pressure: Exising plants - 395; New plants: 309;</v>
          </cell>
          <cell r="I1421" t="str">
            <v>Energy service demand reduction and resource efficiency, Energy efficiency</v>
          </cell>
          <cell r="J1421" t="str">
            <v>GHG reduction</v>
          </cell>
          <cell r="K1421" t="str">
            <v>China</v>
          </cell>
          <cell r="L1421" t="str">
            <v>Implemented</v>
          </cell>
          <cell r="M1421">
            <v>0</v>
          </cell>
          <cell r="N1421" t="str">
            <v>C18C21</v>
          </cell>
        </row>
        <row r="1422">
          <cell r="B1422">
            <v>1414</v>
          </cell>
          <cell r="C1422" t="str">
            <v>Industrial Energy efficiency Data Analysis Project Australia 2012</v>
          </cell>
          <cell r="D1422" t="str">
            <v>Policy support, Research programme</v>
          </cell>
          <cell r="E1422" t="str">
            <v>Country</v>
          </cell>
          <cell r="F1422">
            <v>2012</v>
          </cell>
          <cell r="G1422" t="str">
            <v>Industry, Industrial energy related</v>
          </cell>
          <cell r="H1422" t="str">
            <v>Standards from 2013:
Cement industry performance	105 kgce/t
Steel industry performance	560 kgce/t
Coke industry performance (kgce/t) for top-charging coke oven	Exising plants - 150 kgce/t; New plants: 122 kgce/t
Coke industry performance (kgce/t) for stamp-charging coke oven	Exising plants - 155 kgce/t; New plants: 127 kgce/t
Electrolyzed aluminium industry performance	13200 Kwh/t
Oil refining industry performance 	63 kgoe/t
Ethylene industry performance	790 kgce/t
Ammonia industry performance	1300 kgce/t
Paper industry performance	480 kgce/t</v>
          </cell>
          <cell r="I1422" t="str">
            <v>Energy efficiency</v>
          </cell>
          <cell r="J1422">
            <v>0</v>
          </cell>
          <cell r="K1422" t="str">
            <v>Australia</v>
          </cell>
          <cell r="L1422" t="str">
            <v>Implemented</v>
          </cell>
          <cell r="M1422" t="str">
            <v>http://www.climateworksaustralia.org/project/current/industrial-energy-efficiency-data-analysis</v>
          </cell>
          <cell r="N1422" t="str">
            <v>C04</v>
          </cell>
        </row>
        <row r="1423">
          <cell r="B1423">
            <v>1415</v>
          </cell>
          <cell r="C1423" t="str">
            <v>Industrial Facilities Initiative (IFI) United States of America 2009</v>
          </cell>
          <cell r="D1423" t="str">
            <v>Fiscal or financial incentives, Grants and subsidies, Advice or Aid in implementation, Regulatory Instruments</v>
          </cell>
          <cell r="E1423" t="str">
            <v>Country</v>
          </cell>
          <cell r="F1423">
            <v>2009</v>
          </cell>
          <cell r="G1423">
            <v>0</v>
          </cell>
          <cell r="H1423"/>
          <cell r="I1423">
            <v>0</v>
          </cell>
          <cell r="J1423">
            <v>0</v>
          </cell>
          <cell r="K1423" t="str">
            <v>United States of America</v>
          </cell>
          <cell r="L1423" t="str">
            <v>Superseded</v>
          </cell>
          <cell r="M1423" t="str">
            <v>http://www1.eere.energy.gov/femp/program/industrial_facilities.html</v>
          </cell>
          <cell r="N1423" t="str">
            <v/>
          </cell>
        </row>
        <row r="1424">
          <cell r="B1424">
            <v>1416</v>
          </cell>
          <cell r="C1424" t="str">
            <v>Vehicle Labeling Scheme</v>
          </cell>
          <cell r="D1424" t="str">
            <v>Comparison label</v>
          </cell>
          <cell r="E1424" t="str">
            <v>Country</v>
          </cell>
          <cell r="F1424">
            <v>2008</v>
          </cell>
          <cell r="G1424" t="str">
            <v>Light duty vehicles</v>
          </cell>
          <cell r="H1424"/>
          <cell r="I1424" t="str">
            <v>Non-energy</v>
          </cell>
          <cell r="J1424" t="str">
            <v>No</v>
          </cell>
          <cell r="K1424" t="str">
            <v>South Africa</v>
          </cell>
          <cell r="L1424" t="str">
            <v>Implemented</v>
          </cell>
          <cell r="M1424" t="str">
            <v>http://www.scielo.org.za/pdf/jesa/v27n4/03.pdf</v>
          </cell>
          <cell r="N1424" t="str">
            <v/>
          </cell>
        </row>
        <row r="1425">
          <cell r="B1425">
            <v>1417</v>
          </cell>
          <cell r="C1425" t="str">
            <v>Industrial Technologies Program United States of America 1999</v>
          </cell>
          <cell r="D1425" t="str">
            <v>Research &amp; Development and Deployment (RD&amp;D), Demonstration project, Research programme, Technology development</v>
          </cell>
          <cell r="E1425" t="str">
            <v>Country</v>
          </cell>
          <cell r="F1425">
            <v>1999</v>
          </cell>
          <cell r="G1425" t="str">
            <v>Industry, Industrial energy related</v>
          </cell>
          <cell r="H1425"/>
          <cell r="I1425" t="str">
            <v>Energy service demand reduction and resource efficiency, Energy efficiency, Non-energy</v>
          </cell>
          <cell r="J1425">
            <v>0</v>
          </cell>
          <cell r="K1425" t="str">
            <v>United States of America</v>
          </cell>
          <cell r="L1425" t="str">
            <v>Implemented</v>
          </cell>
          <cell r="M1425" t="str">
            <v>http://www1.eere.energy.gov/industry/</v>
          </cell>
          <cell r="N1425" t="str">
            <v>C04</v>
          </cell>
        </row>
        <row r="1426">
          <cell r="B1426">
            <v>1418</v>
          </cell>
          <cell r="C1426" t="str">
            <v>Industrial Technologies Program: BestPractices United States of America 1970s</v>
          </cell>
          <cell r="D1426" t="str">
            <v>Advice or Aid in implementation, Information provision</v>
          </cell>
          <cell r="E1426" t="str">
            <v>Country</v>
          </cell>
          <cell r="F1426">
            <v>1970</v>
          </cell>
          <cell r="G1426" t="str">
            <v>Industry</v>
          </cell>
          <cell r="H1426"/>
          <cell r="I1426" t="str">
            <v>Energy service demand reduction and resource efficiency</v>
          </cell>
          <cell r="J1426">
            <v>0</v>
          </cell>
          <cell r="K1426" t="str">
            <v>United States of America</v>
          </cell>
          <cell r="L1426" t="str">
            <v>Superseded</v>
          </cell>
          <cell r="M1426" t="str">
            <v>http://www.eere.energy.gov/industry/bestpractices/index.html</v>
          </cell>
          <cell r="N1426" t="str">
            <v/>
          </cell>
        </row>
        <row r="1427">
          <cell r="B1427">
            <v>1419</v>
          </cell>
          <cell r="C1427" t="str">
            <v>Industrial Technologies Program: Industries of the Future United States of America 1975</v>
          </cell>
          <cell r="D1427" t="str">
            <v>Technology deployment and diffusion, Research programme, Technology development</v>
          </cell>
          <cell r="E1427" t="str">
            <v>Country</v>
          </cell>
          <cell r="F1427">
            <v>1975</v>
          </cell>
          <cell r="G1427" t="str">
            <v>Industry, Industrial energy related</v>
          </cell>
          <cell r="H1427"/>
          <cell r="I1427" t="str">
            <v>Energy efficiency</v>
          </cell>
          <cell r="J1427">
            <v>0</v>
          </cell>
          <cell r="K1427" t="str">
            <v>United States of America</v>
          </cell>
          <cell r="L1427" t="str">
            <v>Superseded</v>
          </cell>
          <cell r="M1427" t="str">
            <v>http://www.eere.energy.gov/industry/technologies/industries.html</v>
          </cell>
          <cell r="N1427" t="str">
            <v>C04</v>
          </cell>
        </row>
        <row r="1428">
          <cell r="B1428">
            <v>1420</v>
          </cell>
          <cell r="C1428" t="str">
            <v>Industrial Waste Reduction System</v>
          </cell>
          <cell r="D1428" t="str">
            <v>Regulatory Instruments, Sectoral standards</v>
          </cell>
          <cell r="E1428" t="str">
            <v>Country</v>
          </cell>
          <cell r="F1428">
            <v>0</v>
          </cell>
          <cell r="G1428" t="str">
            <v>Waste (CH4)</v>
          </cell>
          <cell r="H1428"/>
          <cell r="I1428" t="str">
            <v>Non-energy</v>
          </cell>
          <cell r="J1428">
            <v>0</v>
          </cell>
          <cell r="K1428" t="str">
            <v>Korea (South)</v>
          </cell>
          <cell r="L1428" t="str">
            <v>Implemented</v>
          </cell>
          <cell r="M1428" t="str">
            <v>http://unfccc.int/resource/docs/natc/kornc3.pdf</v>
          </cell>
          <cell r="N1428" t="str">
            <v>C27</v>
          </cell>
        </row>
        <row r="1429">
          <cell r="B1429">
            <v>1421</v>
          </cell>
          <cell r="C1429" t="str">
            <v>Industry 2015: Industrial Innovation Projects Italy 2008</v>
          </cell>
          <cell r="D1429" t="str">
            <v>Technology deployment and diffusion, Technology development</v>
          </cell>
          <cell r="E1429" t="str">
            <v>Country</v>
          </cell>
          <cell r="F1429">
            <v>2008</v>
          </cell>
          <cell r="G1429" t="str">
            <v>Industry, Transport, Electricity and heat</v>
          </cell>
          <cell r="H1429"/>
          <cell r="I1429" t="str">
            <v>Energy efficiency, Renewables</v>
          </cell>
          <cell r="J1429">
            <v>0</v>
          </cell>
          <cell r="K1429" t="str">
            <v>Italy</v>
          </cell>
          <cell r="L1429" t="str">
            <v>Implemented</v>
          </cell>
          <cell r="M1429" t="str">
            <v>http://www.efficienzaenergetica.enea.it/industria/politiche-e-misure/progetto-industria-2015.aspx</v>
          </cell>
          <cell r="N1429" t="str">
            <v>C04</v>
          </cell>
        </row>
        <row r="1430">
          <cell r="B1430">
            <v>1422</v>
          </cell>
          <cell r="C1430" t="str">
            <v>Information on the fuel consumption and CO2 emissions of new cars (Directive 1999/94/EC, amended by Directive 2003/73/EC and Regulation (EC) No. 1882/2003)</v>
          </cell>
          <cell r="D1430" t="str">
            <v>Information provision, Performance label</v>
          </cell>
          <cell r="E1430" t="str">
            <v>Country</v>
          </cell>
          <cell r="F1430">
            <v>2000</v>
          </cell>
          <cell r="G1430" t="str">
            <v>Light duty vehicles</v>
          </cell>
          <cell r="H1430"/>
          <cell r="I1430" t="str">
            <v>Energy efficiency</v>
          </cell>
          <cell r="J1430" t="str">
            <v>GHG reduction</v>
          </cell>
          <cell r="K1430" t="str">
            <v>European Union (28)</v>
          </cell>
          <cell r="L1430" t="str">
            <v>Implemented</v>
          </cell>
          <cell r="M1430" t="str">
            <v>http://eur-lex.europa.eu/legal-content/AUTO/?uri=CELEX:31999L0094&amp;qid=1448884429550&amp;rid=1</v>
          </cell>
          <cell r="N1430" t="str">
            <v/>
          </cell>
        </row>
        <row r="1431">
          <cell r="B1431">
            <v>1423</v>
          </cell>
          <cell r="C1431" t="str">
            <v>Innovative Strategy for Energy and the Environment Japan 2012</v>
          </cell>
          <cell r="D1431" t="str">
            <v>Policy support, Strategic planning, GHG reduction target, Renewable energy target</v>
          </cell>
          <cell r="E1431" t="str">
            <v>Country</v>
          </cell>
          <cell r="F1431">
            <v>2012</v>
          </cell>
          <cell r="G1431" t="str">
            <v>Electricity and heat, Renewables</v>
          </cell>
          <cell r="H1431" t="str">
            <v>"The purpose of the Directive is to ensure that information relating to the fuel economy and CO2 emissions of new passenger cars offered for sale or lease in the Community is made available to consumers. This consumer information system is to be set up using the following four methods:
-attaching a fuel consumption and CO2 emissions label to the vehicle;
-producing a fuel consumption and CO2 emissions guide;
-displaying posters in car showrooms;
-including fuel consumption and CO2 emissions data in promotional material." (http://eur-lex.europa.eu/legal-content/EN/TXT/?uri=URISERV%3Al32034)</v>
          </cell>
          <cell r="I1431" t="str">
            <v>Renewables, Other low-carbon technologies and fuel switch</v>
          </cell>
          <cell r="J1431" t="str">
            <v>No</v>
          </cell>
          <cell r="K1431" t="str">
            <v>Japan</v>
          </cell>
          <cell r="L1431" t="str">
            <v>Ended</v>
          </cell>
          <cell r="M1431" t="str">
            <v>http://www.un.org/esa/socdev/egms/docs/2012/greenjobs/enablingenvironment.pdf
http://www.wri.org/sites/default/files/wri_workingpaper_japan_final_ck_6_11_14.pdf</v>
          </cell>
          <cell r="N1431" t="str">
            <v>C02C09</v>
          </cell>
        </row>
        <row r="1432">
          <cell r="B1432">
            <v>1424</v>
          </cell>
          <cell r="C1432" t="str">
            <v>Inovar-Auto Brazil 2012</v>
          </cell>
          <cell r="D1432" t="str">
            <v>Tax relief, Other mandatory requirements</v>
          </cell>
          <cell r="E1432" t="str">
            <v>Country</v>
          </cell>
          <cell r="F1432">
            <v>2012</v>
          </cell>
          <cell r="G1432" t="str">
            <v>Transport, Light duty vehicles</v>
          </cell>
          <cell r="H1432"/>
          <cell r="I1432" t="str">
            <v>Energy efficiency</v>
          </cell>
          <cell r="J1432" t="str">
            <v>GHG reduction</v>
          </cell>
          <cell r="K1432" t="str">
            <v>Brazil</v>
          </cell>
          <cell r="L1432" t="str">
            <v>Implemented</v>
          </cell>
          <cell r="M1432" t="str">
            <v>http://transportpolicy.net/index.php?title=Brazil:_Light-duty:_Fiscal_Incentive
http://www.theicct.org/sites/default/files/publications/ICCTupdate_Brazil_InovarAuto_feb2013.pdf</v>
          </cell>
          <cell r="N1432" t="str">
            <v>C41</v>
          </cell>
        </row>
        <row r="1433">
          <cell r="B1433">
            <v>1425</v>
          </cell>
          <cell r="C1433" t="str">
            <v>Integrated Climate and Energy Programme (IEKP) Germany 2007</v>
          </cell>
          <cell r="D1433" t="str">
            <v>Tax relief, Performance label, Comparison label, Strategic planning, Research &amp; Development and Deployment (RD&amp;D), Target, Political &amp; non-binding GHG reduction target</v>
          </cell>
          <cell r="E1433" t="str">
            <v>Country</v>
          </cell>
          <cell r="F1433">
            <v>2007</v>
          </cell>
          <cell r="G1433" t="str">
            <v>Buildings, Electricity and heat, CCS, Renewables, Fluorinated gases, Transport, Air, Low-emissions mobility, Light duty vehicles, Shipping</v>
          </cell>
          <cell r="H1433" t="str">
            <v>30% tax on sold cars between 2013-2017 (possible extension), but not for cars meeting 1.82 MJ/km (based on EU 2015 target of 130gCO2/km). Expected vehicle improvement of 12.1%. Additional tax reduction of 1% or 2% if meeting 1.75 MJ/km or 1.68 MJ/km (subsidy). 2012 efficiency is 2.07 MJ/km
Target
- fuel efficiency of 1.82 MJ/km (19.1 km/l) by 2017 for Light-duty vehicles (incl. passenger cars)</v>
          </cell>
          <cell r="I1433" t="str">
            <v>Energy service demand reduction and resource efficiency, Energy efficiency, Renewables, Other low-carbon technologies and fuel switch, Non-energy</v>
          </cell>
          <cell r="J1433" t="str">
            <v>No</v>
          </cell>
          <cell r="K1433" t="str">
            <v>Germany</v>
          </cell>
          <cell r="L1433" t="str">
            <v>Implemented</v>
          </cell>
          <cell r="M1433" t="str">
            <v>http://www.lse.ac.uk/GranthamInstitute/law/integrated-climate-and-energy-programme-iekp/</v>
          </cell>
          <cell r="N1433" t="str">
            <v>C02C04C07C10C13C14C29C33C34C40C41C43C44C45</v>
          </cell>
        </row>
        <row r="1434">
          <cell r="B1434">
            <v>1426</v>
          </cell>
          <cell r="C1434" t="str">
            <v>Integrated Energy Act Korea (South) 1991</v>
          </cell>
          <cell r="D1434" t="str">
            <v>Loans, Tax relief</v>
          </cell>
          <cell r="E1434" t="str">
            <v>Country</v>
          </cell>
          <cell r="F1434">
            <v>1991</v>
          </cell>
          <cell r="G1434" t="str">
            <v>Industry, Waste (CH4)</v>
          </cell>
          <cell r="H1434" t="str">
            <v>Executive</v>
          </cell>
          <cell r="I1434" t="str">
            <v>Non-energy</v>
          </cell>
          <cell r="J1434">
            <v>0</v>
          </cell>
          <cell r="K1434" t="str">
            <v>Korea (South)</v>
          </cell>
          <cell r="L1434" t="str">
            <v>Ended</v>
          </cell>
          <cell r="M1434" t="str">
            <v>http://www.iea.org/policiesandmeasures/pams/korea/name-21838-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434" t="str">
            <v>C27</v>
          </cell>
        </row>
        <row r="1435">
          <cell r="B1435">
            <v>1427</v>
          </cell>
          <cell r="C1435" t="str">
            <v>Vision, Strategic Direction and Framework for Climate Policy South Africa 2008</v>
          </cell>
          <cell r="D1435" t="str">
            <v>Climate strategy, Political &amp; non-binding climate strategy, Energy and other taxes, Feed-in tariffs or premiums, Grants and subsidies, Information and education, Policy support, Strategic planning, Regulatory Instruments, Monitoring, Obligation schemes</v>
          </cell>
          <cell r="E1435" t="str">
            <v>Country</v>
          </cell>
          <cell r="F1435">
            <v>2008</v>
          </cell>
          <cell r="G1435" t="str">
            <v>General</v>
          </cell>
          <cell r="H1435"/>
          <cell r="I1435" t="str">
            <v>Energy service demand reduction and resource efficiency, Energy efficiency, Renewables, Other low-carbon technologies and fuel switch, Non-energy</v>
          </cell>
          <cell r="J1435" t="str">
            <v>No</v>
          </cell>
          <cell r="K1435" t="str">
            <v>South Africa</v>
          </cell>
          <cell r="L1435" t="str">
            <v>Implemented</v>
          </cell>
          <cell r="M1435" t="str">
            <v>https://www.environment.gov.za/mediastatement/strategicframework_climatepolicy</v>
          </cell>
          <cell r="N1435" t="str">
            <v>C01</v>
          </cell>
        </row>
        <row r="1436">
          <cell r="B1436">
            <v>1428</v>
          </cell>
          <cell r="C1436" t="str">
            <v>Integrated Energy Policy India 2006</v>
          </cell>
          <cell r="D1436" t="str">
            <v>Strategic planning, Other mandatory requirements, Feed-in tariffs or premiums</v>
          </cell>
          <cell r="E1436" t="str">
            <v>Country</v>
          </cell>
          <cell r="F1436">
            <v>2006</v>
          </cell>
          <cell r="G1436" t="str">
            <v>Electricity and heat, Renewables</v>
          </cell>
          <cell r="H1436"/>
          <cell r="I1436" t="str">
            <v>Renewables</v>
          </cell>
          <cell r="J1436" t="str">
            <v>No</v>
          </cell>
          <cell r="K1436" t="str">
            <v>India</v>
          </cell>
          <cell r="L1436" t="str">
            <v>Implemented</v>
          </cell>
          <cell r="M1436" t="str">
            <v>http://www.lse.ac.uk/GranthamInstitute/law/integrated-energy-policy/</v>
          </cell>
          <cell r="N1436" t="str">
            <v>C10</v>
          </cell>
        </row>
        <row r="1437">
          <cell r="B1437">
            <v>1429</v>
          </cell>
          <cell r="C1437" t="str">
            <v>Integrated Energy Services Project (2007-2014) Mexico 2008</v>
          </cell>
          <cell r="D1437" t="str">
            <v>Infrastructure investments, Grants and subsidies, Policy support</v>
          </cell>
          <cell r="E1437" t="str">
            <v>Country</v>
          </cell>
          <cell r="F1437">
            <v>2008</v>
          </cell>
          <cell r="G1437" t="str">
            <v>Electricity and heat, Renewables</v>
          </cell>
          <cell r="H1437" t="str">
            <v>Executive</v>
          </cell>
          <cell r="I1437" t="str">
            <v>Renewables</v>
          </cell>
          <cell r="J1437" t="str">
            <v>No</v>
          </cell>
          <cell r="K1437" t="str">
            <v>Mexico</v>
          </cell>
          <cell r="L1437" t="str">
            <v>Ended</v>
          </cell>
          <cell r="M1437" t="str">
            <v>http://www.sener.gob.mx/</v>
          </cell>
          <cell r="N1437" t="str">
            <v>C10C11</v>
          </cell>
        </row>
        <row r="1438">
          <cell r="B1438">
            <v>1430</v>
          </cell>
          <cell r="C1438" t="str">
            <v>Integrated Energy Supply Act Korea (South) 1991</v>
          </cell>
          <cell r="D1438" t="str">
            <v>Strategic planning, Codes and standards</v>
          </cell>
          <cell r="E1438" t="str">
            <v>Country</v>
          </cell>
          <cell r="F1438">
            <v>1991</v>
          </cell>
          <cell r="G1438" t="str">
            <v>Electricity and heat</v>
          </cell>
          <cell r="H1438" t="str">
            <v>Focus on RE access and development in rural areas.</v>
          </cell>
          <cell r="I1438" t="str">
            <v>Energy efficiency</v>
          </cell>
          <cell r="J1438">
            <v>0</v>
          </cell>
          <cell r="K1438" t="str">
            <v>Korea (South)</v>
          </cell>
          <cell r="L1438" t="str">
            <v>Implemented</v>
          </cell>
          <cell r="M1438" t="str">
            <v>http://www.moleg.go.kr/english/korLawEng?pstSeq=57722&amp;rctPstCnt=3&amp;searchCondition=AllButCsfCd&amp;searchKeyword=Energy</v>
          </cell>
          <cell r="N1438" t="str">
            <v>C07</v>
          </cell>
        </row>
        <row r="1439">
          <cell r="B1439">
            <v>1431</v>
          </cell>
          <cell r="C1439" t="str">
            <v>Forestry 2030 Roadmap (Forest Strategy 2009-2030) South Africa 2009</v>
          </cell>
          <cell r="D1439" t="str">
            <v>Policy support</v>
          </cell>
          <cell r="E1439" t="str">
            <v>Country</v>
          </cell>
          <cell r="F1439">
            <v>2009</v>
          </cell>
          <cell r="G1439" t="str">
            <v>Forestry</v>
          </cell>
          <cell r="H1439" t="str">
            <v>Legislative</v>
          </cell>
          <cell r="I1439" t="str">
            <v>Energy service demand reduction and resource efficiency, Non-energy</v>
          </cell>
          <cell r="J1439">
            <v>0</v>
          </cell>
          <cell r="K1439" t="str">
            <v>South Africa</v>
          </cell>
          <cell r="L1439" t="str">
            <v>Implemented</v>
          </cell>
          <cell r="M1439" t="str">
            <v>http://faolex.fao.org/cgi-bin/faolex.exe?rec_id=149602&amp;database=faolex&amp;search_type=link&amp;table=result&amp;lang=eng&amp;format_name=@ERALL</v>
          </cell>
          <cell r="N1439" t="str">
            <v>C52</v>
          </cell>
        </row>
        <row r="1440">
          <cell r="B1440">
            <v>1432</v>
          </cell>
          <cell r="C1440" t="str">
            <v>Integrated Product Policy European Union 2001</v>
          </cell>
          <cell r="D1440" t="str">
            <v>Regulatory Instruments</v>
          </cell>
          <cell r="E1440" t="str">
            <v>Country</v>
          </cell>
          <cell r="F1440">
            <v>2001</v>
          </cell>
          <cell r="G1440" t="str">
            <v>General</v>
          </cell>
          <cell r="H1440" t="str">
            <v>"Its main mission is to promote a thriving forest sector which significantly contributes to the country’s economic growth, employment, poverty eradication and transformation by wide consultation/participation in formulating and implementing policies of the forest sector in South Africa. "</v>
          </cell>
          <cell r="I1440" t="str">
            <v>Energy service demand reduction and resource efficiency, Energy efficiency, Renewables, Other low-carbon technologies and fuel switch, Non-energy</v>
          </cell>
          <cell r="J1440">
            <v>0</v>
          </cell>
          <cell r="K1440" t="str">
            <v>European Union (28)</v>
          </cell>
          <cell r="L1440" t="str">
            <v>Planned</v>
          </cell>
          <cell r="M1440" t="str">
            <v>http://www.europa.eu.int/comm/environment/ipp/home.htm</v>
          </cell>
          <cell r="N1440" t="str">
            <v/>
          </cell>
        </row>
        <row r="1441">
          <cell r="B1441">
            <v>1433</v>
          </cell>
          <cell r="C1441" t="str">
            <v>Integrated Resource Plan for Electricity (IRP) South Africa 2009</v>
          </cell>
          <cell r="D1441" t="str">
            <v>Tendering schemes, Policy support, Strategic planning, Target</v>
          </cell>
          <cell r="E1441" t="str">
            <v>Country</v>
          </cell>
          <cell r="F1441">
            <v>2009</v>
          </cell>
          <cell r="G1441" t="str">
            <v>Electricity and heat, Renewables, Coal, Nuclear</v>
          </cell>
          <cell r="H1441"/>
          <cell r="I1441" t="str">
            <v>Renewables, Other low-carbon technologies and fuel switch</v>
          </cell>
          <cell r="J1441">
            <v>0</v>
          </cell>
          <cell r="K1441" t="str">
            <v>South Africa</v>
          </cell>
          <cell r="L1441" t="str">
            <v>Implemented</v>
          </cell>
          <cell r="M1441" t="str">
            <v>http://www.energy.gov.za/files/irp_overview.html</v>
          </cell>
          <cell r="N1441" t="str">
            <v>C10C12C14</v>
          </cell>
        </row>
        <row r="1442">
          <cell r="B1442">
            <v>1434</v>
          </cell>
          <cell r="C1442" t="str">
            <v>Taxation Laws Amendment Bill, 2009  Sections 12K and 12L inserted in Act 58 South Africa 2009</v>
          </cell>
          <cell r="D1442" t="str">
            <v>Tax relief, GHG emission reduction crediting and offsetting mechanism</v>
          </cell>
          <cell r="E1442" t="str">
            <v>Country</v>
          </cell>
          <cell r="F1442">
            <v>2009</v>
          </cell>
          <cell r="G1442" t="str">
            <v>Electricity and heat</v>
          </cell>
          <cell r="H1442" t="str">
            <v>Capacity targets to 2030 underline the decreasing share of coal in total installed capacity from 93% in 2011 to 46% in 2030 and substantial share of nuclear, 12.7% by 2030.</v>
          </cell>
          <cell r="I1442" t="str">
            <v>Energy efficiency</v>
          </cell>
          <cell r="J1442" t="str">
            <v>No</v>
          </cell>
          <cell r="K1442" t="str">
            <v>South Africa</v>
          </cell>
          <cell r="L1442" t="str">
            <v>Implemented</v>
          </cell>
          <cell r="M1442" t="str">
            <v>http://www.treasury.gov.za/legislation/acts/2009/taxation%20laws%20amendment%20act%2017%20-%202009.pdf</v>
          </cell>
          <cell r="N1442" t="str">
            <v>C07C15</v>
          </cell>
        </row>
        <row r="1443">
          <cell r="B1443">
            <v>1435</v>
          </cell>
          <cell r="C1443" t="str">
            <v>Carbon Emissions Motor Vehicles tax (within 2009?2010 budget) South Africa 2010</v>
          </cell>
          <cell r="D1443" t="str">
            <v>CO2 taxes</v>
          </cell>
          <cell r="E1443" t="str">
            <v>Country</v>
          </cell>
          <cell r="F1443">
            <v>2010</v>
          </cell>
          <cell r="G1443" t="str">
            <v>Transport, Light duty vehicles, Heavy duty vehicles</v>
          </cell>
          <cell r="H1443" t="str">
            <v>Legislative. Stipulates tax exemptions to the sale of certified emission reductions in the CDM context.</v>
          </cell>
          <cell r="I1443" t="str">
            <v>Energy service demand reduction and resource efficiency, Energy efficiency, Other low-carbon technologies and fuel switch</v>
          </cell>
          <cell r="J1443">
            <v>0</v>
          </cell>
          <cell r="K1443" t="str">
            <v>South Africa</v>
          </cell>
          <cell r="L1443" t="str">
            <v>Implemented</v>
          </cell>
          <cell r="M1443" t="str">
            <v>http://www.sars.gov.za/ClientSegments/Customs-Excise/Excise/Environmental-Levy-Products/Pages/Motor-vehicle-CO2-emmision-levy.aspx</v>
          </cell>
          <cell r="N1443" t="str">
            <v>C41C42</v>
          </cell>
        </row>
        <row r="1444">
          <cell r="B1444">
            <v>1436</v>
          </cell>
          <cell r="C1444" t="str">
            <v>Integrating Environmental Strategies - Research Programme Brazil 2000</v>
          </cell>
          <cell r="D1444" t="str">
            <v>Research &amp; Development and Deployment (RD&amp;D)</v>
          </cell>
          <cell r="E1444" t="str">
            <v>Country</v>
          </cell>
          <cell r="F1444">
            <v>2000</v>
          </cell>
          <cell r="G1444" t="str">
            <v>General</v>
          </cell>
          <cell r="H1444" t="str">
            <v>Legislative. Carbon tax for new passenger cars emitting more than 120 gCO2 per km.</v>
          </cell>
          <cell r="I1444" t="str">
            <v>Non-energy</v>
          </cell>
          <cell r="J1444" t="str">
            <v>No</v>
          </cell>
          <cell r="K1444" t="str">
            <v>Brazil</v>
          </cell>
          <cell r="L1444" t="str">
            <v>Ended</v>
          </cell>
          <cell r="M1444" t="str">
            <v>https://www.iea.org/policiesandmeasures/pams/brazil/name-23731-en.php?s=dHlwZT1jYyZzdGF0dXM9T2s,&amp;return=PG5hdiBpZD0iYnJlYWRjcnVtYiI-PGEgaHJlZj0iLyI-SG9tZTwvYT4gJnJhcXVvOyA8YSBocmVmPSIvcG9saWNpZXNhbmRtZWFzdXJlcy8iPlBvbGljaWVzIGFuZCBNZWFzdXJlczwvYT4gJnJhcXVvOyA8YSBocmVmPSIvcG9saWNpZXNhbmRtZWFzdXJlcy9jbGltYXRlY2hhbmdlLyI-Q2xpbWF0ZSBDaGFuZ2U8L2E-PC9uYXY-</v>
          </cell>
          <cell r="N1444" t="str">
            <v>C04</v>
          </cell>
        </row>
        <row r="1445">
          <cell r="B1445">
            <v>1437</v>
          </cell>
          <cell r="C1445" t="str">
            <v>Integration of Environmental Aspects and Sustainable Development into Energy and Transport Policies European Union 2000</v>
          </cell>
          <cell r="D1445" t="str">
            <v>Policy support</v>
          </cell>
          <cell r="E1445" t="str">
            <v>Country</v>
          </cell>
          <cell r="F1445">
            <v>2000</v>
          </cell>
          <cell r="G1445" t="str">
            <v>Electricity and heat, Transport</v>
          </cell>
          <cell r="H1445"/>
          <cell r="I1445" t="str">
            <v>Energy service demand reduction and resource efficiency</v>
          </cell>
          <cell r="J1445">
            <v>0</v>
          </cell>
          <cell r="K1445" t="str">
            <v>European Union (28)</v>
          </cell>
          <cell r="L1445" t="str">
            <v>Ended</v>
          </cell>
          <cell r="M1445" t="str">
            <v>http://www.europa.eu.int/comm/energy_transport/en/envir_integr_en.html</v>
          </cell>
          <cell r="N1445" t="str">
            <v/>
          </cell>
        </row>
        <row r="1446">
          <cell r="B1446">
            <v>1438</v>
          </cell>
          <cell r="C1446" t="str">
            <v>Intelligent Energy Europe Programme European Union 2003</v>
          </cell>
          <cell r="D1446" t="str">
            <v>Policy support, Information provision, RD&amp;D funding, Technology deployment and diffusion</v>
          </cell>
          <cell r="E1446" t="str">
            <v>Country</v>
          </cell>
          <cell r="F1446">
            <v>2003</v>
          </cell>
          <cell r="G1446" t="str">
            <v>Electricity and heat, Transport</v>
          </cell>
          <cell r="H1446"/>
          <cell r="I1446" t="str">
            <v>Energy efficiency, Renewables</v>
          </cell>
          <cell r="J1446">
            <v>0</v>
          </cell>
          <cell r="K1446" t="str">
            <v>European Union (28)</v>
          </cell>
          <cell r="L1446" t="str">
            <v>Superseded</v>
          </cell>
          <cell r="M1446" t="str">
            <v>http://europa.eu.int/comm/energy/intelligent/index_en.html</v>
          </cell>
          <cell r="N1446" t="str">
            <v>C04</v>
          </cell>
        </row>
        <row r="1447">
          <cell r="B1447">
            <v>1439</v>
          </cell>
          <cell r="C1447" t="str">
            <v>Intelligent Energy-Europe Programme (2007-13) European Union 2007</v>
          </cell>
          <cell r="D1447" t="str">
            <v>RD&amp;D funding, Information and education, Technology deployment and diffusion</v>
          </cell>
          <cell r="E1447" t="str">
            <v>Country</v>
          </cell>
          <cell r="F1447">
            <v>2007</v>
          </cell>
          <cell r="G1447" t="str">
            <v>General</v>
          </cell>
          <cell r="H1447"/>
          <cell r="I1447" t="str">
            <v>Energy service demand reduction and resource efficiency, Energy efficiency, Renewables, Other low-carbon technologies and fuel switch</v>
          </cell>
          <cell r="J1447" t="str">
            <v>No</v>
          </cell>
          <cell r="K1447" t="str">
            <v>European Union (28)</v>
          </cell>
          <cell r="L1447" t="str">
            <v>Ended</v>
          </cell>
          <cell r="M1447" t="str">
            <v>http://ec.europa.eu/energy/intelligent/index_en.html</v>
          </cell>
          <cell r="N1447" t="str">
            <v>C04</v>
          </cell>
        </row>
        <row r="1448">
          <cell r="B1448">
            <v>1440</v>
          </cell>
          <cell r="C1448" t="str">
            <v>Intended Nationally Determined Contribution: Saudi Arabia</v>
          </cell>
          <cell r="D1448" t="str">
            <v>GHG reduction target, Political &amp; non-binding GHG reduction target</v>
          </cell>
          <cell r="E1448" t="str">
            <v>Country</v>
          </cell>
          <cell r="F1448">
            <v>2015</v>
          </cell>
          <cell r="G1448" t="str">
            <v>General</v>
          </cell>
          <cell r="H1448"/>
          <cell r="I1448" t="str">
            <v>Energy service demand reduction and resource efficiency, Energy efficiency, Renewables, Other low-carbon technologies and fuel switch, Non-energy</v>
          </cell>
          <cell r="J1448">
            <v>0</v>
          </cell>
          <cell r="K1448" t="str">
            <v>Saudi Arabia</v>
          </cell>
          <cell r="L1448" t="str">
            <v>Implemented</v>
          </cell>
          <cell r="M1448" t="str">
            <v>http://www4.unfccc.int/submissions/INDC/Published%20Documents/Saudi%20Arabia/1/KSA-INDCs%20English.pdf</v>
          </cell>
          <cell r="N1448" t="str">
            <v>C02</v>
          </cell>
        </row>
        <row r="1449">
          <cell r="B1449">
            <v>1441</v>
          </cell>
          <cell r="C1449" t="str">
            <v>Inter-Ministerial Technical Committee for GHG emissions (CIPE resolution 123/2002) Italy 2002</v>
          </cell>
          <cell r="D1449">
            <v>0</v>
          </cell>
          <cell r="E1449" t="str">
            <v>Country</v>
          </cell>
          <cell r="F1449">
            <v>2002</v>
          </cell>
          <cell r="G1449" t="str">
            <v>General</v>
          </cell>
          <cell r="H1449" t="str">
            <v>"The actions and plans outlined in this submission seek to achieve mitigation co-benefits ambitions of up to 130 million tons of CO2eq avoided by 2030 annually through contributions
to economic diversification and adaptation. These ambitions are contingent on the Kingdom’s
economy continuing to grow with an increasingly diversified economy and a robust contribution from oil export revenues to the national economy." 
"A dynamic baseline will be developed on basis of a combination of two scenarios. One scenario assumes economic diversification with a robust contribution of oil export revenues, and the other on an accelerated domestic industrialization based on sustainable utilization of all indigenous resources including oil, gas and minerals."
(Source: http://www4.unfccc.int/submissions/INDC/Published%20Documents/Saudi%20Arabia/1/KSA-INDCs%20English.pdf)</v>
          </cell>
          <cell r="I1449" t="str">
            <v>Energy service demand reduction and resource efficiency, Energy efficiency, Renewables, Other low-carbon technologies and fuel switch, Non-energy</v>
          </cell>
          <cell r="J1449" t="str">
            <v>No</v>
          </cell>
          <cell r="K1449" t="str">
            <v>Italy</v>
          </cell>
          <cell r="L1449" t="str">
            <v>Implemented</v>
          </cell>
          <cell r="M1449" t="str">
            <v>http://www.lse.ac.uk/GranthamInstitute/law/inter-ministerial-technical-committee-for-ghg-emissions-cipe-resolution-1232002/
http://www.nonsoloaria.com/Leggi%20aria/d%20cipe%2019-12-2002.pdf</v>
          </cell>
          <cell r="N1449" t="str">
            <v/>
          </cell>
        </row>
        <row r="1450">
          <cell r="B1450">
            <v>1442</v>
          </cell>
          <cell r="C1450" t="str">
            <v>Inter-ministerial climate change commission</v>
          </cell>
          <cell r="D1450" t="str">
            <v>Policy support</v>
          </cell>
          <cell r="E1450" t="str">
            <v>Country</v>
          </cell>
          <cell r="F1450">
            <v>2005</v>
          </cell>
          <cell r="G1450" t="str">
            <v>General</v>
          </cell>
          <cell r="H1450" t="str">
            <v>Executive</v>
          </cell>
          <cell r="I1450" t="str">
            <v>Energy service demand reduction and resource efficiency, Energy efficiency, Renewables, Other low-carbon technologies and fuel switch, Non-energy</v>
          </cell>
          <cell r="J1450">
            <v>0</v>
          </cell>
          <cell r="K1450" t="str">
            <v>Mexico</v>
          </cell>
          <cell r="L1450" t="str">
            <v>Implemented</v>
          </cell>
          <cell r="M1450" t="str">
            <v>http://theredddesk.org/countries/actors/inter-ministerial-climate-change-commission-mexico</v>
          </cell>
          <cell r="N1450" t="str">
            <v/>
          </cell>
        </row>
        <row r="1451">
          <cell r="B1451">
            <v>1443</v>
          </cell>
          <cell r="C1451" t="str">
            <v>Interagency Sustainability Working Group United States of America 2001</v>
          </cell>
          <cell r="D1451" t="str">
            <v>Information provision</v>
          </cell>
          <cell r="E1451" t="str">
            <v>Country</v>
          </cell>
          <cell r="F1451">
            <v>2001</v>
          </cell>
          <cell r="G1451" t="str">
            <v>Buildings, Renewables</v>
          </cell>
          <cell r="H1451"/>
          <cell r="I1451" t="str">
            <v>Renewables</v>
          </cell>
          <cell r="J1451">
            <v>0</v>
          </cell>
          <cell r="K1451" t="str">
            <v>United States of America</v>
          </cell>
          <cell r="L1451" t="str">
            <v>Superseded</v>
          </cell>
          <cell r="M1451" t="str">
            <v>http://energy.gov/eere/femp/articles/interagency-sustainability-working-group</v>
          </cell>
          <cell r="N1451" t="str">
            <v/>
          </cell>
        </row>
        <row r="1452">
          <cell r="B1452">
            <v>1444</v>
          </cell>
          <cell r="C1452" t="str">
            <v>Interconnection Standards for Small Generators United States of America 2005</v>
          </cell>
          <cell r="D1452" t="str">
            <v>Codes and standards</v>
          </cell>
          <cell r="E1452" t="str">
            <v>Country</v>
          </cell>
          <cell r="F1452">
            <v>2005</v>
          </cell>
          <cell r="G1452" t="str">
            <v>Electricity and heat</v>
          </cell>
          <cell r="H1452"/>
          <cell r="I1452" t="str">
            <v>Energy efficiency, Renewables</v>
          </cell>
          <cell r="J1452">
            <v>0</v>
          </cell>
          <cell r="K1452" t="str">
            <v>United States of America</v>
          </cell>
          <cell r="L1452" t="str">
            <v>Implemented</v>
          </cell>
          <cell r="M1452" t="str">
            <v>http://www.ferc.gov/industries/electric/indus-act/gi/small-gen.asp</v>
          </cell>
          <cell r="N1452" t="str">
            <v>C07</v>
          </cell>
        </row>
        <row r="1453">
          <cell r="B1453">
            <v>1445</v>
          </cell>
          <cell r="C1453" t="str">
            <v>Interest Cut for Energy Savers Korea (South) 2004</v>
          </cell>
          <cell r="D1453" t="str">
            <v>Economic Instruments, Fiscal or financial incentives</v>
          </cell>
          <cell r="E1453" t="str">
            <v>Country</v>
          </cell>
          <cell r="F1453">
            <v>2004</v>
          </cell>
          <cell r="G1453" t="str">
            <v>Electricity and heat, Renewables, Industry</v>
          </cell>
          <cell r="H1453"/>
          <cell r="I1453" t="str">
            <v>Renewables</v>
          </cell>
          <cell r="J1453">
            <v>0</v>
          </cell>
          <cell r="K1453" t="str">
            <v>Korea (South)</v>
          </cell>
          <cell r="L1453" t="str">
            <v>Implemented</v>
          </cell>
          <cell r="M1453" t="str">
            <v>http://www.iea.org/policiesandmeasures/pams/korea/name-22332-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453" t="str">
            <v>C10C22</v>
          </cell>
        </row>
        <row r="1454">
          <cell r="B1454">
            <v>1446</v>
          </cell>
          <cell r="C1454" t="str">
            <v>Interim Measure of Distributed Solar Power Generation On-grid Service Agreement China 2012</v>
          </cell>
          <cell r="D1454" t="str">
            <v>Policy support, Regulatory Instruments, Net metering, Grid access and priority for renewables, Infrastructure investments</v>
          </cell>
          <cell r="E1454" t="str">
            <v>Country</v>
          </cell>
          <cell r="F1454">
            <v>2012</v>
          </cell>
          <cell r="G1454" t="str">
            <v>Electricity and heat, Renewables</v>
          </cell>
          <cell r="H1454"/>
          <cell r="I1454" t="str">
            <v>Renewables</v>
          </cell>
          <cell r="J1454" t="str">
            <v>No</v>
          </cell>
          <cell r="K1454" t="str">
            <v>China</v>
          </cell>
          <cell r="L1454" t="str">
            <v>Implemented</v>
          </cell>
          <cell r="M1454" t="str">
            <v>http://www.iea.org/policiesandmeasures/pams/china/name-43279-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454" t="str">
            <v>C10C11</v>
          </cell>
        </row>
        <row r="1455">
          <cell r="B1455">
            <v>1447</v>
          </cell>
          <cell r="C1455" t="str">
            <v>Interim Measures for the new power access network supervision China 2014</v>
          </cell>
          <cell r="D1455" t="str">
            <v>Other mandatory requirements</v>
          </cell>
          <cell r="E1455" t="str">
            <v>Country</v>
          </cell>
          <cell r="F1455">
            <v>2014</v>
          </cell>
          <cell r="G1455" t="str">
            <v>Electricity and heat, Renewables</v>
          </cell>
          <cell r="H1455"/>
          <cell r="I1455" t="str">
            <v>Renewables</v>
          </cell>
          <cell r="J1455">
            <v>0</v>
          </cell>
          <cell r="K1455" t="str">
            <v>China</v>
          </cell>
          <cell r="L1455" t="str">
            <v>Implemented</v>
          </cell>
          <cell r="M1455" t="str">
            <v>http://www.nea.gov.cn/2014-03/14/c_133186385.htm</v>
          </cell>
          <cell r="N1455" t="str">
            <v/>
          </cell>
        </row>
        <row r="1456">
          <cell r="B1456">
            <v>1448</v>
          </cell>
          <cell r="C1456" t="str">
            <v>Interim Measures on Renewable energy development fund Imposition and Management China 2012</v>
          </cell>
          <cell r="D1456" t="str">
            <v>RD&amp;D funding, Monitoring</v>
          </cell>
          <cell r="E1456" t="str">
            <v>Country</v>
          </cell>
          <cell r="F1456">
            <v>2012</v>
          </cell>
          <cell r="G1456" t="str">
            <v>Electricity and heat, Renewables</v>
          </cell>
          <cell r="H1456"/>
          <cell r="I1456" t="str">
            <v>Renewables</v>
          </cell>
          <cell r="J1456">
            <v>0</v>
          </cell>
          <cell r="K1456" t="str">
            <v>China</v>
          </cell>
          <cell r="L1456" t="str">
            <v>Implemented</v>
          </cell>
          <cell r="M1456" t="str">
            <v>http://www.nea.gov.cn/2011-12/20/c_131316289.htm</v>
          </cell>
          <cell r="N1456" t="str">
            <v>C04</v>
          </cell>
        </row>
        <row r="1457">
          <cell r="B1457">
            <v>1449</v>
          </cell>
          <cell r="C1457" t="str">
            <v>Interim Report by the Energy Supply and Demand Subcommittee, Advisory Committee for Natural Resources and Energy Japan 2004</v>
          </cell>
          <cell r="D1457" t="str">
            <v>Policy support</v>
          </cell>
          <cell r="E1457" t="str">
            <v>Country</v>
          </cell>
          <cell r="F1457">
            <v>2004</v>
          </cell>
          <cell r="G1457" t="str">
            <v>General</v>
          </cell>
          <cell r="H1457"/>
          <cell r="I1457" t="str">
            <v>Energy service demand reduction and resource efficiency, Energy efficiency, Renewables, Other low-carbon technologies and fuel switch, Non-energy</v>
          </cell>
          <cell r="J1457">
            <v>0</v>
          </cell>
          <cell r="K1457" t="str">
            <v>Japan</v>
          </cell>
          <cell r="L1457" t="str">
            <v>Implemented</v>
          </cell>
          <cell r="M1457" t="str">
            <v>http://www.meti.go.jp/report/data/g41004bj.html</v>
          </cell>
          <cell r="N1457" t="str">
            <v/>
          </cell>
        </row>
        <row r="1458">
          <cell r="B1458">
            <v>1450</v>
          </cell>
          <cell r="C1458" t="str">
            <v>Interim Report by the Energy efficiency and Conservation Subcommittee, Advisory Committee for Natural Resources and Energy Japan 2004</v>
          </cell>
          <cell r="D1458" t="str">
            <v>Policy support</v>
          </cell>
          <cell r="E1458" t="str">
            <v>Country</v>
          </cell>
          <cell r="F1458">
            <v>2004</v>
          </cell>
          <cell r="G1458" t="str">
            <v>General</v>
          </cell>
          <cell r="H1458"/>
          <cell r="I1458" t="str">
            <v>Energy service demand reduction and resource efficiency, Energy efficiency, Renewables, Other low-carbon technologies and fuel switch, Non-energy</v>
          </cell>
          <cell r="J1458">
            <v>0</v>
          </cell>
          <cell r="K1458" t="str">
            <v>Japan</v>
          </cell>
          <cell r="L1458" t="str">
            <v>Implemented</v>
          </cell>
          <cell r="M1458" t="str">
            <v>http://www.meti.go.jp/report/data/g40706aj.html</v>
          </cell>
          <cell r="N1458" t="str">
            <v/>
          </cell>
        </row>
        <row r="1459">
          <cell r="B1459">
            <v>1451</v>
          </cell>
          <cell r="C1459" t="str">
            <v>Interim Report by the Joint Committee of the Industrial Structure Council and Advisory Committee for Natural Resources and Energy Japan 2004</v>
          </cell>
          <cell r="D1459" t="str">
            <v>Policy support</v>
          </cell>
          <cell r="E1459" t="str">
            <v>Country</v>
          </cell>
          <cell r="F1459">
            <v>2004</v>
          </cell>
          <cell r="G1459" t="str">
            <v>General</v>
          </cell>
          <cell r="H1459"/>
          <cell r="I1459" t="str">
            <v>Energy service demand reduction and resource efficiency, Energy efficiency, Renewables, Other low-carbon technologies and fuel switch, Non-energy</v>
          </cell>
          <cell r="J1459">
            <v>0</v>
          </cell>
          <cell r="K1459" t="str">
            <v>Japan</v>
          </cell>
          <cell r="L1459" t="str">
            <v>Implemented</v>
          </cell>
          <cell r="M1459" t="str">
            <v>http://www.meti.go.jp/committee/downloadfiles/g40616a61j.pdf</v>
          </cell>
          <cell r="N1459" t="str">
            <v/>
          </cell>
        </row>
        <row r="1460">
          <cell r="B1460">
            <v>1452</v>
          </cell>
          <cell r="C1460" t="str">
            <v>Interim Report on Future Measures for Global Warming by the Global Environmental Subcommittee, Environmental Committee, Industrial Structure Council Japan 2004</v>
          </cell>
          <cell r="D1460" t="str">
            <v>Policy support</v>
          </cell>
          <cell r="E1460" t="str">
            <v>Country</v>
          </cell>
          <cell r="F1460">
            <v>2004</v>
          </cell>
          <cell r="G1460" t="str">
            <v>General</v>
          </cell>
          <cell r="H1460"/>
          <cell r="I1460" t="str">
            <v>Energy service demand reduction and resource efficiency, Energy efficiency, Renewables, Other low-carbon technologies and fuel switch, Non-energy</v>
          </cell>
          <cell r="J1460">
            <v>0</v>
          </cell>
          <cell r="K1460" t="str">
            <v>Japan</v>
          </cell>
          <cell r="L1460" t="str">
            <v>Superseded</v>
          </cell>
          <cell r="M1460" t="str">
            <v>http://www.meti.go.jp/english/information/data/cPubComWarming.html</v>
          </cell>
          <cell r="N1460" t="str">
            <v/>
          </cell>
        </row>
        <row r="1461">
          <cell r="B1461">
            <v>1453</v>
          </cell>
          <cell r="C1461" t="str">
            <v>Interim management measures on renewable energy development funds</v>
          </cell>
          <cell r="D1461" t="str">
            <v>Economic Instruments, Fiscal or financial incentives, Grants and subsidies</v>
          </cell>
          <cell r="E1461" t="str">
            <v>Country</v>
          </cell>
          <cell r="F1461">
            <v>2015</v>
          </cell>
          <cell r="G1461" t="str">
            <v>Electricity and heat</v>
          </cell>
          <cell r="H1461"/>
          <cell r="I1461" t="str">
            <v>Renewables</v>
          </cell>
          <cell r="J1461" t="str">
            <v>No</v>
          </cell>
          <cell r="K1461" t="str">
            <v>China</v>
          </cell>
          <cell r="L1461" t="str">
            <v>Implemented</v>
          </cell>
          <cell r="M1461" t="str">
            <v>http://www.iea.org/policiesandmeasures/pams/china/name-154593-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461" t="str">
            <v>C10</v>
          </cell>
        </row>
        <row r="1462">
          <cell r="B1462">
            <v>1454</v>
          </cell>
          <cell r="C1462" t="str">
            <v>Interim procedures of the management of distributed power grid China 2013</v>
          </cell>
          <cell r="D1462" t="str">
            <v>Institutional creation, Grants and subsidies</v>
          </cell>
          <cell r="E1462" t="str">
            <v>Country</v>
          </cell>
          <cell r="F1462">
            <v>2013</v>
          </cell>
          <cell r="G1462" t="str">
            <v>Electricity and heat, Renewables</v>
          </cell>
          <cell r="H1462" t="str">
            <v>To promote renewable energy development and utilization, optimize energy structure, ensure energy security, in accordance with the relevant laws and regulations, the Ministry released Regulation on management of the Renewable Energy Development Fund.</v>
          </cell>
          <cell r="I1462" t="str">
            <v>Renewables</v>
          </cell>
          <cell r="J1462">
            <v>0</v>
          </cell>
          <cell r="K1462" t="str">
            <v>China</v>
          </cell>
          <cell r="L1462" t="str">
            <v>Implemented</v>
          </cell>
          <cell r="M1462" t="str">
            <v>http://www.gov.cn/zwgk/2013-08/14/content_2466462.htm</v>
          </cell>
          <cell r="N1462" t="str">
            <v>C10</v>
          </cell>
        </row>
        <row r="1463">
          <cell r="B1463">
            <v>1455</v>
          </cell>
          <cell r="C1463" t="str">
            <v>Intermodal transport - Final Grant of the PACT Programme European Union 2001</v>
          </cell>
          <cell r="D1463" t="str">
            <v>Research &amp; Development and Deployment (RD&amp;D), Policy support</v>
          </cell>
          <cell r="E1463" t="str">
            <v>Country</v>
          </cell>
          <cell r="F1463">
            <v>2001</v>
          </cell>
          <cell r="G1463" t="str">
            <v>Transport</v>
          </cell>
          <cell r="H1463"/>
          <cell r="I1463" t="str">
            <v>Other low-carbon technologies and fuel switch</v>
          </cell>
          <cell r="J1463">
            <v>0</v>
          </cell>
          <cell r="K1463" t="str">
            <v>European Union (28)</v>
          </cell>
          <cell r="L1463" t="str">
            <v>Superseded</v>
          </cell>
          <cell r="M1463" t="str">
            <v>http://www.europa.eu.int/comm/transport/themes/land/english/lt_28_en.html</v>
          </cell>
          <cell r="N1463" t="str">
            <v>C04</v>
          </cell>
        </row>
        <row r="1464">
          <cell r="B1464">
            <v>1456</v>
          </cell>
          <cell r="C1464" t="str">
            <v>International Biofuels Forum (IBF) United States of America 2007</v>
          </cell>
          <cell r="D1464" t="str">
            <v>Negotiated Agreements (Public-private sector), Voluntary Approaches, Public Voluntary Schemes</v>
          </cell>
          <cell r="E1464" t="str">
            <v>Country</v>
          </cell>
          <cell r="F1464">
            <v>2007</v>
          </cell>
          <cell r="G1464" t="str">
            <v>Electricity and heat, Transport, Renewables</v>
          </cell>
          <cell r="H1464"/>
          <cell r="I1464" t="str">
            <v>Renewables, Other low-carbon technologies and fuel switch</v>
          </cell>
          <cell r="J1464">
            <v>0</v>
          </cell>
          <cell r="K1464" t="str">
            <v>United States of America</v>
          </cell>
          <cell r="L1464" t="str">
            <v>Ended</v>
          </cell>
          <cell r="M1464" t="str">
            <v>http://www.un.org/News/briefings/docs/2007/070302_Biofuels.doc.htm</v>
          </cell>
          <cell r="N1464" t="str">
            <v/>
          </cell>
        </row>
        <row r="1465">
          <cell r="B1465">
            <v>1457</v>
          </cell>
          <cell r="C1465" t="str">
            <v>International Climate Change Policy Australia 2004</v>
          </cell>
          <cell r="D1465" t="str">
            <v>Advice or Aid in implementation, Policy support, Strategic planning</v>
          </cell>
          <cell r="E1465" t="str">
            <v>Supranational region</v>
          </cell>
          <cell r="F1465">
            <v>2004</v>
          </cell>
          <cell r="G1465" t="str">
            <v>General</v>
          </cell>
          <cell r="H1465"/>
          <cell r="I1465" t="str">
            <v>Energy service demand reduction and resource efficiency, Energy efficiency, Renewables, Other low-carbon technologies and fuel switch, Non-energy</v>
          </cell>
          <cell r="J1465">
            <v>0</v>
          </cell>
          <cell r="K1465" t="str">
            <v>Australia</v>
          </cell>
          <cell r="L1465" t="str">
            <v>Implemented</v>
          </cell>
          <cell r="M1465" t="str">
            <v>http://www.climatechange.gov.au/international/index.html</v>
          </cell>
          <cell r="N1465" t="str">
            <v/>
          </cell>
        </row>
        <row r="1466">
          <cell r="B1466">
            <v>1458</v>
          </cell>
          <cell r="C1466" t="str">
            <v>International Framework for Nuclear Energy Cooperation (IFNEC) United States of America 2006</v>
          </cell>
          <cell r="D1466" t="str">
            <v>Voluntary Approaches</v>
          </cell>
          <cell r="E1466" t="str">
            <v>Country</v>
          </cell>
          <cell r="F1466">
            <v>2006</v>
          </cell>
          <cell r="G1466" t="str">
            <v>Electricity and heat, Nuclear</v>
          </cell>
          <cell r="H1466"/>
          <cell r="I1466" t="str">
            <v>Other low-carbon technologies and fuel switch</v>
          </cell>
          <cell r="J1466">
            <v>0</v>
          </cell>
          <cell r="K1466" t="str">
            <v>United States of America</v>
          </cell>
          <cell r="L1466" t="str">
            <v>Ended</v>
          </cell>
          <cell r="M1466" t="str">
            <v>http://www.gneppartnership.org/index.htm</v>
          </cell>
          <cell r="N1466" t="str">
            <v/>
          </cell>
        </row>
        <row r="1467">
          <cell r="B1467">
            <v>1459</v>
          </cell>
          <cell r="C1467" t="str">
            <v>International Partnership for Hydrogen and Fuel Cells in the Economy (IPHE) United States of America 2003</v>
          </cell>
          <cell r="D1467" t="str">
            <v>Codes and standards, Advice or Aid in implementation, Information provision, Demonstration project, Research programme, Technology deployment and diffusion, Technology development</v>
          </cell>
          <cell r="E1467" t="str">
            <v>Country</v>
          </cell>
          <cell r="F1467">
            <v>2003</v>
          </cell>
          <cell r="G1467" t="str">
            <v>Electricity and heat</v>
          </cell>
          <cell r="H1467"/>
          <cell r="I1467" t="str">
            <v>Renewables</v>
          </cell>
          <cell r="J1467">
            <v>0</v>
          </cell>
          <cell r="K1467" t="str">
            <v>United States of America</v>
          </cell>
          <cell r="L1467" t="str">
            <v>Implemented</v>
          </cell>
          <cell r="M1467" t="str">
            <v>http://www.eere.energy.gov/hydrogenandfuelcells/international_partnership.html</v>
          </cell>
          <cell r="N1467" t="str">
            <v>C04</v>
          </cell>
        </row>
        <row r="1468">
          <cell r="B1468">
            <v>1460</v>
          </cell>
          <cell r="C1468" t="str">
            <v>International Renewable Energy Program United States of America 2003</v>
          </cell>
          <cell r="D1468" t="str">
            <v>Unilateral Commitments (Private sector), Voluntary Approaches</v>
          </cell>
          <cell r="E1468" t="str">
            <v>Country</v>
          </cell>
          <cell r="F1468">
            <v>2003</v>
          </cell>
          <cell r="G1468" t="str">
            <v>Renewables</v>
          </cell>
          <cell r="H1468"/>
          <cell r="I1468" t="str">
            <v>Renewables</v>
          </cell>
          <cell r="J1468">
            <v>0</v>
          </cell>
          <cell r="K1468" t="str">
            <v>United States of America</v>
          </cell>
          <cell r="L1468" t="str">
            <v>Ended</v>
          </cell>
          <cell r="M1468" t="str">
            <v>http://apps1.eere.energy.gov/wip/international.cfm</v>
          </cell>
          <cell r="N1468" t="str">
            <v/>
          </cell>
        </row>
        <row r="1469">
          <cell r="B1469">
            <v>1461</v>
          </cell>
          <cell r="C1469" t="str">
            <v>International Renewable and Energy efficiency Activities United States of America 2003</v>
          </cell>
          <cell r="D1469" t="str">
            <v>Information and education, Information provision, Policy support, Strategic planning</v>
          </cell>
          <cell r="E1469" t="str">
            <v>Country</v>
          </cell>
          <cell r="F1469">
            <v>2003</v>
          </cell>
          <cell r="G1469" t="str">
            <v>Renewables</v>
          </cell>
          <cell r="H1469"/>
          <cell r="I1469" t="str">
            <v>Renewables, Energy efficiency</v>
          </cell>
          <cell r="J1469">
            <v>0</v>
          </cell>
          <cell r="K1469" t="str">
            <v>United States of America</v>
          </cell>
          <cell r="L1469" t="str">
            <v>Implemented</v>
          </cell>
          <cell r="M1469" t="str">
            <v>http://www.eere.energy.gov/international/</v>
          </cell>
          <cell r="N1469" t="str">
            <v/>
          </cell>
        </row>
        <row r="1470">
          <cell r="B1470">
            <v>1462</v>
          </cell>
          <cell r="C1470" t="str">
            <v>International Technology Transfer United States of America 2003</v>
          </cell>
          <cell r="D1470" t="str">
            <v>Voluntary Approaches</v>
          </cell>
          <cell r="E1470" t="str">
            <v>Country</v>
          </cell>
          <cell r="F1470">
            <v>2003</v>
          </cell>
          <cell r="G1470" t="str">
            <v>General</v>
          </cell>
          <cell r="H1470"/>
          <cell r="I1470" t="str">
            <v>Unknown</v>
          </cell>
          <cell r="J1470">
            <v>0</v>
          </cell>
          <cell r="K1470" t="str">
            <v>United States of America</v>
          </cell>
          <cell r="L1470" t="str">
            <v>Ended</v>
          </cell>
          <cell r="M1470" t="str">
            <v>http://www.usaid.gov/our_work/environment/climate/</v>
          </cell>
          <cell r="N1470" t="str">
            <v/>
          </cell>
        </row>
        <row r="1471">
          <cell r="B1471">
            <v>1463</v>
          </cell>
          <cell r="C1471" t="str">
            <v>International Thermonuclear Experimental Reactor (ITER) Project Korea (South) 2003</v>
          </cell>
          <cell r="D1471" t="str">
            <v>Research &amp; Development and Deployment (RD&amp;D)</v>
          </cell>
          <cell r="E1471" t="str">
            <v>Country</v>
          </cell>
          <cell r="F1471">
            <v>2003</v>
          </cell>
          <cell r="G1471" t="str">
            <v>Electricity and heat, Nuclear</v>
          </cell>
          <cell r="H1471"/>
          <cell r="I1471" t="str">
            <v>Other low-carbon technologies and fuel switch</v>
          </cell>
          <cell r="J1471">
            <v>0</v>
          </cell>
          <cell r="K1471" t="str">
            <v>Korea (South)</v>
          </cell>
          <cell r="L1471" t="str">
            <v>Implemented</v>
          </cell>
          <cell r="M1471" t="str">
            <v>http://www.iea.org/policiesandmeasures/pams/korea/name-22553-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471" t="str">
            <v>C04</v>
          </cell>
        </row>
        <row r="1472">
          <cell r="B1472">
            <v>1464</v>
          </cell>
          <cell r="C1472" t="str">
            <v>Introduction of Solar Power in Government Office Buildings Japan 2001</v>
          </cell>
          <cell r="D1472" t="str">
            <v>Direct investment</v>
          </cell>
          <cell r="E1472" t="str">
            <v>Country</v>
          </cell>
          <cell r="F1472">
            <v>2001</v>
          </cell>
          <cell r="G1472" t="str">
            <v>Electricity and heat, Renewables</v>
          </cell>
          <cell r="H1472"/>
          <cell r="I1472" t="str">
            <v>Renewables</v>
          </cell>
          <cell r="J1472">
            <v>0</v>
          </cell>
          <cell r="K1472" t="str">
            <v>Japan</v>
          </cell>
          <cell r="L1472" t="str">
            <v>Superseded</v>
          </cell>
          <cell r="M1472" t="str">
            <v>http://www.mlit.go.jp/hakusyo/mlit/h13/html/D0241320.html</v>
          </cell>
          <cell r="N1472" t="str">
            <v/>
          </cell>
        </row>
        <row r="1473">
          <cell r="B1473">
            <v>1465</v>
          </cell>
          <cell r="C1473" t="str">
            <v>Introduction of a Domestic Emissions Trading Scheme Korea (South) 2002</v>
          </cell>
          <cell r="D1473" t="str">
            <v>Market-based instruments</v>
          </cell>
          <cell r="E1473" t="str">
            <v>Country</v>
          </cell>
          <cell r="F1473">
            <v>2002</v>
          </cell>
          <cell r="G1473" t="str">
            <v>General, Electricity and heat, Industry, Transport, Agriculture and forestry</v>
          </cell>
          <cell r="H1473"/>
          <cell r="I1473" t="str">
            <v>Energy service demand reduction and resource efficiency, Renewables, Energy efficiency, Other low-carbon technologies and fuel switch, Non-energy</v>
          </cell>
          <cell r="J1473">
            <v>0</v>
          </cell>
          <cell r="K1473" t="str">
            <v>Korea (South)</v>
          </cell>
          <cell r="L1473" t="str">
            <v>Superseded</v>
          </cell>
          <cell r="M1473" t="str">
            <v>http://www.iea.org/policiesandmeasures/pams/korea/name-21616-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473" t="str">
            <v/>
          </cell>
        </row>
        <row r="1474">
          <cell r="B1474">
            <v>1466</v>
          </cell>
          <cell r="C1474" t="str">
            <v>Introduction of the Green Certificates System (Legislative decree 79/99) 1999 Italy</v>
          </cell>
          <cell r="D1474" t="str">
            <v>Green certificates, Obligation schemes</v>
          </cell>
          <cell r="E1474" t="str">
            <v>Country</v>
          </cell>
          <cell r="F1474">
            <v>0</v>
          </cell>
          <cell r="G1474" t="str">
            <v>Electricity and heat, Renewables</v>
          </cell>
          <cell r="H1474"/>
          <cell r="I1474" t="str">
            <v>Renewables</v>
          </cell>
          <cell r="J1474">
            <v>0</v>
          </cell>
          <cell r="K1474" t="str">
            <v>Italy</v>
          </cell>
          <cell r="L1474" t="str">
            <v>Implemented</v>
          </cell>
          <cell r="M1474" t="str">
            <v>http://www.lse.ac.uk/GranthamInstitute/law/introduction-of-the-green-certificates-system-legislative-decree-7999-of-16-march-1999-entitled-ministry-of-productive-activities-decree-18-03-02-followed-by-ministry-of-productive-activities-dec/</v>
          </cell>
          <cell r="N1474" t="str">
            <v>C10</v>
          </cell>
        </row>
        <row r="1475">
          <cell r="B1475">
            <v>1467</v>
          </cell>
          <cell r="C1475" t="str">
            <v>Introduction of the Green Certificates System Italy 1999</v>
          </cell>
          <cell r="D1475" t="str">
            <v>Green certificates, Obligation schemes</v>
          </cell>
          <cell r="E1475" t="str">
            <v>Country</v>
          </cell>
          <cell r="F1475">
            <v>1999</v>
          </cell>
          <cell r="G1475">
            <v>0</v>
          </cell>
          <cell r="H1475"/>
          <cell r="I1475" t="str">
            <v>Renewables</v>
          </cell>
          <cell r="J1475">
            <v>0</v>
          </cell>
          <cell r="K1475" t="str">
            <v>Italy</v>
          </cell>
          <cell r="L1475" t="str">
            <v>Ended</v>
          </cell>
          <cell r="M1475" t="str">
            <v>http://www.parlamento.it/parlam/leggi/deleghe/99079dl.htm</v>
          </cell>
          <cell r="N1475" t="str">
            <v/>
          </cell>
        </row>
        <row r="1476">
          <cell r="B1476">
            <v>1468</v>
          </cell>
          <cell r="C1476" t="str">
            <v>Investing in the Future Programme (Zukunfts -Investitions-Programm, ZIP) Germany 2001</v>
          </cell>
          <cell r="D1476" t="str">
            <v>Technology deployment and diffusion, Research &amp; Development and Deployment (RD&amp;D)</v>
          </cell>
          <cell r="E1476" t="str">
            <v>Country</v>
          </cell>
          <cell r="F1476">
            <v>2001</v>
          </cell>
          <cell r="G1476" t="str">
            <v>Electricity and heat, Renewables</v>
          </cell>
          <cell r="H1476"/>
          <cell r="I1476" t="str">
            <v>Renewables</v>
          </cell>
          <cell r="J1476">
            <v>0</v>
          </cell>
          <cell r="K1476" t="str">
            <v>Germany</v>
          </cell>
          <cell r="L1476" t="str">
            <v>Ended</v>
          </cell>
          <cell r="M1476" t="str">
            <v>http://www.iea.org/policiesandmeasures/pams/germany/name-21001-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476" t="str">
            <v>C04</v>
          </cell>
        </row>
        <row r="1477">
          <cell r="B1477">
            <v>1469</v>
          </cell>
          <cell r="C1477" t="str">
            <v>Investment Fund for the Environment and Energy Management France 2002</v>
          </cell>
          <cell r="D1477" t="str">
            <v>Economic Instruments, Fiscal or financial incentives, Grants and subsidies</v>
          </cell>
          <cell r="E1477" t="str">
            <v>Country</v>
          </cell>
          <cell r="F1477">
            <v>2002</v>
          </cell>
          <cell r="G1477" t="str">
            <v>Electricity and heat, Renewables, Waste (CH4)</v>
          </cell>
          <cell r="H1477"/>
          <cell r="I1477" t="str">
            <v>Renewables, Non-energy</v>
          </cell>
          <cell r="J1477">
            <v>0</v>
          </cell>
          <cell r="K1477" t="str">
            <v>France</v>
          </cell>
          <cell r="L1477" t="str">
            <v>Implemented</v>
          </cell>
          <cell r="M1477" t="str">
            <v>http://www.ademe.fr</v>
          </cell>
          <cell r="N1477" t="str">
            <v>C10C27</v>
          </cell>
        </row>
        <row r="1478">
          <cell r="B1478">
            <v>1470</v>
          </cell>
          <cell r="C1478" t="str">
            <v>Investment Tax Credit for energy-efficient technologies and projects</v>
          </cell>
          <cell r="D1478" t="str">
            <v>Economic Instruments, Fiscal or financial incentives, Loans</v>
          </cell>
          <cell r="E1478" t="str">
            <v>Country</v>
          </cell>
          <cell r="F1478">
            <v>0</v>
          </cell>
          <cell r="G1478" t="str">
            <v>General</v>
          </cell>
          <cell r="H1478"/>
          <cell r="I1478" t="str">
            <v>Energy efficiency</v>
          </cell>
          <cell r="J1478" t="str">
            <v>No</v>
          </cell>
          <cell r="K1478" t="str">
            <v>Russian Federation</v>
          </cell>
          <cell r="L1478" t="str">
            <v>Implemented</v>
          </cell>
          <cell r="M1478" t="str">
            <v>https://www.iea.org/policiesandmeasures/pams/russia/name-152182-en.php</v>
          </cell>
          <cell r="N1478" t="str">
            <v/>
          </cell>
        </row>
        <row r="1479">
          <cell r="B1479">
            <v>1471</v>
          </cell>
          <cell r="C1479" t="str">
            <v>Italy National Allocation Plan 2005-2007 Italy 2004</v>
          </cell>
          <cell r="D1479" t="str">
            <v>Regulatory Instruments, Market-based instruments</v>
          </cell>
          <cell r="E1479" t="str">
            <v>Country</v>
          </cell>
          <cell r="F1479">
            <v>2004</v>
          </cell>
          <cell r="G1479" t="str">
            <v>Electricity and heat, Industry</v>
          </cell>
          <cell r="H1479" t="str">
            <v>Provides investment tax loan for organizations that invest in specific energy efficient technologies and projects. 
(source: IEA, https://www.iea.org/policiesandmeasures/pams/russia/name-152182-en.php)</v>
          </cell>
          <cell r="I1479" t="str">
            <v>Energy service demand reduction and resource efficiency, Other low-carbon technologies and fuel switch, Energy efficiency, Renewables, Non-energy</v>
          </cell>
          <cell r="J1479">
            <v>0</v>
          </cell>
          <cell r="K1479" t="str">
            <v>Italy</v>
          </cell>
          <cell r="L1479" t="str">
            <v>Ended</v>
          </cell>
          <cell r="M1479" t="str">
            <v>http://www.minambiente.it/Sito/home.asp</v>
          </cell>
          <cell r="N1479" t="str">
            <v/>
          </cell>
        </row>
        <row r="1480">
          <cell r="B1480">
            <v>1472</v>
          </cell>
          <cell r="C1480" t="str">
            <v>Italy National Energy Strategy</v>
          </cell>
          <cell r="D1480" t="str">
            <v>Policy support, Strategic planning, Research &amp; Development and Deployment (RD&amp;D), Target, Energy efficiency target, Renewable energy target</v>
          </cell>
          <cell r="E1480" t="str">
            <v>Country</v>
          </cell>
          <cell r="F1480">
            <v>2017</v>
          </cell>
          <cell r="G1480" t="str">
            <v>Electricity and heat, Renewables</v>
          </cell>
          <cell r="H1480"/>
          <cell r="I1480" t="str">
            <v>Energy efficiency, Renewables, Other low-carbon technologies and fuel switch</v>
          </cell>
          <cell r="J1480" t="str">
            <v>No</v>
          </cell>
          <cell r="K1480" t="str">
            <v>Italy</v>
          </cell>
          <cell r="L1480" t="str">
            <v>Implemented</v>
          </cell>
          <cell r="M1480" t="str">
            <v>https://www.iea.org/policiesandmeasures/pams/italy/name-171455-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480" t="str">
            <v>C04C09</v>
          </cell>
        </row>
        <row r="1481">
          <cell r="B1481">
            <v>1473</v>
          </cell>
          <cell r="C1481" t="str">
            <v>J-Credit Scheme Japan 2008</v>
          </cell>
          <cell r="D1481" t="str">
            <v>GHG emission reduction crediting and offsetting mechanism</v>
          </cell>
          <cell r="E1481" t="str">
            <v>Country</v>
          </cell>
          <cell r="F1481">
            <v>2008</v>
          </cell>
          <cell r="G1481" t="str">
            <v>Agriculture and forestry, Forestry</v>
          </cell>
          <cell r="H1481" t="str">
            <v>Italy's National Energy Strategy sets targets for renewables, energy efficiency and  decarbonization. It specifies actions to reach those goals and proposes a doubling in investment for clean energy research.</v>
          </cell>
          <cell r="I1481" t="str">
            <v>Energy service demand reduction and resource efficiency, Non-energy, Energy efficiency, Renewables, Other low-carbon technologies and fuel switch</v>
          </cell>
          <cell r="J1481" t="str">
            <v>GHG reduction</v>
          </cell>
          <cell r="K1481" t="str">
            <v>Japan</v>
          </cell>
          <cell r="L1481" t="str">
            <v>Implemented</v>
          </cell>
          <cell r="M1481" t="str">
            <v>http://japancredit.go.jp/english/index.html</v>
          </cell>
          <cell r="N1481" t="str">
            <v>C52</v>
          </cell>
        </row>
        <row r="1482">
          <cell r="B1482">
            <v>1474</v>
          </cell>
          <cell r="C1482" t="str">
            <v>Japan - Methane to Markets Partnership Japan 2004</v>
          </cell>
          <cell r="D1482" t="str">
            <v>Policy support</v>
          </cell>
          <cell r="E1482" t="str">
            <v>Supranational region</v>
          </cell>
          <cell r="F1482">
            <v>2004</v>
          </cell>
          <cell r="G1482" t="str">
            <v>Industry, Electricity and heat, Agriculture and forestry, Agricultural CH4, Fossil fuel exploration and production, Waste (CH4)</v>
          </cell>
          <cell r="H1482" t="str">
            <v>This program certifies amount of GHG emissions reduced through appropriate management of forests.</v>
          </cell>
          <cell r="I1482" t="str">
            <v>Energy service demand reduction and resource efficiency, Energy efficiency, Renewables, Other low-carbon technologies and fuel switch, Non-energy</v>
          </cell>
          <cell r="J1482" t="str">
            <v>No</v>
          </cell>
          <cell r="K1482" t="str">
            <v>Japan</v>
          </cell>
          <cell r="L1482" t="str">
            <v>Superseded</v>
          </cell>
          <cell r="M1482" t="str">
            <v>http://www.iea.org/policiesandmeasures/pams/japan/name-22699-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482" t="str">
            <v>C27C50</v>
          </cell>
        </row>
        <row r="1483">
          <cell r="B1483">
            <v>1475</v>
          </cell>
          <cell r="C1483" t="str">
            <v>Japan Act of Promoting Utilization of Sea Areas in Development of Power Generation Facilities Using Maritime Renewable Energy Resources</v>
          </cell>
          <cell r="D1483" t="str">
            <v>Strategic planning, Regulatory Instruments</v>
          </cell>
          <cell r="E1483" t="str">
            <v>Country</v>
          </cell>
          <cell r="F1483">
            <v>2018</v>
          </cell>
          <cell r="G1483" t="str">
            <v>Electricity and heat</v>
          </cell>
          <cell r="H1483" t="str">
            <v>"Japan joined the Methane to Markets Partnership in 2004. An international initiative to advance cost-effective, near-term reductions of methane emissions, the Partnership compels signatory nations to collaborate with other governments and the private sector to reduce global methane emissions and enhance economic growth, promote energy security, and improve the environment. Other Partnership aims include improving mine safety, reducing waste, and improving local air quality. The Partnership initially targets three major methane sources: landfills, underground coal mines, and natural gas and oil systems."(IEA, 2015 - see link below)</v>
          </cell>
          <cell r="I1483" t="str">
            <v>Renewables</v>
          </cell>
          <cell r="J1483" t="str">
            <v>No</v>
          </cell>
          <cell r="K1483" t="str">
            <v>Japan</v>
          </cell>
          <cell r="L1483" t="str">
            <v>Implemented</v>
          </cell>
          <cell r="M1483" t="str">
            <v>https://www.iea.org/policies/6564-japan-act-of-promoting-utilization-of-sea-areas-in-development-of-power-generation-facilities-using-maritime-renewable-energy-resources?country=Japan&amp;qs=japan</v>
          </cell>
          <cell r="N1483" t="str">
            <v/>
          </cell>
        </row>
        <row r="1484">
          <cell r="B1484">
            <v>1476</v>
          </cell>
          <cell r="C1484" t="str">
            <v>Japan Solar PV Auctions</v>
          </cell>
          <cell r="D1484" t="str">
            <v>Tendering schemes, Market-based instruments</v>
          </cell>
          <cell r="E1484" t="str">
            <v>Country</v>
          </cell>
          <cell r="F1484">
            <v>2017</v>
          </cell>
          <cell r="G1484" t="str">
            <v>Renewables</v>
          </cell>
          <cell r="H1484" t="str">
            <v>The Act provides for taking measures such as the formulation of basic policies, designating maritime areas as targets of promotion projects, creating a certification system for plans related to the licensed use of such designated maritime areas, etc., for the promotion of the utilization of specific maritime areas related to the development of power generation facilities while making efforts to harmonize with other measures related to the ocean.</v>
          </cell>
          <cell r="I1484" t="str">
            <v>Renewables</v>
          </cell>
          <cell r="J1484" t="str">
            <v>No</v>
          </cell>
          <cell r="K1484" t="str">
            <v>Japan</v>
          </cell>
          <cell r="L1484" t="str">
            <v>Ended</v>
          </cell>
          <cell r="M1484" t="str">
            <v>https://www.iea.org/policies/6563-japan-solar-pv-auctions?country=Japan&amp;qs=japan</v>
          </cell>
          <cell r="N1484" t="str">
            <v/>
          </cell>
        </row>
        <row r="1485">
          <cell r="B1485">
            <v>1477</v>
          </cell>
          <cell r="C1485" t="str">
            <v>Japanese Carbon Fund Japan 2004</v>
          </cell>
          <cell r="D1485" t="str">
            <v>GHG emission reduction crediting and offsetting mechanism</v>
          </cell>
          <cell r="E1485" t="str">
            <v>Country</v>
          </cell>
          <cell r="F1485">
            <v>2004</v>
          </cell>
          <cell r="G1485" t="str">
            <v>Industry, General</v>
          </cell>
          <cell r="H1485" t="str">
            <v>In 2017, Japan introduced auction system for awarding fixed tariff to large-scale solar PV projects. Projects selected through bidding competition receive 20-year long Power Purchase Agreement (PPA). All PV projects larger than 2 MW were subjected to the renewable capacity auctions until 3rd Auction around. From 4th Auction around, the project capacity threshold is reduced from 2 MW to 500kW.</v>
          </cell>
          <cell r="I1485" t="str">
            <v>Energy efficiency, Renewables</v>
          </cell>
          <cell r="J1485" t="str">
            <v>No</v>
          </cell>
          <cell r="K1485" t="str">
            <v>Japan</v>
          </cell>
          <cell r="L1485" t="str">
            <v>Implemented</v>
          </cell>
          <cell r="M1485" t="str">
            <v>https://www.jica.go.jp/english/news/jbic_archive/autocontents/english/news/2004/000075/attach(JCF)%20%20.pdf</v>
          </cell>
          <cell r="N1485" t="str">
            <v>C30</v>
          </cell>
        </row>
        <row r="1486">
          <cell r="B1486">
            <v>1478</v>
          </cell>
          <cell r="C1486" t="str">
            <v>Japanese Industrial Standard for Biodiesel Japan 2006</v>
          </cell>
          <cell r="D1486" t="str">
            <v>Voluntary Approaches</v>
          </cell>
          <cell r="E1486" t="str">
            <v>Country</v>
          </cell>
          <cell r="F1486">
            <v>2006</v>
          </cell>
          <cell r="G1486" t="str">
            <v>Industry</v>
          </cell>
          <cell r="H1486"/>
          <cell r="I1486" t="str">
            <v>Renewables</v>
          </cell>
          <cell r="J1486" t="str">
            <v>No</v>
          </cell>
          <cell r="K1486" t="str">
            <v>Japan</v>
          </cell>
          <cell r="L1486" t="str">
            <v>Implemented</v>
          </cell>
          <cell r="M1486" t="str">
            <v>http://transportpolicy.net/index.php?title=Japan:_Fuels:_Biofuels</v>
          </cell>
          <cell r="N1486" t="str">
            <v/>
          </cell>
        </row>
        <row r="1487">
          <cell r="B1487">
            <v>1479</v>
          </cell>
          <cell r="C1487" t="str">
            <v>Jobs and Competitiveness Program Australia 2012</v>
          </cell>
          <cell r="D1487" t="str">
            <v>Direct investment, Grants and subsidies</v>
          </cell>
          <cell r="E1487" t="str">
            <v>Country</v>
          </cell>
          <cell r="F1487">
            <v>2012</v>
          </cell>
          <cell r="G1487" t="str">
            <v>Industry</v>
          </cell>
          <cell r="H1487"/>
          <cell r="I1487" t="str">
            <v>Energy efficiency, Energy service demand reduction and resource efficiency, Renewables, Other low-carbon technologies and fuel switch, Non-energy</v>
          </cell>
          <cell r="J1487" t="str">
            <v>No</v>
          </cell>
          <cell r="K1487" t="str">
            <v>Australia</v>
          </cell>
          <cell r="L1487" t="str">
            <v>Ended</v>
          </cell>
          <cell r="M1487" t="str">
            <v>http://www.climatechange.gov.au/government/initiatives/jobs-competitiveness-program.aspx</v>
          </cell>
          <cell r="N1487" t="str">
            <v>C19C22</v>
          </cell>
        </row>
        <row r="1488">
          <cell r="B1488">
            <v>1480</v>
          </cell>
          <cell r="C1488" t="str">
            <v>Joint Communiqué of the 7th Annual APEC Conference Korea (South) 2005</v>
          </cell>
          <cell r="D1488" t="str">
            <v>Policy support, Research &amp; Development and Deployment (RD&amp;D)</v>
          </cell>
          <cell r="E1488" t="str">
            <v>Country</v>
          </cell>
          <cell r="F1488">
            <v>2005</v>
          </cell>
          <cell r="G1488" t="str">
            <v>Electricity and heat, Renewables, CCS, Coal, Nuclear</v>
          </cell>
          <cell r="H1488"/>
          <cell r="I1488" t="str">
            <v>Renewables, Energy efficiency, Other low-carbon technologies and fuel switch</v>
          </cell>
          <cell r="J1488">
            <v>0</v>
          </cell>
          <cell r="K1488" t="str">
            <v>Korea (South)</v>
          </cell>
          <cell r="L1488" t="str">
            <v>Implemented</v>
          </cell>
          <cell r="M1488" t="str">
            <v>http://www.iea.org/policiesandmeasures/pams/korea/name-22784-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488" t="str">
            <v>C04</v>
          </cell>
        </row>
        <row r="1489">
          <cell r="B1489">
            <v>1481</v>
          </cell>
          <cell r="C1489" t="str">
            <v>Joint Forest Management India 1990</v>
          </cell>
          <cell r="D1489">
            <v>0</v>
          </cell>
          <cell r="E1489" t="str">
            <v>Country</v>
          </cell>
          <cell r="F1489">
            <v>1990</v>
          </cell>
          <cell r="G1489" t="str">
            <v>Forestry</v>
          </cell>
          <cell r="H1489"/>
          <cell r="I1489" t="str">
            <v>Energy service demand reduction and resource efficiency, Non-energy, Energy efficiency, Renewables, Other low-carbon technologies and fuel switch</v>
          </cell>
          <cell r="J1489">
            <v>0</v>
          </cell>
          <cell r="K1489" t="str">
            <v>India</v>
          </cell>
          <cell r="L1489" t="str">
            <v>Implemented</v>
          </cell>
          <cell r="M1489" t="str">
            <v>http://www4.unfccc.int/Submissions/INDC/Published%20Documents/India/1/INDIA%20INDC%20TO%20UNFCCC.pdf, http://unfccc.int/resource/docs/natc/indbur1.pdf</v>
          </cell>
          <cell r="N1489" t="str">
            <v>C52</v>
          </cell>
        </row>
        <row r="1490">
          <cell r="B1490">
            <v>1482</v>
          </cell>
          <cell r="C1490" t="str">
            <v>Joint Global Change Research Institute (JGCRI) United States of America 2001</v>
          </cell>
          <cell r="D1490" t="str">
            <v>Negotiated Agreements (Public-private sector), Advice or Aid in implementation, Information provision, Research programme</v>
          </cell>
          <cell r="E1490" t="str">
            <v>Country</v>
          </cell>
          <cell r="F1490">
            <v>2001</v>
          </cell>
          <cell r="G1490" t="str">
            <v>Electricity and heat, Renewables</v>
          </cell>
          <cell r="H1490" t="str">
            <v>"In 1990, India initiated forest protection and management programme involving local communities as Joint Forest Management (JFM). The local communities and the forest department jointly plan and implement forest regeneration and development programmes, and the communities are rewarded with substantial share in forest produce in return for their efforts in protection and management of forests. "</v>
          </cell>
          <cell r="I1490" t="str">
            <v>Energy efficiency, Renewables</v>
          </cell>
          <cell r="J1490">
            <v>0</v>
          </cell>
          <cell r="K1490" t="str">
            <v>United States of America</v>
          </cell>
          <cell r="L1490" t="str">
            <v>Implemented</v>
          </cell>
          <cell r="M1490" t="str">
            <v>http://www.globalchange.umd.edu/</v>
          </cell>
          <cell r="N1490" t="str">
            <v>C04</v>
          </cell>
        </row>
        <row r="1491">
          <cell r="B1491">
            <v>1483</v>
          </cell>
          <cell r="C1491" t="str">
            <v>Joint resolution 1/2018 creating the Environmental and Insurance Sustainability Program</v>
          </cell>
          <cell r="D1491" t="str">
            <v>Institutional creation</v>
          </cell>
          <cell r="E1491" t="str">
            <v>Country</v>
          </cell>
          <cell r="F1491">
            <v>2018</v>
          </cell>
          <cell r="G1491" t="str">
            <v>Forestry</v>
          </cell>
          <cell r="H1491"/>
          <cell r="I1491" t="str">
            <v>Non-energy</v>
          </cell>
          <cell r="J1491" t="str">
            <v>No</v>
          </cell>
          <cell r="K1491" t="str">
            <v>Argentina</v>
          </cell>
          <cell r="L1491" t="str">
            <v>Implemented</v>
          </cell>
          <cell r="M1491" t="str">
            <v>http://www.lse.ac.uk/GranthamInstitute/law/joint-resolution-1-2018-creating-the-environmental-and-insurance-sustainability-program/</v>
          </cell>
          <cell r="N1491" t="str">
            <v>C52</v>
          </cell>
        </row>
        <row r="1492">
          <cell r="B1492">
            <v>1484</v>
          </cell>
          <cell r="C1492" t="str">
            <v>Joint resolution 1/2018 creating the Environmental and Insurance Sustainability Program (PROSAS)</v>
          </cell>
          <cell r="D1492" t="str">
            <v>Policy support, Institutional creation</v>
          </cell>
          <cell r="E1492" t="str">
            <v>Country</v>
          </cell>
          <cell r="F1492">
            <v>2018</v>
          </cell>
          <cell r="G1492" t="str">
            <v>Agriculture and forestry</v>
          </cell>
          <cell r="H1492"/>
          <cell r="I1492" t="str">
            <v>Non-energy</v>
          </cell>
          <cell r="J1492" t="str">
            <v>No</v>
          </cell>
          <cell r="K1492" t="str">
            <v>Argentina</v>
          </cell>
          <cell r="L1492" t="str">
            <v>Implemented</v>
          </cell>
          <cell r="M1492" t="str">
            <v>http://argentinambiental.com/legislacion/nacional/resolucion-conjunta-118-programa-sustentabilidad-ambiental-seguros-prosas/</v>
          </cell>
          <cell r="N1492" t="str">
            <v/>
          </cell>
        </row>
        <row r="1493">
          <cell r="B1493">
            <v>1485</v>
          </cell>
          <cell r="C1493" t="str">
            <v>Karnataka Solar Policy 2014-2021</v>
          </cell>
          <cell r="D1493" t="str">
            <v>User charges, Green certificates, Renewable energy target, Political &amp; non-binding renewable energy target</v>
          </cell>
          <cell r="E1493" t="str">
            <v>Subnational region or state</v>
          </cell>
          <cell r="F1493">
            <v>2014</v>
          </cell>
          <cell r="G1493" t="str">
            <v>Electricity and heat</v>
          </cell>
          <cell r="H1493" t="str">
            <v>Art.1 creates the Environmental and Insurance Sustainability Programme (PROSAS). The programme's objective is to foster investments in new forestry ventures and in the extensions of existing forests which take place in accordance with Law no. 25.080. The programme aims to promote both forestation and enrichment of the native forest with the aim of increasing forest plantations from 1.3 million hectares to 2 million hectares by 2030. To reach 2 million hectares by 2030 would mean expanding forested areas by 62,000 hectares per year. 
SPANISH: Esta Resolución conjunta crea el Programa de Sustentabilidad Ambiental y Seguros (PROSAS), con el objeto de promover las inversiones en nuevos emprendimientos forestales y en las ampliaciones de los bosques existentes que se efectúen en el marco de lo dispuesto por la Ley Nº 25.080 de Inversiones para Bosques Cultivados.</v>
          </cell>
          <cell r="I1493" t="str">
            <v>Renewables</v>
          </cell>
          <cell r="J1493" t="str">
            <v>No</v>
          </cell>
          <cell r="K1493" t="str">
            <v>India</v>
          </cell>
          <cell r="L1493" t="str">
            <v>Implemented</v>
          </cell>
          <cell r="M1493" t="str">
            <v>http://www.iea.org/policiesandmeasures/pams/india/name-159573-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493" t="str">
            <v>C09C10</v>
          </cell>
        </row>
        <row r="1494">
          <cell r="B1494">
            <v>1486</v>
          </cell>
          <cell r="C1494" t="str">
            <v>Keidanren Voluntary Action Plan on the Environment Japan 1997</v>
          </cell>
          <cell r="D1494" t="str">
            <v>Unilateral Commitments (Private sector)</v>
          </cell>
          <cell r="E1494" t="str">
            <v>Country</v>
          </cell>
          <cell r="F1494">
            <v>1997</v>
          </cell>
          <cell r="G1494" t="str">
            <v>Industry, Electricity and heat</v>
          </cell>
          <cell r="H1494" t="str">
            <v>The Karnataka Solar Policy 2014-2021 is an initiative the Karnataka Renewable Energy Policy 2014-2021 (Draft) and is an amended version of the Karnataka Solar Policy 2011-2016. The Government of Karnataka noted changes unfolding in the solar sector and achievements made by Solar forefront States and felt it necessary to set more aggressive solar power capacity addition targets to achieve a 3% contribution from solar of the total energy consumption.
Targets:
To add 2 000 MW of solar generation equivalent by 2021 in a phased manner
To translate Karnataka into an investor friendly state
To encourage public private participation in the sector
To promote Solar Roof Top generation and technologies
To encourage decentralized generation and distribution of energy where access to grid is difficult
To promote R&amp;D, innovation and skill development in the sector</v>
          </cell>
          <cell r="I1494" t="str">
            <v>Energy efficiency</v>
          </cell>
          <cell r="J1494" t="str">
            <v>No</v>
          </cell>
          <cell r="K1494" t="str">
            <v>Japan</v>
          </cell>
          <cell r="L1494" t="str">
            <v>Superseded</v>
          </cell>
          <cell r="M1494" t="str">
            <v>http://www.keidanren.or.jp/en/policy/2014/107.html</v>
          </cell>
          <cell r="N1494" t="str">
            <v>C19</v>
          </cell>
        </row>
        <row r="1495">
          <cell r="B1495">
            <v>1487</v>
          </cell>
          <cell r="C1495" t="str">
            <v>Kerala Renewable Energy Policy 2002</v>
          </cell>
          <cell r="D1495" t="str">
            <v>Feed-in tariffs or premiums, Tax relief</v>
          </cell>
          <cell r="E1495" t="str">
            <v>Subnational region or state</v>
          </cell>
          <cell r="F1495">
            <v>2002</v>
          </cell>
          <cell r="G1495">
            <v>0</v>
          </cell>
          <cell r="H1495"/>
          <cell r="I1495" t="str">
            <v>Renewables</v>
          </cell>
          <cell r="J1495" t="str">
            <v>No</v>
          </cell>
          <cell r="K1495" t="str">
            <v>India</v>
          </cell>
          <cell r="L1495" t="str">
            <v>Implemented</v>
          </cell>
          <cell r="M1495" t="str">
            <v>http://www.iea.org/policiesandmeasures/pams/india/name-159042-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495" t="str">
            <v/>
          </cell>
        </row>
        <row r="1496">
          <cell r="B1496">
            <v>1488</v>
          </cell>
          <cell r="C1496" t="str">
            <v>KfW CO2 Building Redevelopment Programme Germany 2001</v>
          </cell>
          <cell r="D1496" t="str">
            <v>Loans, Grants and subsidies</v>
          </cell>
          <cell r="E1496" t="str">
            <v>Country</v>
          </cell>
          <cell r="F1496">
            <v>2001</v>
          </cell>
          <cell r="G1496" t="str">
            <v>Buildings, Heating and cooling, Hot water and cooking</v>
          </cell>
          <cell r="H1496" t="str">
            <v>The Kerala Renewable Energy Policy 2002 is directed toward a greater thrust on overall development and promotion of renewable energy technologies and applications with guidelines for tariffs, banking, wheeling, power purchase agreements and more.
Power generated through renewable energy sources, if purchased by KSEB, will be at a ceiling rate of Rs. 2.50 per unit for power from small hydel power plants. For power for all other renewable energy sources, the price will be at a ceiling rate of Rs. 2.80 per unit. In special cases a recommendation for the Government to consider a higher tariff can be made.
Renewable energy equipment and materials shall be exempted from Entry Tax/Octroi.
Green Pricing is available for interested customers who choose to pay extra for the energy generated from green energy.</v>
          </cell>
          <cell r="I1496" t="str">
            <v>Energy efficiency</v>
          </cell>
          <cell r="J1496">
            <v>0</v>
          </cell>
          <cell r="K1496" t="str">
            <v>Germany</v>
          </cell>
          <cell r="L1496" t="str">
            <v>Superseded</v>
          </cell>
          <cell r="M1496" t="str">
            <v>http://www.iea.org/policiesandmeasures/pams/germany/name-34986-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496" t="str">
            <v>C34</v>
          </cell>
        </row>
        <row r="1497">
          <cell r="B1497">
            <v>1489</v>
          </cell>
          <cell r="C1497" t="str">
            <v>KfW CO2 reduction Germany 1999</v>
          </cell>
          <cell r="D1497" t="str">
            <v>Fiscal or financial incentives, Loans</v>
          </cell>
          <cell r="E1497" t="str">
            <v>Country</v>
          </cell>
          <cell r="F1497">
            <v>1999</v>
          </cell>
          <cell r="G1497" t="str">
            <v>Buildings, Heating and cooling</v>
          </cell>
          <cell r="H1497"/>
          <cell r="I1497" t="str">
            <v>Energy efficiency, Renewables</v>
          </cell>
          <cell r="J1497">
            <v>0</v>
          </cell>
          <cell r="K1497" t="str">
            <v>Germany</v>
          </cell>
          <cell r="L1497" t="str">
            <v>Ended</v>
          </cell>
          <cell r="M1497" t="str">
            <v>http://www.iea.org/policiesandmeasures/pams/germany/name-34985-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497" t="str">
            <v>C34C36</v>
          </cell>
        </row>
        <row r="1498">
          <cell r="B1498">
            <v>1490</v>
          </cell>
          <cell r="C1498" t="str">
            <v>KfW Ecological Construction Germany 2005</v>
          </cell>
          <cell r="D1498" t="str">
            <v>Grants and subsidies</v>
          </cell>
          <cell r="E1498" t="str">
            <v>Country</v>
          </cell>
          <cell r="F1498">
            <v>2005</v>
          </cell>
          <cell r="G1498" t="str">
            <v>Buildings, Heating and cooling, Hot water and cooking, Appliances</v>
          </cell>
          <cell r="H1498"/>
          <cell r="I1498" t="str">
            <v>Energy efficiency</v>
          </cell>
          <cell r="J1498">
            <v>0</v>
          </cell>
          <cell r="K1498" t="str">
            <v>Germany</v>
          </cell>
          <cell r="L1498" t="str">
            <v>Ended</v>
          </cell>
          <cell r="M1498" t="str">
            <v>http://www.iea.org/policiesandmeasures/pams/germany/name-34979-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498" t="str">
            <v>C34C35</v>
          </cell>
        </row>
        <row r="1499">
          <cell r="B1499">
            <v>1491</v>
          </cell>
          <cell r="C1499" t="str">
            <v>KfW Energy-efficient Construction Germany 2009</v>
          </cell>
          <cell r="D1499" t="str">
            <v>Grants and subsidies</v>
          </cell>
          <cell r="E1499" t="str">
            <v>Country</v>
          </cell>
          <cell r="F1499">
            <v>2009</v>
          </cell>
          <cell r="G1499" t="str">
            <v>Buildings, Heating and cooling</v>
          </cell>
          <cell r="H1499"/>
          <cell r="I1499" t="str">
            <v>Energy efficiency</v>
          </cell>
          <cell r="J1499">
            <v>0</v>
          </cell>
          <cell r="K1499" t="str">
            <v>Germany</v>
          </cell>
          <cell r="L1499" t="str">
            <v>Implemented</v>
          </cell>
          <cell r="M1499" t="str">
            <v>http://www.iea.org/policiesandmeasures/pams/germany/name-34981-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499" t="str">
            <v>C34</v>
          </cell>
        </row>
        <row r="1500">
          <cell r="B1500">
            <v>1492</v>
          </cell>
          <cell r="C1500" t="str">
            <v>KfW Housing Modernisation Programme II 2003 Germany 2003</v>
          </cell>
          <cell r="D1500" t="str">
            <v>Fiscal or financial incentives</v>
          </cell>
          <cell r="E1500" t="str">
            <v>Country</v>
          </cell>
          <cell r="F1500">
            <v>2003</v>
          </cell>
          <cell r="G1500" t="str">
            <v>Buildings, Appliances, Heating and cooling</v>
          </cell>
          <cell r="H1500"/>
          <cell r="I1500" t="str">
            <v>Energy efficiency</v>
          </cell>
          <cell r="J1500">
            <v>0</v>
          </cell>
          <cell r="K1500" t="str">
            <v>Germany</v>
          </cell>
          <cell r="L1500" t="str">
            <v>Ended</v>
          </cell>
          <cell r="M1500" t="str">
            <v>http://www.iea.org/policiesandmeasures/pams/germany/name-34982-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500" t="str">
            <v>C34C35</v>
          </cell>
        </row>
        <row r="1501">
          <cell r="B1501">
            <v>1493</v>
          </cell>
          <cell r="C1501" t="str">
            <v>KfW Housing Modernisation Programme – Eco Plus (CO2 Building Redevelopment Programme) Germany 2005</v>
          </cell>
          <cell r="D1501" t="str">
            <v>Loans, Grants and subsidies</v>
          </cell>
          <cell r="E1501" t="str">
            <v>Country</v>
          </cell>
          <cell r="F1501">
            <v>2005</v>
          </cell>
          <cell r="G1501" t="str">
            <v>Buildings, Heating and cooling, Hot water and cooking</v>
          </cell>
          <cell r="H1501"/>
          <cell r="I1501" t="str">
            <v>Energy efficiency, Renewables</v>
          </cell>
          <cell r="J1501">
            <v>0</v>
          </cell>
          <cell r="K1501" t="str">
            <v>Germany</v>
          </cell>
          <cell r="L1501" t="str">
            <v>Ended</v>
          </cell>
          <cell r="M1501" t="str">
            <v>http://www.iea.org/policiesandmeasures/pams/germany/name-34984-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501" t="str">
            <v>C34C36C37</v>
          </cell>
        </row>
        <row r="1502">
          <cell r="B1502">
            <v>1494</v>
          </cell>
          <cell r="C1502" t="str">
            <v>KfW Municipal Loans – Energy-efficient Building Redevelopment Germany 2007</v>
          </cell>
          <cell r="D1502" t="str">
            <v>Funds to sub-national governments, Loans</v>
          </cell>
          <cell r="E1502" t="str">
            <v>Country</v>
          </cell>
          <cell r="F1502">
            <v>2007</v>
          </cell>
          <cell r="G1502" t="str">
            <v>Buildings</v>
          </cell>
          <cell r="H1502"/>
          <cell r="I1502" t="str">
            <v>Energy efficiency</v>
          </cell>
          <cell r="J1502" t="str">
            <v>No</v>
          </cell>
          <cell r="K1502" t="str">
            <v>Germany</v>
          </cell>
          <cell r="L1502" t="str">
            <v>Ended</v>
          </cell>
          <cell r="M1502" t="str">
            <v>http://www.iea.org/policiesandmeasures/pams/germany/name-31403-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502" t="str">
            <v>C34</v>
          </cell>
        </row>
        <row r="1503">
          <cell r="B1503">
            <v>1495</v>
          </cell>
          <cell r="C1503" t="str">
            <v>KfW Programme Offshore Wind Energy Germany 2011</v>
          </cell>
          <cell r="D1503" t="str">
            <v>Loans, Grants and subsidies</v>
          </cell>
          <cell r="E1503" t="str">
            <v>Country</v>
          </cell>
          <cell r="F1503">
            <v>2011</v>
          </cell>
          <cell r="G1503" t="str">
            <v>Electricity and heat, Renewables</v>
          </cell>
          <cell r="H1503"/>
          <cell r="I1503" t="str">
            <v>Renewables</v>
          </cell>
          <cell r="J1503">
            <v>0</v>
          </cell>
          <cell r="K1503" t="str">
            <v>Germany</v>
          </cell>
          <cell r="L1503" t="str">
            <v>Implemented</v>
          </cell>
          <cell r="M1503" t="str">
            <v>https://www.kfw.de/inlandsfoerderung/Unternehmen/Energie-Umwelt/index-2.html</v>
          </cell>
          <cell r="N1503" t="str">
            <v>C10</v>
          </cell>
        </row>
        <row r="1504">
          <cell r="B1504">
            <v>1496</v>
          </cell>
          <cell r="C1504" t="str">
            <v>KfW Renewable Energies Programme (KfW-Programm Erneuerbare Energien) Germany 2009</v>
          </cell>
          <cell r="D1504" t="str">
            <v>Loans, Grants and subsidies</v>
          </cell>
          <cell r="E1504" t="str">
            <v>Country</v>
          </cell>
          <cell r="F1504">
            <v>2009</v>
          </cell>
          <cell r="G1504" t="str">
            <v>Electricity and heat, Renewables</v>
          </cell>
          <cell r="H1504"/>
          <cell r="I1504" t="str">
            <v>Energy efficiency, Renewables</v>
          </cell>
          <cell r="J1504">
            <v>0</v>
          </cell>
          <cell r="K1504" t="str">
            <v>Germany</v>
          </cell>
          <cell r="L1504" t="str">
            <v>Implemented</v>
          </cell>
          <cell r="M1504" t="str">
            <v>https://www.kfw.de/inlandsfoerderung/Unternehmen/Energie-Umwelt/Erneuerbare-Energien/Förderratgeber/#</v>
          </cell>
          <cell r="N1504" t="str">
            <v>C07C10</v>
          </cell>
        </row>
        <row r="1505">
          <cell r="B1505">
            <v>1497</v>
          </cell>
          <cell r="C1505" t="str">
            <v>KfW Special Fund for Energy Efficiency in SMEs Germany 2013</v>
          </cell>
          <cell r="D1505" t="str">
            <v>Information and education, Information provision, Grants and subsidies</v>
          </cell>
          <cell r="E1505" t="str">
            <v>Country</v>
          </cell>
          <cell r="F1505">
            <v>2013</v>
          </cell>
          <cell r="G1505" t="str">
            <v>Industry, Buildings</v>
          </cell>
          <cell r="H1505"/>
          <cell r="I1505" t="str">
            <v>Energy efficiency</v>
          </cell>
          <cell r="J1505">
            <v>0</v>
          </cell>
          <cell r="K1505" t="str">
            <v>Germany</v>
          </cell>
          <cell r="L1505" t="str">
            <v>Implemented</v>
          </cell>
          <cell r="M1505" t="str">
            <v>http://www.iea.org/policiesandmeasures/pams/germany/name-34677-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505" t="str">
            <v>C19C34</v>
          </cell>
        </row>
        <row r="1506">
          <cell r="B1506">
            <v>1498</v>
          </cell>
          <cell r="C1506" t="str">
            <v>KfW-Programme Energy-Efficient Rehabilitation (Energieeffizient Sanieren) Germany 2009</v>
          </cell>
          <cell r="D1506" t="str">
            <v>Loans, Grants and subsidies, Economic Instruments</v>
          </cell>
          <cell r="E1506" t="str">
            <v>Country</v>
          </cell>
          <cell r="F1506">
            <v>2009</v>
          </cell>
          <cell r="G1506" t="str">
            <v>Buildings, Heating and cooling, Hot water and cooking</v>
          </cell>
          <cell r="H1506"/>
          <cell r="I1506" t="str">
            <v>Energy efficiency, Renewables</v>
          </cell>
          <cell r="J1506">
            <v>0</v>
          </cell>
          <cell r="K1506" t="str">
            <v>Germany</v>
          </cell>
          <cell r="L1506" t="str">
            <v>Implemented</v>
          </cell>
          <cell r="M1506" t="str">
            <v>https://www.kfw.de/KfW-Group/KfW-Research/Energy-efficient-building-and-rehabilitation/</v>
          </cell>
          <cell r="N1506" t="str">
            <v>C34C36C37</v>
          </cell>
        </row>
        <row r="1507">
          <cell r="B1507">
            <v>1499</v>
          </cell>
          <cell r="C1507" t="str">
            <v>KfW-Programme Producing Solar Power Germany 2005</v>
          </cell>
          <cell r="D1507" t="str">
            <v>Loans</v>
          </cell>
          <cell r="E1507" t="str">
            <v>Country</v>
          </cell>
          <cell r="F1507">
            <v>2005</v>
          </cell>
          <cell r="G1507" t="str">
            <v>Electricity and heat, Renewables</v>
          </cell>
          <cell r="H1507"/>
          <cell r="I1507" t="str">
            <v>Renewables</v>
          </cell>
          <cell r="J1507">
            <v>0</v>
          </cell>
          <cell r="K1507" t="str">
            <v>Germany</v>
          </cell>
          <cell r="L1507" t="str">
            <v>Superseded</v>
          </cell>
          <cell r="M1507" t="str">
            <v>http://www.iea.org/policiesandmeasures/pams/germany/name-23889-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507" t="str">
            <v>C10</v>
          </cell>
        </row>
        <row r="1508">
          <cell r="B1508">
            <v>1500</v>
          </cell>
          <cell r="C1508" t="str">
            <v>Klimazwei Research Programme Germany 2006</v>
          </cell>
          <cell r="D1508" t="str">
            <v>Demonstration project, Research programme, Technology deployment and diffusion</v>
          </cell>
          <cell r="E1508" t="str">
            <v>Country</v>
          </cell>
          <cell r="F1508">
            <v>2006</v>
          </cell>
          <cell r="G1508" t="str">
            <v>General</v>
          </cell>
          <cell r="H1508"/>
          <cell r="I1508" t="str">
            <v>Energy service demand reduction and resource efficiency, Energy efficiency, Renewables, Other low-carbon technologies and fuel switch</v>
          </cell>
          <cell r="J1508">
            <v>0</v>
          </cell>
          <cell r="K1508" t="str">
            <v>Germany</v>
          </cell>
          <cell r="L1508" t="str">
            <v>Ended</v>
          </cell>
          <cell r="M1508" t="str">
            <v>http://www.klimazwei.de</v>
          </cell>
          <cell r="N1508" t="str">
            <v>C04</v>
          </cell>
        </row>
        <row r="1509">
          <cell r="B1509">
            <v>1501</v>
          </cell>
          <cell r="C1509" t="str">
            <v>Korea Energy Show Korea (South) 1975</v>
          </cell>
          <cell r="D1509" t="str">
            <v>Information provision</v>
          </cell>
          <cell r="E1509" t="str">
            <v>Country</v>
          </cell>
          <cell r="F1509">
            <v>1975</v>
          </cell>
          <cell r="G1509" t="str">
            <v>Electricity and heat, Renewables</v>
          </cell>
          <cell r="H1509"/>
          <cell r="I1509" t="str">
            <v>Renewables, Energy efficiency</v>
          </cell>
          <cell r="J1509">
            <v>0</v>
          </cell>
          <cell r="K1509" t="str">
            <v>Korea (South)</v>
          </cell>
          <cell r="L1509" t="str">
            <v>Implemented</v>
          </cell>
          <cell r="M1509" t="str">
            <v>http://www.nre-korea.or.kr/ab-en_home</v>
          </cell>
          <cell r="N1509" t="str">
            <v/>
          </cell>
        </row>
        <row r="1510">
          <cell r="B1510">
            <v>1502</v>
          </cell>
          <cell r="C1510" t="str">
            <v>Korean Voluntary Emission Reduction (KVER) Program Korea (South) 2005</v>
          </cell>
          <cell r="D1510" t="str">
            <v>Grants and subsidies, Monitoring, Voluntary Approaches</v>
          </cell>
          <cell r="E1510" t="str">
            <v>Country</v>
          </cell>
          <cell r="F1510">
            <v>2005</v>
          </cell>
          <cell r="G1510" t="str">
            <v>Industry</v>
          </cell>
          <cell r="H1510"/>
          <cell r="I1510" t="str">
            <v>Energy service demand reduction and resource efficiency, Renewables, Energy efficiency, Other low-carbon technologies and fuel switch, Non-energy</v>
          </cell>
          <cell r="J1510">
            <v>0</v>
          </cell>
          <cell r="K1510" t="str">
            <v>Korea (South)</v>
          </cell>
          <cell r="L1510" t="str">
            <v>Implemented</v>
          </cell>
          <cell r="M1510" t="str">
            <v>http://www.kemco.or.kr/new_eng/pg02/pg02020200.asp</v>
          </cell>
          <cell r="N1510" t="str">
            <v>C19C20C22</v>
          </cell>
        </row>
        <row r="1511">
          <cell r="B1511">
            <v>1503</v>
          </cell>
          <cell r="C1511" t="str">
            <v>Kyoto Fund Italy 2012</v>
          </cell>
          <cell r="D1511" t="str">
            <v>Fiscal or financial incentives</v>
          </cell>
          <cell r="E1511" t="str">
            <v>Country</v>
          </cell>
          <cell r="F1511">
            <v>2012</v>
          </cell>
          <cell r="G1511" t="str">
            <v>Electricity and heat, Renewables</v>
          </cell>
          <cell r="H1511"/>
          <cell r="I1511" t="str">
            <v>Energy efficiency, Renewables</v>
          </cell>
          <cell r="J1511">
            <v>0</v>
          </cell>
          <cell r="K1511" t="str">
            <v>Italy</v>
          </cell>
          <cell r="L1511" t="str">
            <v>Implemented</v>
          </cell>
          <cell r="M1511" t="str">
            <v>http://portalecdp.cassaddpp.it/cdp/Areagenerale/FondoKyoto/index.htm</v>
          </cell>
          <cell r="N1511" t="str">
            <v>C07C10</v>
          </cell>
        </row>
        <row r="1512">
          <cell r="B1512">
            <v>1504</v>
          </cell>
          <cell r="C1512" t="str">
            <v>Kyoto Protocol Compliance Plan Italy 2003</v>
          </cell>
          <cell r="D1512" t="str">
            <v>GHG emission reduction crediting and offsetting mechanism, Policy support</v>
          </cell>
          <cell r="E1512" t="str">
            <v>Country</v>
          </cell>
          <cell r="F1512">
            <v>2003</v>
          </cell>
          <cell r="G1512" t="str">
            <v>General</v>
          </cell>
          <cell r="H1512"/>
          <cell r="I1512" t="str">
            <v>Energy service demand reduction and resource efficiency, Other low-carbon technologies and fuel switch, Energy efficiency, Renewables, Non-energy</v>
          </cell>
          <cell r="J1512">
            <v>0</v>
          </cell>
          <cell r="K1512" t="str">
            <v>Italy</v>
          </cell>
          <cell r="L1512" t="str">
            <v>Implemented</v>
          </cell>
          <cell r="M1512" t="str">
            <v>http://www.iea.org/policiesandmeasures/pams/italy/name-22761-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512" t="str">
            <v/>
          </cell>
        </row>
        <row r="1513">
          <cell r="B1513">
            <v>1505</v>
          </cell>
          <cell r="C1513" t="str">
            <v>Kyoto Protocol Implementation Act Canada 2007</v>
          </cell>
          <cell r="D1513" t="str">
            <v>Regulatory Instruments, Formal &amp; legally binding climate strategy</v>
          </cell>
          <cell r="E1513" t="str">
            <v>Country</v>
          </cell>
          <cell r="F1513">
            <v>2007</v>
          </cell>
          <cell r="G1513" t="str">
            <v>General</v>
          </cell>
          <cell r="H1513"/>
          <cell r="I1513" t="str">
            <v>Energy service demand reduction and resource efficiency, Energy efficiency, Renewables, Other low-carbon technologies and fuel switch, Non-energy</v>
          </cell>
          <cell r="J1513" t="str">
            <v>No</v>
          </cell>
          <cell r="K1513" t="str">
            <v>Canada</v>
          </cell>
          <cell r="L1513" t="str">
            <v>Ended</v>
          </cell>
          <cell r="M1513" t="str">
            <v>http://laws-lois.justice.gc.ca/eng/acts/K-9.5/20070622/P1TT3xt3.html</v>
          </cell>
          <cell r="N1513" t="str">
            <v>C01</v>
          </cell>
        </row>
        <row r="1514">
          <cell r="B1514">
            <v>1506</v>
          </cell>
          <cell r="C1514" t="str">
            <v>Kyoto Protocol Target Achievement Plan Japan 2005</v>
          </cell>
          <cell r="D1514" t="str">
            <v>Formal &amp; legally binding climate strategy</v>
          </cell>
          <cell r="E1514" t="str">
            <v>Country</v>
          </cell>
          <cell r="F1514">
            <v>2005</v>
          </cell>
          <cell r="G1514" t="str">
            <v>General</v>
          </cell>
          <cell r="H1514" t="str">
            <v>The act mandates the development of annual Climate Change Plans to achieve target under Kyoto Protocol.</v>
          </cell>
          <cell r="I1514" t="str">
            <v>Energy service demand reduction and resource efficiency, Energy efficiency, Renewables, Other low-carbon technologies and fuel switch, Non-energy</v>
          </cell>
          <cell r="J1514" t="str">
            <v>No</v>
          </cell>
          <cell r="K1514" t="str">
            <v>Japan</v>
          </cell>
          <cell r="L1514" t="str">
            <v>Ended</v>
          </cell>
          <cell r="M1514" t="str">
            <v>https://www.env.go.jp/en/earth/cc/kptap.pdf</v>
          </cell>
          <cell r="N1514" t="str">
            <v>C01</v>
          </cell>
        </row>
        <row r="1515">
          <cell r="B1515">
            <v>1507</v>
          </cell>
          <cell r="C1515" t="str">
            <v>Kyoto Target Achievement Plan Japan 2005</v>
          </cell>
          <cell r="D1515" t="str">
            <v>Monitoring, Policy support</v>
          </cell>
          <cell r="E1515" t="str">
            <v>Country</v>
          </cell>
          <cell r="F1515">
            <v>2005</v>
          </cell>
          <cell r="G1515" t="str">
            <v>General</v>
          </cell>
          <cell r="H1515" t="str">
            <v>The government was mandated by the Act for the Promotion of Global Warming Countermeasures to develop and implement the Kyoto Protocol Target Achievement Plan for Kyoto first-commitment period.</v>
          </cell>
          <cell r="I1515" t="str">
            <v>Energy service demand reduction and resource efficiency, Energy efficiency, Renewables, Other low-carbon technologies and fuel switch, Non-energy</v>
          </cell>
          <cell r="J1515">
            <v>0</v>
          </cell>
          <cell r="K1515" t="str">
            <v>Japan</v>
          </cell>
          <cell r="L1515" t="str">
            <v>Implemented</v>
          </cell>
          <cell r="M1515" t="str">
            <v>http://www.kantei.jp/foreign/policy/ondanka/index_e.html</v>
          </cell>
          <cell r="N1515" t="str">
            <v/>
          </cell>
        </row>
        <row r="1516">
          <cell r="B1516">
            <v>1508</v>
          </cell>
          <cell r="C1516" t="str">
            <v>LEED - Building Energy efficiency Brazil</v>
          </cell>
          <cell r="D1516" t="str">
            <v>Codes and standards, Strategic planning, Performance label</v>
          </cell>
          <cell r="E1516" t="str">
            <v>Country</v>
          </cell>
          <cell r="F1516">
            <v>0</v>
          </cell>
          <cell r="G1516" t="str">
            <v>Heating and cooling, Appliances, Hot water and cooking</v>
          </cell>
          <cell r="H1516"/>
          <cell r="I1516" t="str">
            <v>Energy efficiency, Unknown</v>
          </cell>
          <cell r="J1516" t="str">
            <v>GHG reduction</v>
          </cell>
          <cell r="K1516" t="str">
            <v>Brazil</v>
          </cell>
          <cell r="L1516" t="str">
            <v>Implemented</v>
          </cell>
          <cell r="M1516" t="str">
            <v>http://www.gbcbrasil.org.br/
http://www.iea.org/beep/Brazil/
http://lowcarbonbrazil.com/prjdoc/pub/Mapping_EE_in_buildings_Report.pdf</v>
          </cell>
          <cell r="N1516" t="str">
            <v>C35</v>
          </cell>
        </row>
        <row r="1517">
          <cell r="B1517">
            <v>1509</v>
          </cell>
          <cell r="C1517" t="str">
            <v>LEED Building certification India</v>
          </cell>
          <cell r="D1517" t="str">
            <v>Performance label</v>
          </cell>
          <cell r="E1517" t="str">
            <v>Country</v>
          </cell>
          <cell r="F1517">
            <v>0</v>
          </cell>
          <cell r="G1517" t="str">
            <v>Buildings, Heating and cooling, Hot water and cooking, Appliances</v>
          </cell>
          <cell r="H1517" t="str">
            <v>Leadership in Energy and Environmental Design (LEED) was developed by the US Green Building Council in 2000
Target
- no publication found yet that includes impact on GHG emissions</v>
          </cell>
          <cell r="I1517" t="str">
            <v>Energy efficiency</v>
          </cell>
          <cell r="J1517">
            <v>0</v>
          </cell>
          <cell r="K1517" t="str">
            <v>India</v>
          </cell>
          <cell r="L1517" t="str">
            <v>Unknown</v>
          </cell>
          <cell r="M1517" t="str">
            <v>http://www.iea.org/beep/india/labels/leed-india-for-new-construction.html</v>
          </cell>
          <cell r="N1517" t="str">
            <v>C35</v>
          </cell>
        </row>
        <row r="1518">
          <cell r="B1518">
            <v>1510</v>
          </cell>
          <cell r="C1518" t="str">
            <v>LEED Canada Canada 2009</v>
          </cell>
          <cell r="D1518" t="str">
            <v>Performance label</v>
          </cell>
          <cell r="E1518" t="str">
            <v>Country</v>
          </cell>
          <cell r="F1518">
            <v>2009</v>
          </cell>
          <cell r="G1518" t="str">
            <v>Buildings</v>
          </cell>
          <cell r="H1518"/>
          <cell r="I1518" t="str">
            <v>Energy efficiency</v>
          </cell>
          <cell r="J1518">
            <v>0</v>
          </cell>
          <cell r="K1518" t="str">
            <v>Canada</v>
          </cell>
          <cell r="L1518" t="str">
            <v>Implemented</v>
          </cell>
          <cell r="M1518" t="str">
            <v>http://www.iea.org/beep/canada/labels/leed-canada-existing-building-operations--maintenance.html</v>
          </cell>
          <cell r="N1518" t="str">
            <v/>
          </cell>
        </row>
        <row r="1519">
          <cell r="B1519">
            <v>1511</v>
          </cell>
          <cell r="C1519" t="str">
            <v>LEED for Homes United States of America 2000</v>
          </cell>
          <cell r="D1519" t="str">
            <v>Performance label, Monitoring, Voluntary Approaches</v>
          </cell>
          <cell r="E1519" t="str">
            <v>Country</v>
          </cell>
          <cell r="F1519">
            <v>2000</v>
          </cell>
          <cell r="G1519" t="str">
            <v>Buildings</v>
          </cell>
          <cell r="H1519"/>
          <cell r="I1519" t="str">
            <v>Energy efficiency</v>
          </cell>
          <cell r="J1519">
            <v>0</v>
          </cell>
          <cell r="K1519" t="str">
            <v>United States of America</v>
          </cell>
          <cell r="L1519" t="str">
            <v>Implemented</v>
          </cell>
          <cell r="M1519" t="str">
            <v>http://www.iea.org/beep/united%20states/labels/leed-for-homes.html</v>
          </cell>
          <cell r="N1519" t="str">
            <v/>
          </cell>
        </row>
        <row r="1520">
          <cell r="B1520">
            <v>1512</v>
          </cell>
          <cell r="C1520" t="str">
            <v>LEED for new constructions and major renovations United States of America 2000</v>
          </cell>
          <cell r="D1520" t="str">
            <v>Performance label, Monitoring, Voluntary Approaches</v>
          </cell>
          <cell r="E1520" t="str">
            <v>Country</v>
          </cell>
          <cell r="F1520">
            <v>2000</v>
          </cell>
          <cell r="G1520" t="str">
            <v>Buildings</v>
          </cell>
          <cell r="H1520"/>
          <cell r="I1520" t="str">
            <v>Energy efficiency</v>
          </cell>
          <cell r="J1520">
            <v>0</v>
          </cell>
          <cell r="K1520" t="str">
            <v>United States of America</v>
          </cell>
          <cell r="L1520" t="str">
            <v>Implemented</v>
          </cell>
          <cell r="M1520" t="str">
            <v>http://www.iea.org/beep/united%20states/labels/leed-for-new-constructions-and-major-renovations.html</v>
          </cell>
          <cell r="N1520" t="str">
            <v/>
          </cell>
        </row>
        <row r="1521">
          <cell r="B1521">
            <v>1513</v>
          </cell>
          <cell r="C1521" t="str">
            <v>LEED: Existing Buildings operations and maintenance United States of America 2000</v>
          </cell>
          <cell r="D1521" t="str">
            <v>Performance label, Monitoring, Voluntary Approaches</v>
          </cell>
          <cell r="E1521" t="str">
            <v>Country</v>
          </cell>
          <cell r="F1521">
            <v>2000</v>
          </cell>
          <cell r="G1521" t="str">
            <v>Buildings</v>
          </cell>
          <cell r="H1521"/>
          <cell r="I1521" t="str">
            <v>Energy efficiency</v>
          </cell>
          <cell r="J1521">
            <v>0</v>
          </cell>
          <cell r="K1521" t="str">
            <v>United States of America</v>
          </cell>
          <cell r="L1521" t="str">
            <v>Implemented</v>
          </cell>
          <cell r="M1521" t="str">
            <v>http://www.iea.org/beep/united%20states/labels/leed-existing-buildings-operations-and-maintenance.html</v>
          </cell>
          <cell r="N1521" t="str">
            <v/>
          </cell>
        </row>
        <row r="1522">
          <cell r="B1522">
            <v>1514</v>
          </cell>
          <cell r="C1522" t="str">
            <v>Labelling System for Energy Efficiency</v>
          </cell>
          <cell r="D1522" t="str">
            <v>Information provision, Performance label</v>
          </cell>
          <cell r="E1522" t="str">
            <v>Country</v>
          </cell>
          <cell r="F1522">
            <v>2016</v>
          </cell>
          <cell r="G1522" t="str">
            <v>Buildings</v>
          </cell>
          <cell r="H1522"/>
          <cell r="I1522" t="str">
            <v>Energy efficiency</v>
          </cell>
          <cell r="J1522" t="str">
            <v>No</v>
          </cell>
          <cell r="K1522" t="str">
            <v>Japan</v>
          </cell>
          <cell r="L1522" t="str">
            <v>Implemented</v>
          </cell>
          <cell r="M1522" t="str">
            <v>https://www.iea.org/policies/1270-labelling-system-for-energy-efficiency?country=Japan&amp;qs=japan</v>
          </cell>
          <cell r="N1522" t="str">
            <v/>
          </cell>
        </row>
        <row r="1523">
          <cell r="B1523">
            <v>1515</v>
          </cell>
          <cell r="C1523" t="str">
            <v>Labelling of Electric Ovens and Air Conditioners France 2003</v>
          </cell>
          <cell r="D1523" t="str">
            <v>Comparison label, Policy support</v>
          </cell>
          <cell r="E1523" t="str">
            <v>Country</v>
          </cell>
          <cell r="F1523">
            <v>2003</v>
          </cell>
          <cell r="G1523" t="str">
            <v>Buildings, Appliances</v>
          </cell>
          <cell r="H1523" t="str">
            <v>(1) Labelling to display energy efficiency performance for buildings: Labelling to display energy efficiency performance for buildings are regulated by the Act on the Improvement of Energy Consumption Performance of Buildings (Building Energy Efficiency Act) at the article 7, which obliges those entities engaged in buildings sales and rental business to make efforts to display energy efficiency performance. Labelling can show the validated information by a third party or self-evaluation. (2) Labelling to display compliance with Energy Efficiency Standards: Labelling to display compliance with Energy Efficiency Standards are regulated by the Act on the Improvement of Energy Consumption Performance of Buildings (Building Energy Efficiency Act) at the article 36, which can allow buildings’ owners to display the compliance on Energy Efficiency Standards.</v>
          </cell>
          <cell r="I1523" t="str">
            <v>Energy efficiency</v>
          </cell>
          <cell r="J1523">
            <v>0</v>
          </cell>
          <cell r="K1523" t="str">
            <v>France</v>
          </cell>
          <cell r="L1523" t="str">
            <v>Implemented</v>
          </cell>
          <cell r="M1523" t="str">
            <v>http://www.industrie.gouv.fr/cgi-bin/industrie/frame0.pl?url=/energie/sommaire.htm</v>
          </cell>
          <cell r="N1523" t="str">
            <v/>
          </cell>
        </row>
        <row r="1524">
          <cell r="B1524">
            <v>1516</v>
          </cell>
          <cell r="C1524" t="str">
            <v>Labelling of Fuel Consumption and CO2 Emissions of Passenger Cars France 2002</v>
          </cell>
          <cell r="D1524" t="str">
            <v>Information provision, Comparison label, Policy support, Other mandatory requirements</v>
          </cell>
          <cell r="E1524" t="str">
            <v>Country</v>
          </cell>
          <cell r="F1524">
            <v>2002</v>
          </cell>
          <cell r="G1524" t="str">
            <v>Transport, Light duty vehicles</v>
          </cell>
          <cell r="H1524"/>
          <cell r="I1524" t="str">
            <v>Energy efficiency</v>
          </cell>
          <cell r="J1524">
            <v>0</v>
          </cell>
          <cell r="K1524" t="str">
            <v>France</v>
          </cell>
          <cell r="L1524" t="str">
            <v>Implemented</v>
          </cell>
          <cell r="M1524" t="str">
            <v>http://www.iea.org/policiesandmeasures/pams/france/name-21618-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524" t="str">
            <v/>
          </cell>
        </row>
        <row r="1525">
          <cell r="B1525">
            <v>1517</v>
          </cell>
          <cell r="C1525" t="str">
            <v>Labelling of Passenger Car Fuel Economy and CO2 Emissions Turkey 2003</v>
          </cell>
          <cell r="D1525" t="str">
            <v>Performance label, Information provision</v>
          </cell>
          <cell r="E1525" t="str">
            <v>Country</v>
          </cell>
          <cell r="F1525">
            <v>2003</v>
          </cell>
          <cell r="G1525" t="str">
            <v>Transport, Light duty vehicles</v>
          </cell>
          <cell r="H1525"/>
          <cell r="I1525" t="str">
            <v>Energy efficiency</v>
          </cell>
          <cell r="J1525">
            <v>0</v>
          </cell>
          <cell r="K1525" t="str">
            <v>Turkey</v>
          </cell>
          <cell r="L1525" t="str">
            <v>Implemented</v>
          </cell>
          <cell r="M1525" t="str">
            <v>http://www.sanayi.gov.tr</v>
          </cell>
          <cell r="N1525" t="str">
            <v/>
          </cell>
        </row>
        <row r="1526">
          <cell r="B1526">
            <v>1518</v>
          </cell>
          <cell r="C1526" t="str">
            <v>Labs21 United States of America 1999</v>
          </cell>
          <cell r="D1526" t="str">
            <v>Information and education, Advice or Aid in implementation, Information provision, Endorsement label, Voluntary Approaches, Public Voluntary Schemes</v>
          </cell>
          <cell r="E1526" t="str">
            <v>Country</v>
          </cell>
          <cell r="F1526">
            <v>1999</v>
          </cell>
          <cell r="G1526" t="str">
            <v>Industry</v>
          </cell>
          <cell r="H1526"/>
          <cell r="I1526" t="str">
            <v>Energy efficiency</v>
          </cell>
          <cell r="J1526">
            <v>0</v>
          </cell>
          <cell r="K1526" t="str">
            <v>United States of America</v>
          </cell>
          <cell r="L1526" t="str">
            <v>Superseded</v>
          </cell>
          <cell r="M1526" t="str">
            <v>http://www.labs21century.gov/</v>
          </cell>
          <cell r="N1526" t="str">
            <v>C19</v>
          </cell>
        </row>
        <row r="1527">
          <cell r="B1527">
            <v>1519</v>
          </cell>
          <cell r="C1527" t="str">
            <v>Land Acquisition Act, 1894, Land Acquisition (Amendment) Act 2007 India 1894</v>
          </cell>
          <cell r="D1527" t="str">
            <v>Regulatory Instruments</v>
          </cell>
          <cell r="E1527" t="str">
            <v>Country</v>
          </cell>
          <cell r="F1527">
            <v>1894</v>
          </cell>
          <cell r="G1527" t="str">
            <v>Agriculture and forestry</v>
          </cell>
          <cell r="H1527"/>
          <cell r="I1527" t="str">
            <v>Energy service demand reduction and resource efficiency, Non-energy</v>
          </cell>
          <cell r="J1527">
            <v>0</v>
          </cell>
          <cell r="K1527" t="str">
            <v>India</v>
          </cell>
          <cell r="L1527">
            <v>0</v>
          </cell>
          <cell r="M1527" t="str">
            <v>http://articles.timesofindia.indiatimes.com/2011-03-12/lucknow/28683518_1_public-purpose-land-acquisition-act-bill-redefines-public-purpose</v>
          </cell>
          <cell r="N1527" t="str">
            <v/>
          </cell>
        </row>
        <row r="1528">
          <cell r="B1528">
            <v>1520</v>
          </cell>
          <cell r="C1528" t="str">
            <v>Land Administration Law of the People's Republic of China China 1999</v>
          </cell>
          <cell r="D1528" t="str">
            <v>Regulatory Instruments</v>
          </cell>
          <cell r="E1528" t="str">
            <v>Country</v>
          </cell>
          <cell r="F1528">
            <v>1999</v>
          </cell>
          <cell r="G1528" t="str">
            <v>Agriculture and forestry</v>
          </cell>
          <cell r="H1528" t="str">
            <v>"Act allows the government to forcibly acquire land from private landholders for projects of public purpose. Quite often governments are accused of acquiring land for private firms leading to protests and agitation all over the country over displacement and compensation."</v>
          </cell>
          <cell r="I1528" t="str">
            <v>Energy service demand reduction and resource efficiency, Non-energy</v>
          </cell>
          <cell r="J1528">
            <v>0</v>
          </cell>
          <cell r="K1528" t="str">
            <v>China</v>
          </cell>
          <cell r="L1528" t="str">
            <v>Implemented</v>
          </cell>
          <cell r="M1528" t="str">
            <v>http://www.ccchina.gov.cn/WebSite/CCChina/UpFile/File419.pdf, http://www.chinadaily.com.cn/bizchina/2006-05/08/content_584128_10.htm</v>
          </cell>
          <cell r="N1528" t="str">
            <v/>
          </cell>
        </row>
        <row r="1529">
          <cell r="B1529">
            <v>1521</v>
          </cell>
          <cell r="C1529" t="str">
            <v>Land Sector Package Australia</v>
          </cell>
          <cell r="D1529" t="str">
            <v>Grants and subsidies</v>
          </cell>
          <cell r="E1529" t="str">
            <v>Country</v>
          </cell>
          <cell r="F1529">
            <v>2011</v>
          </cell>
          <cell r="G1529" t="str">
            <v>Agriculture and forestry</v>
          </cell>
          <cell r="H1529" t="str">
            <v>"This Law is enacted in accordance with the Constitution for the purpose of strengthening land administration, maintaining the socialist public ownership of land, protection and developing land resources, making proper use of land, effectively protecting cultivated land and promoting sustainable development of the society and the economy."</v>
          </cell>
          <cell r="I1529" t="str">
            <v>Energy service demand reduction and resource efficiency, Non-energy</v>
          </cell>
          <cell r="J1529" t="str">
            <v>No</v>
          </cell>
          <cell r="K1529" t="str">
            <v>Australia</v>
          </cell>
          <cell r="L1529" t="str">
            <v>Ended</v>
          </cell>
          <cell r="M1529" t="str">
            <v>https://www.environment.gov.au/cleanenergyfuture/index.html
https://www.google.com/url?sa=t&amp;rct=j&amp;q=&amp;esrc=s&amp;source=web&amp;cd=1&amp;ved=2ahUKEwjl_qaA9_jcAhWDx6YKHbXaC5gQFjAAegQIChAC&amp;url=https%3A%2F%2Fwww.austrade.gov.au%2FArticleDocuments%2F3821%2FClean%2520Energy%2520Future%2520Plan%2520DRET.pdf.aspx&amp;usg=AOvVaw0kVKXVq9Xmo7m562DsBPYX</v>
          </cell>
          <cell r="N1529" t="str">
            <v>C48</v>
          </cell>
        </row>
        <row r="1530">
          <cell r="B1530">
            <v>1522</v>
          </cell>
          <cell r="C1530" t="str">
            <v>Land Use, Land Use Change and Forestry (LULUCF) (Decision No. 529/2013/EU)</v>
          </cell>
          <cell r="D1530" t="str">
            <v>Policy support, Monitoring</v>
          </cell>
          <cell r="E1530" t="str">
            <v>Country</v>
          </cell>
          <cell r="F1530">
            <v>2013</v>
          </cell>
          <cell r="G1530" t="str">
            <v>Agriculture and forestry</v>
          </cell>
          <cell r="H1530" t="str">
            <v>This package is part of the Clean Energy Future Plan. "Land managers have a vitally important role to play in reducing carbon pollution. Through the $1.7 billion Land Sector Package, Australian land managers will have new opportunities to reduce carbon pollution Environment, Water, Population and Communities is responsible for rolling out the following Land Sector Package measures: The Biodiversity Fund, Indigenous Carbon and increase the amount of carbon stored on the land. The Department of Sustainability, Farming Fund, Regional Planning for Natural Resource Management Climate Change Fund, Land Sector Carbon and Biodiversity Board"</v>
          </cell>
          <cell r="I1530" t="str">
            <v>Energy service demand reduction and resource efficiency, Non-energy</v>
          </cell>
          <cell r="J1530">
            <v>0</v>
          </cell>
          <cell r="K1530" t="str">
            <v>European Union (28)</v>
          </cell>
          <cell r="L1530" t="str">
            <v>Implemented</v>
          </cell>
          <cell r="M1530" t="str">
            <v>http://faolex.fao.org/docs/pdf/eur125073.pdf
http://eur-lex.europa.eu/legal-content/AUTO/?uri=CELEX:32013D0529&amp;qid=1448884514110&amp;rid=1</v>
          </cell>
          <cell r="N1530" t="str">
            <v/>
          </cell>
        </row>
        <row r="1531">
          <cell r="B1531">
            <v>1523</v>
          </cell>
          <cell r="C1531" t="str">
            <v>Land use regulations Indonesia 1970</v>
          </cell>
          <cell r="D1531" t="str">
            <v>Regulatory Instruments</v>
          </cell>
          <cell r="E1531" t="str">
            <v>Country</v>
          </cell>
          <cell r="F1531">
            <v>1970</v>
          </cell>
          <cell r="G1531" t="str">
            <v>Forestry</v>
          </cell>
          <cell r="H1531" t="str">
            <v>"This Decision sets out accounting rules applicable to emissions and removals of greenhouse gases resulting from land use, land-use change and forestry (‘LULUCF’) activities, as a first step towards the inclusion of those activities in the Union’s emission reduction commitment, when appropriate. It does not lay down any accounting or reporting obligations for private parties. It sets out the obligation for Member States to provide information on their LULUCF actions to limit or reduce emissions and to maintain or increase removals."
"For each accounting period specified in Annex I, Member States shall prepare and maintain accounts that accurately reflect all emissions and removals resulting from the activities on their territory falling within the following categories: (a) afforestation; (b) reforestation; (c) deforestation; (d) forest management."
"The accounts referred to in paragraphs 1, 2 and 3 shall cover emissions and removals of the following greenhouse gases: (a) carbon dioxide (CO2); (b) methane (CH4); (c) nitrous oxide (N2O)." (http://eur-lex.europa.eu/legal-content/EN/TXT/?uri=CELEX%3A32013D0529)</v>
          </cell>
          <cell r="I1531" t="str">
            <v>Energy service demand reduction and resource efficiency, Non-energy, Energy efficiency, Renewables, Other low-carbon technologies and fuel switch</v>
          </cell>
          <cell r="J1531">
            <v>0</v>
          </cell>
          <cell r="K1531" t="str">
            <v>Indonesia</v>
          </cell>
          <cell r="L1531" t="str">
            <v>Implemented</v>
          </cell>
          <cell r="M1531" t="str">
            <v>Brockhaus et al. (2012): An overview of forest and land allocation policies in Indonesia: Is the current framework sufficient to meet the needs of REDD+? Forest Policy and Economics Volume 18, May 2012, Pages 30–37 http://www.sciencedirect.com/science/article/pii/S1389934111001596</v>
          </cell>
          <cell r="N1531" t="str">
            <v>C52</v>
          </cell>
        </row>
        <row r="1532">
          <cell r="B1532">
            <v>1524</v>
          </cell>
          <cell r="C1532" t="str">
            <v>Landfill Air Regulations United States of America 1996</v>
          </cell>
          <cell r="D1532" t="str">
            <v>Regulatory Instruments</v>
          </cell>
          <cell r="E1532" t="str">
            <v>Country</v>
          </cell>
          <cell r="F1532">
            <v>1996</v>
          </cell>
          <cell r="G1532" t="str">
            <v>Waste (CH4)</v>
          </cell>
          <cell r="H1532" t="str">
            <v>Variety of institutions and legal frameworks involved. See p. 33 in Brockhaus et al. 2012 Reference below.</v>
          </cell>
          <cell r="I1532" t="str">
            <v>Non-energy</v>
          </cell>
          <cell r="J1532">
            <v>0</v>
          </cell>
          <cell r="K1532" t="str">
            <v>United States of America</v>
          </cell>
          <cell r="L1532" t="str">
            <v>Implemented</v>
          </cell>
          <cell r="M1532" t="str">
            <v>http://www.fs.fed.us/climatechange/advisor/</v>
          </cell>
          <cell r="N1532" t="str">
            <v>C27</v>
          </cell>
        </row>
        <row r="1533">
          <cell r="B1533">
            <v>1525</v>
          </cell>
          <cell r="C1533" t="str">
            <v>Landfill Methane Outreach Program United States of America</v>
          </cell>
          <cell r="D1533" t="str">
            <v>Information and education, Voluntary Approaches</v>
          </cell>
          <cell r="E1533" t="str">
            <v>Country</v>
          </cell>
          <cell r="F1533">
            <v>0</v>
          </cell>
          <cell r="G1533" t="str">
            <v>Waste (CH4)</v>
          </cell>
          <cell r="H1533"/>
          <cell r="I1533" t="str">
            <v>Other low-carbon technologies and fuel switch, Non-energy</v>
          </cell>
          <cell r="J1533">
            <v>0</v>
          </cell>
          <cell r="K1533" t="str">
            <v>United States of America</v>
          </cell>
          <cell r="L1533" t="str">
            <v>Implemented</v>
          </cell>
          <cell r="M1533" t="str">
            <v>http://www.epa.gov/lmop/</v>
          </cell>
          <cell r="N1533" t="str">
            <v>C27</v>
          </cell>
        </row>
        <row r="1534">
          <cell r="B1534">
            <v>1526</v>
          </cell>
          <cell r="C1534" t="str">
            <v>Landlords Energy Saving Allowance (LESA) United Kingdom 2004</v>
          </cell>
          <cell r="D1534" t="str">
            <v>Tax relief, Grants and subsidies</v>
          </cell>
          <cell r="E1534" t="str">
            <v>Country</v>
          </cell>
          <cell r="F1534">
            <v>2004</v>
          </cell>
          <cell r="G1534" t="str">
            <v>Buildings, Heating and cooling</v>
          </cell>
          <cell r="H1534"/>
          <cell r="I1534" t="str">
            <v>Energy efficiency</v>
          </cell>
          <cell r="J1534">
            <v>0</v>
          </cell>
          <cell r="K1534" t="str">
            <v>United Kingdom</v>
          </cell>
          <cell r="L1534" t="str">
            <v>Implemented</v>
          </cell>
          <cell r="M1534" t="str">
            <v>https://www.gov.uk/landlords-energy-saving-allowance</v>
          </cell>
          <cell r="N1534" t="str">
            <v>C34</v>
          </cell>
        </row>
        <row r="1535">
          <cell r="B1535">
            <v>1527</v>
          </cell>
          <cell r="C1535" t="str">
            <v>Large Combustion Plant Directive 2001/80/EC European Union 2001</v>
          </cell>
          <cell r="D1535" t="str">
            <v>Sectoral standards</v>
          </cell>
          <cell r="E1535" t="str">
            <v>Country</v>
          </cell>
          <cell r="F1535">
            <v>2001</v>
          </cell>
          <cell r="G1535" t="str">
            <v>Electricity and heat</v>
          </cell>
          <cell r="H1535"/>
          <cell r="I1535" t="str">
            <v>Energy efficiency, Non-energy</v>
          </cell>
          <cell r="J1535" t="str">
            <v>No</v>
          </cell>
          <cell r="K1535" t="str">
            <v>European Union (28)</v>
          </cell>
          <cell r="L1535" t="str">
            <v>Ended</v>
          </cell>
          <cell r="M1535" t="str">
            <v>http://eur-lex.europa.eu/legal-content/EN/TXT/?qid=1402653842533&amp;uri=CELEX:32001L0080</v>
          </cell>
          <cell r="N1535" t="str">
            <v>C07</v>
          </cell>
        </row>
        <row r="1536">
          <cell r="B1536">
            <v>1528</v>
          </cell>
          <cell r="C1536" t="str">
            <v>Large-scale PV Demonstration Project United Kingdom 2002</v>
          </cell>
          <cell r="D1536" t="str">
            <v>Monitoring, Grants and subsidies, Demonstration project, Technology development, Auditing</v>
          </cell>
          <cell r="E1536" t="str">
            <v>Country</v>
          </cell>
          <cell r="F1536">
            <v>2002</v>
          </cell>
          <cell r="G1536" t="str">
            <v>Electricity and heat, Renewables</v>
          </cell>
          <cell r="H1536"/>
          <cell r="I1536" t="str">
            <v>Renewables</v>
          </cell>
          <cell r="J1536">
            <v>0</v>
          </cell>
          <cell r="K1536" t="str">
            <v>United Kingdom</v>
          </cell>
          <cell r="L1536" t="str">
            <v>Ended</v>
          </cell>
          <cell r="M1536" t="str">
            <v>http://www.iea.org/policiesandmeasures/pams/unitedkingdom/name-21559-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536" t="str">
            <v>C04C10</v>
          </cell>
        </row>
        <row r="1537">
          <cell r="B1537">
            <v>1529</v>
          </cell>
          <cell r="C1537" t="str">
            <v>Large-scale renewable energy development project (PERGE) Mexico 2013</v>
          </cell>
          <cell r="D1537" t="str">
            <v>Direct investment, Infrastructure investments</v>
          </cell>
          <cell r="E1537" t="str">
            <v>Country</v>
          </cell>
          <cell r="F1537">
            <v>2013</v>
          </cell>
          <cell r="G1537" t="str">
            <v>Electricity and heat, Renewables</v>
          </cell>
          <cell r="H1537"/>
          <cell r="I1537" t="str">
            <v>Renewables</v>
          </cell>
          <cell r="J1537">
            <v>0</v>
          </cell>
          <cell r="K1537" t="str">
            <v>Mexico</v>
          </cell>
          <cell r="L1537" t="str">
            <v>Implemented</v>
          </cell>
          <cell r="M1537" t="str">
            <v>http://www.iea.org/policiesandmeasures/pams/mexico/name-38704-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537" t="str">
            <v>C11</v>
          </cell>
        </row>
        <row r="1538">
          <cell r="B1538">
            <v>1530</v>
          </cell>
          <cell r="C1538" t="str">
            <v>Law 10294/2001, establishing the National Conservation and Rational Energy Use Policy Brazil 2001</v>
          </cell>
          <cell r="D1538" t="str">
            <v>Institutional creation, Strategic planning, Product standards</v>
          </cell>
          <cell r="E1538" t="str">
            <v>Country</v>
          </cell>
          <cell r="F1538">
            <v>2001</v>
          </cell>
          <cell r="G1538" t="str">
            <v>General, Industry, Appliances</v>
          </cell>
          <cell r="H1538" t="str">
            <v>Develop experience in grid-connected renewables by funding a 101MW wind farm.</v>
          </cell>
          <cell r="I1538" t="str">
            <v>Energy efficiency</v>
          </cell>
          <cell r="J1538" t="str">
            <v>No</v>
          </cell>
          <cell r="K1538" t="str">
            <v>Brazil</v>
          </cell>
          <cell r="L1538" t="str">
            <v>Implemented</v>
          </cell>
          <cell r="M1538" t="str">
            <v>http://www.mct.gov.br/upd_blob/0214/214079.pdf
http://www.planalto.gov.br/ccivil_03/leis/LEIS_2001/L10295.htm
http://www.lse.ac.uk/GranthamInstitute/law/law-102942001-establishing-the-national-conservation-and-rational-energy-use-policy/</v>
          </cell>
          <cell r="N1538" t="str">
            <v>C21C35</v>
          </cell>
        </row>
        <row r="1539">
          <cell r="B1539">
            <v>1531</v>
          </cell>
          <cell r="C1539" t="str">
            <v>Law 10438/2002, establishing the Programme of Incentives for Alternative Electricity Sources (PROINFA) Brazil 2002</v>
          </cell>
          <cell r="D1539" t="str">
            <v>Green certificates, Institutional creation, Renewable energy target</v>
          </cell>
          <cell r="E1539" t="str">
            <v>Country</v>
          </cell>
          <cell r="F1539">
            <v>2002</v>
          </cell>
          <cell r="G1539" t="str">
            <v>Electricity and heat, Renewables</v>
          </cell>
          <cell r="H1539" t="str">
            <v>"In 2001, the National Program for Conservation and Rational Use of Energy was created aimed at the efficient allocation of energy funds and preservation of the environment. In accordance with this law, the Executive Branch establishes maximum levels of specific energy consumption, or minimum levels of energy efficiency, for energy consuming machines and devices manufacture or sold in the country, based on pertinent technical indicators, which the manufacturers and importers of these machines and devices are obliged to obey. The law also stipulates that the Executive Branch must develop mechanisms that promote energy efficiency in buildings constructed in the country."
(Source: http://www.mct.gov.br/upd_blob/0214/214079.pdf)</v>
          </cell>
          <cell r="I1539" t="str">
            <v>Renewables</v>
          </cell>
          <cell r="J1539" t="str">
            <v>No</v>
          </cell>
          <cell r="K1539" t="str">
            <v>Brazil</v>
          </cell>
          <cell r="L1539" t="str">
            <v>Superseded</v>
          </cell>
          <cell r="M1539" t="str">
            <v>http://www2.camara.leg.br/legin/fed/lei/2002/lei-10438-26-abril-2002-456860-norma-pl.html</v>
          </cell>
          <cell r="N1539" t="str">
            <v>C09C10</v>
          </cell>
        </row>
        <row r="1540">
          <cell r="B1540">
            <v>1532</v>
          </cell>
          <cell r="C1540" t="str">
            <v>Law 11.132, amending Law 9985/2000 (SNUC) Brazil 2005</v>
          </cell>
          <cell r="D1540" t="str">
            <v>Other mandatory requirements</v>
          </cell>
          <cell r="E1540" t="str">
            <v>Country</v>
          </cell>
          <cell r="F1540">
            <v>2005</v>
          </cell>
          <cell r="G1540" t="str">
            <v>Agriculture and forestry</v>
          </cell>
          <cell r="H1540" t="str">
            <v>Legislative.  Rarget of increasing the electricity generated by renewable sources to 10% of annual consumption within 20 years from 2007.</v>
          </cell>
          <cell r="I1540" t="str">
            <v>Energy service demand reduction and resource efficiency, Non-energy</v>
          </cell>
          <cell r="J1540">
            <v>0</v>
          </cell>
          <cell r="K1540" t="str">
            <v>Brazil</v>
          </cell>
          <cell r="L1540" t="str">
            <v>Implemented</v>
          </cell>
          <cell r="M1540" t="str">
            <v>http://www.cetesb.sp.gov.br/userfiles/file/mudancasclimaticas/proclima/file/publicacoes/redd/ingles/may_millikan_thecontext.pdf</v>
          </cell>
          <cell r="N1540" t="str">
            <v/>
          </cell>
        </row>
        <row r="1541">
          <cell r="B1541">
            <v>1533</v>
          </cell>
          <cell r="C1541" t="str">
            <v>Law 11284/2006, establishing the management of Public Forests, Brazilian Forest Service and National Fund for Forest Development Brazil 2006</v>
          </cell>
          <cell r="D1541" t="str">
            <v>Information provision, Professional training and qualification, Institutional creation, Auditing, Monitoring, Research &amp; Development and Deployment (RD&amp;D)</v>
          </cell>
          <cell r="E1541" t="str">
            <v>Country</v>
          </cell>
          <cell r="F1541">
            <v>2006</v>
          </cell>
          <cell r="G1541" t="str">
            <v>Agriculture and forestry, Forestry</v>
          </cell>
          <cell r="H1541" t="str">
            <v>"In 2005, approval of an amendment (Law 11.132) to a federal law regarding the national system of protected areas (SNUC; Law 9.985/2000). This amendment allowed the federal government to establish special ‘areas of provisional administrative limitations (ALAP)’ as a means to restrict activities that may pose severe environmental risks in locales where studies are being conducted for the creation of new protected areas."</v>
          </cell>
          <cell r="I1541" t="str">
            <v>Non-energy, Energy service demand reduction and resource efficiency, Energy efficiency, Renewables, Other low-carbon technologies and fuel switch</v>
          </cell>
          <cell r="J1541" t="str">
            <v>No</v>
          </cell>
          <cell r="K1541" t="str">
            <v>Brazil</v>
          </cell>
          <cell r="L1541" t="str">
            <v>Implemented</v>
          </cell>
          <cell r="M1541" t="str">
            <v>http://www2.camara.leg.br/legin/fed/lei/2006/lei-11284-2-marco-2006-541235-norma-pl.html
http://www.theredddesk.org/countries/brazil/info/law/federal_law_for_the_management_of_public_forests_federal_law_112842006, http://www.planalto.gov.br/ccivil_03/_ato2004-2006/2006/lei/l11284.htm
http://cablesearch.org/cable/view.php?id=06BRASILIA492</v>
          </cell>
          <cell r="N1541" t="str">
            <v>C04C52</v>
          </cell>
        </row>
        <row r="1542">
          <cell r="B1542">
            <v>1534</v>
          </cell>
          <cell r="C1542" t="str">
            <v>Law 12144/2009, and Decree 7343/2010 establishing the National Fund on Climate Change (NFCC) Brazil 2009</v>
          </cell>
          <cell r="D1542" t="str">
            <v>RD&amp;D funding, Institutional creation, Strategic planning, Technology deployment and diffusion, Technology development</v>
          </cell>
          <cell r="E1542" t="str">
            <v>Country</v>
          </cell>
          <cell r="F1542">
            <v>2009</v>
          </cell>
          <cell r="G1542" t="str">
            <v>General</v>
          </cell>
          <cell r="H1542" t="str">
            <v>The forest concession in public forests in Brazil started to be legally handled through the "Law for the Management of Public Forests". The costly forest concession, through the payment for the sustainable use of forest products and services, is a way of indirect management that can be applied to National Forests and other types of public forests which are not designated to community use or protected areas of "full protection" category.  Thus allowing federal, state and local governments to grant to private actors the right to sustainably exploit the goods and services present in public forests. It is worth highlighting the fact that this law does not allow the commercialization of carbon credits and other environmental services by the owner of the concession, as explained in art. 16, 1st paragraph of section VI.
The Brazilian government currently implements a concession policy to exploit timber harvesting on national forestry reserves. The law creates a Brazilian Forest Service, sets up a National Forest Development Fund and puts into effect an infrastructure for sustainable use of public lands (including the use of concessions). The law aims to strengthen forest conservation (especially in the 
Amazon) by decreasing land speculation, putting an end to fraudulent property claims (grilagem) and creating a socially inclusive, sustainable forest-based economy. The GoB estimates that approximately 13 million hectares in the Amazon will be opened to public use over the first 10 years of the plan.</v>
          </cell>
          <cell r="I1542" t="str">
            <v>Energy service demand reduction and resource efficiency, Energy efficiency, Renewables, Other low-carbon technologies and fuel switch, Non-energy, Unknown</v>
          </cell>
          <cell r="J1542">
            <v>0</v>
          </cell>
          <cell r="K1542" t="str">
            <v>Brazil</v>
          </cell>
          <cell r="L1542" t="str">
            <v>Implemented</v>
          </cell>
          <cell r="M1542" t="str">
            <v>http://www2.camara.leg.br/legin/fed/decret/2010/decreto-7343-26-outubro-2010-609191-publicacaooriginal-130437-pe.html</v>
          </cell>
          <cell r="N1542" t="str">
            <v>C04</v>
          </cell>
        </row>
        <row r="1543">
          <cell r="B1543">
            <v>1535</v>
          </cell>
          <cell r="C1543" t="str">
            <v>Law 12187/2009, establishing the National Policy on Climate Change (NPCC), regulated by Decree 7390/2010 Brazil 2009</v>
          </cell>
          <cell r="D1543" t="str">
            <v>Climate strategy, Formal &amp; legally binding climate strategy, Strategic planning, Other mandatory requirements, Research &amp; Development and Deployment (RD&amp;D), GHG reduction target, Formal &amp; legally binding GHG reduction target</v>
          </cell>
          <cell r="E1543" t="str">
            <v>Country</v>
          </cell>
          <cell r="F1543">
            <v>2009</v>
          </cell>
          <cell r="G1543" t="str">
            <v>General</v>
          </cell>
          <cell r="H1543" t="str">
            <v>Legislative</v>
          </cell>
          <cell r="I1543" t="str">
            <v>Energy service demand reduction and resource efficiency, Energy efficiency, Renewables, Other low-carbon technologies and fuel switch, Non-energy</v>
          </cell>
          <cell r="J1543">
            <v>0</v>
          </cell>
          <cell r="K1543" t="str">
            <v>Brazil</v>
          </cell>
          <cell r="L1543" t="str">
            <v>Implemented</v>
          </cell>
          <cell r="M1543" t="str">
            <v>http://www2.camara.leg.br/legin/fed/lei/2009/lei-12187-29-dezembro-2009-599441-publicacaooriginal-121756-pl.html
http://www.theredddesk.org/countries/brazil/info/law/national_policy_on_climate_change_federal_law_121872009
https://www.planalto.gov.br/ccivil_03/_ato2007-2010/2010/decreto/d7390.htm
http://www.brasil.gov.br/cop-english/overview/what-brazil-is-doing/national-climate-change-plan/br_model1?set_language=en</v>
          </cell>
          <cell r="N1543" t="str">
            <v>C01C02C04</v>
          </cell>
        </row>
        <row r="1544">
          <cell r="B1544">
            <v>1536</v>
          </cell>
          <cell r="C1544" t="str">
            <v>Law 12805, establishing the National Policy on Farming-Livestock-Forest Integration Brazil 2013</v>
          </cell>
          <cell r="D1544" t="str">
            <v>Information provision, Strategic planning, Other mandatory requirements, Research &amp; Development and Deployment (RD&amp;D), Technology deployment and diffusion</v>
          </cell>
          <cell r="E1544" t="str">
            <v>Country</v>
          </cell>
          <cell r="F1544">
            <v>2013</v>
          </cell>
          <cell r="G1544" t="str">
            <v>Agriculture and forestry, Forestry</v>
          </cell>
          <cell r="H1544" t="str">
            <v>The objectives of this policy are to reduce projected Brazilian emissions of GHG and to implement measures for adaptation to climate change in Brazil. The focus of this policy is to approach cross-cutting issues both on private and public sector, analysing also the social, political, environmental and economical implications. The policy also establishes the emission reduction targets for Brazil, to between 36,1 and 38,9% of projected emissions, up to 2020. Last year during COP16 in Cancun, that Policy was turned into a Federal Decree (Nº 7.390), regulating the NPCC,  and giving details on the path Brazil intends to follow in order to reach its targets by 2020.
Target
- (pledge) reduce total GHG emissions relative to national BAU (3236 MtCO2e) by 36.1% to 38.9%</v>
          </cell>
          <cell r="I1544" t="str">
            <v>Non-energy, Energy service demand reduction and resource efficiency, Energy efficiency, Renewables, Other low-carbon technologies and fuel switch</v>
          </cell>
          <cell r="J1544" t="str">
            <v>No</v>
          </cell>
          <cell r="K1544" t="str">
            <v>Brazil</v>
          </cell>
          <cell r="L1544" t="str">
            <v>Implemented</v>
          </cell>
          <cell r="M1544" t="str">
            <v>http://www.planalto.gov.br/CCIVIL_03/_Ato2011-2014/2013/Lei/L12805.htm
http://www.planalto.gov.br/CCIVIL_03/_Ato2011-2014/2013/Lei/L12805.htm     http://www.lse.ac.uk/GranthamInstitute/law/law-12805-establishing-the-national-policy-on-farming-livestock-forest-integration/</v>
          </cell>
          <cell r="N1544" t="str">
            <v>C04C48C52</v>
          </cell>
        </row>
        <row r="1545">
          <cell r="B1545">
            <v>1537</v>
          </cell>
          <cell r="C1545" t="str">
            <v>Law 21/2014 New Geothermal Law Indonesia 2014</v>
          </cell>
          <cell r="D1545" t="str">
            <v>Tendering schemes, Regulatory Instruments</v>
          </cell>
          <cell r="E1545" t="str">
            <v>Country</v>
          </cell>
          <cell r="F1545">
            <v>2014</v>
          </cell>
          <cell r="G1545" t="str">
            <v>Electricity and heat, Renewables</v>
          </cell>
          <cell r="H1545" t="str">
            <v>The law establishes the National Policy on Integration of Farming, Livestock and Forestry to mitigate deforestation caused by these activities, supporting best practices that promote the development of these sectors in a sustainable manner, ultimately contributing to the recovery of degraded areas. 
The law also foresees the promotion of environmental education, targeting schools and agents involved in the production and/or trade of agricultural and livestock products. In additions, it proposes fostering activities of research, innovation and technological transfer that meet the general objective of the Policy.  The programme is part of the Low Carbon Emission Agriculture Programme.</v>
          </cell>
          <cell r="I1545" t="str">
            <v>Renewables</v>
          </cell>
          <cell r="J1545">
            <v>0</v>
          </cell>
          <cell r="K1545" t="str">
            <v>Indonesia</v>
          </cell>
          <cell r="L1545" t="str">
            <v>Implemented</v>
          </cell>
          <cell r="M1545" t="str">
            <v>http://www.iea.org/policiesandmeasures/pams/indonesia/name-140157-en.php</v>
          </cell>
          <cell r="N1545" t="str">
            <v>C10</v>
          </cell>
        </row>
        <row r="1546">
          <cell r="B1546">
            <v>1538</v>
          </cell>
          <cell r="C1546" t="str">
            <v>Law 25.019 Declaring a national interest to generate electricity from wind and solar energy. Argentina 1998</v>
          </cell>
          <cell r="D1546" t="str">
            <v>Feed-in tariffs or premiums, Tax relief, Institutional creation</v>
          </cell>
          <cell r="E1546" t="str">
            <v>Country</v>
          </cell>
          <cell r="F1546">
            <v>1998</v>
          </cell>
          <cell r="G1546" t="str">
            <v>Electricity and heat, Renewables</v>
          </cell>
          <cell r="H1546" t="str">
            <v>Legislative</v>
          </cell>
          <cell r="I1546" t="str">
            <v>Renewables</v>
          </cell>
          <cell r="J1546" t="str">
            <v>No</v>
          </cell>
          <cell r="K1546" t="str">
            <v>Argentina</v>
          </cell>
          <cell r="L1546" t="str">
            <v>Superseded</v>
          </cell>
          <cell r="M1546" t="str">
            <v>http://infoleg.mecon.gov.ar/infolegInternet/anexos/50000-54999/53790/norma.htm</v>
          </cell>
          <cell r="N1546" t="str">
            <v>C10</v>
          </cell>
        </row>
        <row r="1547">
          <cell r="B1547">
            <v>1539</v>
          </cell>
          <cell r="C1547" t="str">
            <v>Law 25.675 General Law of the Environment Argentina 2002</v>
          </cell>
          <cell r="D1547" t="str">
            <v>Information and education, Information provision, Other mandatory requirements</v>
          </cell>
          <cell r="E1547" t="str">
            <v>Country</v>
          </cell>
          <cell r="F1547">
            <v>2002</v>
          </cell>
          <cell r="G1547" t="str">
            <v>General</v>
          </cell>
          <cell r="H1547" t="str">
            <v>Legislative</v>
          </cell>
          <cell r="I1547" t="str">
            <v>Energy service demand reduction and resource efficiency, Energy efficiency, Renewables, Other low-carbon technologies and fuel switch, Non-energy</v>
          </cell>
          <cell r="J1547" t="str">
            <v>No</v>
          </cell>
          <cell r="K1547" t="str">
            <v>Argentina</v>
          </cell>
          <cell r="L1547" t="str">
            <v>Implemented</v>
          </cell>
          <cell r="M1547" t="str">
            <v>http://servicios.infoleg.gob.ar/infolegInternet/anexos/75000-79999/79980/norma.htm</v>
          </cell>
          <cell r="N1547" t="str">
            <v/>
          </cell>
        </row>
        <row r="1548">
          <cell r="B1548">
            <v>1540</v>
          </cell>
          <cell r="C1548" t="str">
            <v>Law 26.093 (2006) Regimen of Regulation and Promotion of the Production and Sustainable Use of Biofuels Argentina 2006</v>
          </cell>
          <cell r="D1548" t="str">
            <v>Tax relief, Institutional creation, Strategic planning, Obligation schemes, Grants and subsidies</v>
          </cell>
          <cell r="E1548" t="str">
            <v>Country</v>
          </cell>
          <cell r="F1548">
            <v>2006</v>
          </cell>
          <cell r="G1548" t="str">
            <v>Transport</v>
          </cell>
          <cell r="H1548"/>
          <cell r="I1548" t="str">
            <v>Renewables</v>
          </cell>
          <cell r="J1548" t="str">
            <v>GHG reduction</v>
          </cell>
          <cell r="K1548" t="str">
            <v>Argentina</v>
          </cell>
          <cell r="L1548" t="str">
            <v>Implemented</v>
          </cell>
          <cell r="M1548" t="str">
            <v>Law 26.093 official document (Spanish): http://infoleg.mecon.gov.ar/infolegInternet/anexos/115000-119999/116299/norma.htm
Law 26.334 official document (Spanish): http://infoleg.mecon.gov.ar/infolegInternet/anexos/135000-139999/136339/norma.htm
IEA database, additional details: http://www.iea.org/policiesandmeasures/pams/argentina/name-24341-en.php</v>
          </cell>
          <cell r="N1548" t="str">
            <v>C43</v>
          </cell>
        </row>
        <row r="1549">
          <cell r="B1549">
            <v>1541</v>
          </cell>
          <cell r="C1549" t="str">
            <v>Law 26.123 (2006) Promotion of Hydrogen Energy Argentina 2006</v>
          </cell>
          <cell r="D1549" t="str">
            <v>Institutional creation, Information provision, Research &amp; Development and Deployment (RD&amp;D), RD&amp;D funding, Fiscal or financial incentives, Technology deployment and diffusion, Technology development, Tax relief</v>
          </cell>
          <cell r="E1549" t="str">
            <v>Country</v>
          </cell>
          <cell r="F1549">
            <v>2006</v>
          </cell>
          <cell r="G1549" t="str">
            <v>Electricity and heat, Transport</v>
          </cell>
          <cell r="H1549" t="str">
            <v>This law establishes the National Advisory Commission for the Promotion of the Production and Sustainable Use of Biofuels to provide a set guidelines for environmental impact assessments and determined what plants can be used for biofuels. 
It also provides tax breaks to encourage production (from farmers and agricultural firms meeting the requirements) and export of biofuels. Such incentives are low export taxes, accelerated depreciation through income tax, VAT break, and exemption from the taxes on Hydrocarbons and Diesel (20% each).
A 2016 amendment of this law imposed a minimum of 12% (initially 5% by 2010) blend of biodiesel or ethanol in gasoline.
Through Law 26.334 (2008), the number of beneficiaries of the above incentives was increased to a change in requirements.</v>
          </cell>
          <cell r="I1549" t="str">
            <v>Other low-carbon technologies and fuel switch</v>
          </cell>
          <cell r="J1549" t="str">
            <v>No</v>
          </cell>
          <cell r="K1549" t="str">
            <v>Argentina</v>
          </cell>
          <cell r="L1549" t="str">
            <v>Implemented</v>
          </cell>
          <cell r="M1549" t="str">
            <v>Law 27.123 official text (Spanish): http://infoleg.mecon.gov.ar/infolegInternet/anexos/115000-119999/119162/norma.htm
Summary by LSE Grantham Institute: http://www.lse.ac.uk/GranthamInstitute/law/law-26-123-2006-promotion-of-hydrogen-energy/</v>
          </cell>
          <cell r="N1549" t="str">
            <v>C04C14</v>
          </cell>
        </row>
        <row r="1550">
          <cell r="B1550">
            <v>1542</v>
          </cell>
          <cell r="C1550" t="str">
            <v>Law 26.190 Regimen for the National Promotion for the Production and Use of Renewable Sources of Electric Energy Argentina 2007</v>
          </cell>
          <cell r="D1550" t="str">
            <v>Feed-in tariffs or premiums, Tax relief, Strategic planning, Research &amp; Development and Deployment (RD&amp;D), Renewable energy target</v>
          </cell>
          <cell r="E1550" t="str">
            <v>Country</v>
          </cell>
          <cell r="F1550">
            <v>2007</v>
          </cell>
          <cell r="G1550" t="str">
            <v>Electricity and heat, Renewables</v>
          </cell>
          <cell r="H1550" t="str">
            <v>"The executive power will determine the federal organisation responsible for developing a National Programme for Hydrogen, which will have among its objectives: develop and strengthen the technological and scientific research into alternative energy sources; incen¬tivise the application of hydrogen energy technology; incentivise the participation of the private sector in the generation and production of hydrogen energy where it strengthens the national industry; promote the regional co-operation and technology transfer between MERCOSUR member-countries; develop a plan to educate the general public about the necessity to diminish contamination of the national environment and the importance of alternative energy use; incentivise the industrialisation of hydrogen fuel cells; and promote links between state entities, university research centres and private industry in the interest of a national industry of hydrogen energy.
The objectives will be realised primarily through the creation of The National Fund of Hydrogen Promotion (FONHIDRO), which will depend on the national fiscal budget and which will also oversee various tax exemptions and deductions for participating firms."
(Source: LSE Grantham Institute http://www.lse.ac.uk/GranthamInstitute/law/law-26-123-2006-promotion-of-hydrogen-energy/)
"The law gives considerable tax benefits for fifteen (15) years to promote the production, use and applications of hydrogen, such as: a) early refund of value added tax when buying, manufacturing, elaborating or importing capital goods; b) accelerated amortization for income tax purposes; c) exemption from minimum presumptive income tax; d) exemption from liquid and natural gas special tax." (http://projects.wri.org/sd-pams-database/argentina/law-promote-hydrogen-fuel)</v>
          </cell>
          <cell r="I1550" t="str">
            <v>Renewables</v>
          </cell>
          <cell r="J1550" t="str">
            <v>No</v>
          </cell>
          <cell r="K1550" t="str">
            <v>Argentina</v>
          </cell>
          <cell r="L1550" t="str">
            <v>Superseded</v>
          </cell>
          <cell r="M1550" t="str">
            <v>Law 26.190 official text (Spanish): http://infoleg.mecon.gov.ar/infolegInternet/anexos/120000-124999/123565/norma.htm
Law 27.191 official text (Spanish): http://www.infoleg.gob.ar/infolegInternet/anexos/250000-254999/253626/norma.htm</v>
          </cell>
          <cell r="N1550" t="str">
            <v>C04C09C10</v>
          </cell>
        </row>
        <row r="1551">
          <cell r="B1551">
            <v>1543</v>
          </cell>
          <cell r="C1551" t="str">
            <v>Law 26.331 for the Environmental Protection of Native Forests Argentina 2007</v>
          </cell>
          <cell r="D1551" t="str">
            <v>Fiscal or financial incentives</v>
          </cell>
          <cell r="E1551" t="str">
            <v>Country</v>
          </cell>
          <cell r="F1551">
            <v>2007</v>
          </cell>
          <cell r="G1551" t="str">
            <v>Forestry</v>
          </cell>
          <cell r="H1551" t="str">
            <v>This set the target of 8% share of all electricity consumed nationally to be generated from renewable energy sources by 2017. In support of this target, the law also set feed-in tariffs and a set of tax benefits. The feed-in tariffs established through law 26.190 apply to renewable projects sharing electricity into the public grid and have the following values: $0.9/kWh for solar PVs and $0.015/kWh for all other types of renewable energy.
Law 27.191 on Renewable Energy amended law 26.190, continuing its support for renewables and setting longer-term targets (to 2025).</v>
          </cell>
          <cell r="I1551" t="str">
            <v>Energy service demand reduction and resource efficiency, Non-energy, Energy efficiency, Renewables, Other low-carbon technologies and fuel switch</v>
          </cell>
          <cell r="J1551" t="str">
            <v>GHG reduction</v>
          </cell>
          <cell r="K1551" t="str">
            <v>Argentina</v>
          </cell>
          <cell r="L1551" t="str">
            <v>Implemented</v>
          </cell>
          <cell r="M1551" t="str">
            <v>Law 26.331 official text (Spanish): http://www.infoleg.gov.ar/infolegInternet/anexos/135000-139999/136125/norma.htm
3rd National Communication to UNFCCC (Spanish): http://unfccc.int/resource/docs/natc/argnc3s.pdf</v>
          </cell>
          <cell r="N1551" t="str">
            <v>C52</v>
          </cell>
        </row>
        <row r="1552">
          <cell r="B1552">
            <v>1544</v>
          </cell>
          <cell r="C1552" t="str">
            <v>Law 26.473 Prohibiting commercialisation of incandescent light bulbs Argentina 2010</v>
          </cell>
          <cell r="D1552" t="str">
            <v>Product standards</v>
          </cell>
          <cell r="E1552" t="str">
            <v>Country</v>
          </cell>
          <cell r="F1552">
            <v>2010</v>
          </cell>
          <cell r="G1552" t="str">
            <v>Buildings, Appliances</v>
          </cell>
          <cell r="H1552" t="str">
            <v>Law 26.331 establishing minimum standards and objectives for protection and restoration, and sustainable management of forests. In that sense, through this law, owners of forest areas receive financial incentives to preserve and sustainably manage the forest.
For this purpose, the National Fund for the Enrichment and Conservation of Native Forests has been established through this law.
Non-compliance with the law leads to fines between 300 and 10.000 base salaries or the retirement of the permit to use the area.</v>
          </cell>
          <cell r="I1552" t="str">
            <v>Energy efficiency</v>
          </cell>
          <cell r="J1552" t="str">
            <v>GHG reduction</v>
          </cell>
          <cell r="K1552" t="str">
            <v>Argentina</v>
          </cell>
          <cell r="L1552" t="str">
            <v>Implemented</v>
          </cell>
          <cell r="M1552" t="str">
            <v>Law 26.473 official document (Spanish): http://www.infoleg.gob.ar/infolegInternet/anexos/145000-149999/149591/norma.htm</v>
          </cell>
          <cell r="N1552" t="str">
            <v>C34C35</v>
          </cell>
        </row>
        <row r="1553">
          <cell r="B1553">
            <v>1545</v>
          </cell>
          <cell r="C1553" t="str">
            <v>Law 27.132 for expanding and improving the railway system</v>
          </cell>
          <cell r="D1553" t="str">
            <v>Infrastructure investments, Strategic planning</v>
          </cell>
          <cell r="E1553" t="str">
            <v>Country</v>
          </cell>
          <cell r="F1553">
            <v>2015</v>
          </cell>
          <cell r="G1553" t="str">
            <v>Transport, Rail</v>
          </cell>
          <cell r="H1553" t="str">
            <v>This law prohibits both import and commercialization of incandescent light bulbs for residential use throughout the country</v>
          </cell>
          <cell r="I1553" t="str">
            <v>Energy service demand reduction and resource efficiency, Non-energy</v>
          </cell>
          <cell r="J1553" t="str">
            <v>No</v>
          </cell>
          <cell r="K1553" t="str">
            <v>Argentina</v>
          </cell>
          <cell r="L1553" t="str">
            <v>Implemented</v>
          </cell>
          <cell r="M1553" t="str">
            <v>http://servicios.infoleg.gob.ar/infolegInternet/anexos/245000-249999/247081/norma.htm
http://mepriv.mecon.gov.ar/Normas2/27132.htm
http://www.transporte.gov.ar/content/acciones_reconstrucciondelr_1309992274/</v>
          </cell>
          <cell r="N1553" t="str">
            <v>C40</v>
          </cell>
        </row>
        <row r="1554">
          <cell r="B1554">
            <v>1546</v>
          </cell>
          <cell r="C1554" t="str">
            <v>Law 27.191 Program to Promote the Use of Renewable Energy in Electricity Generation</v>
          </cell>
          <cell r="D1554" t="str">
            <v>Market-based instruments, Strategic planning</v>
          </cell>
          <cell r="E1554" t="str">
            <v>Country</v>
          </cell>
          <cell r="F1554">
            <v>2015</v>
          </cell>
          <cell r="G1554" t="str">
            <v>Renewables</v>
          </cell>
          <cell r="H1554"/>
          <cell r="I1554" t="str">
            <v>Renewables</v>
          </cell>
          <cell r="J1554" t="str">
            <v>No</v>
          </cell>
          <cell r="K1554" t="str">
            <v>Argentina</v>
          </cell>
          <cell r="L1554" t="str">
            <v>Implemented</v>
          </cell>
          <cell r="M1554" t="str">
            <v>https://www.iea.org/policies/158841-law-27191-program-to-promote-the-use-of-renewable-energy-in-electricity-generation?country=Argentina&amp;qs=arge</v>
          </cell>
          <cell r="N1554" t="str">
            <v/>
          </cell>
        </row>
        <row r="1555">
          <cell r="B1555">
            <v>1547</v>
          </cell>
          <cell r="C1555" t="str">
            <v>Law 27.424 on net-metering for distributed generation</v>
          </cell>
          <cell r="D1555" t="str">
            <v>Barrier removal, Net metering</v>
          </cell>
          <cell r="E1555" t="str">
            <v>Country</v>
          </cell>
          <cell r="F1555">
            <v>2017</v>
          </cell>
          <cell r="G1555" t="str">
            <v>Electricity and heat, Renewables</v>
          </cell>
          <cell r="H1555" t="str">
            <v>The Decree 531 regulates and puts in to effect Law 27.191 that was adopted earlier in the Argentinian Parliament. Together they create a trust fund for renewables, define the incentives for renewable independent power producers and determine the framework for renewable energy auctions.</v>
          </cell>
          <cell r="I1555" t="str">
            <v>Renewables</v>
          </cell>
          <cell r="J1555" t="str">
            <v>No</v>
          </cell>
          <cell r="K1555" t="str">
            <v>Argentina</v>
          </cell>
          <cell r="L1555" t="str">
            <v>Implemented</v>
          </cell>
          <cell r="M1555" t="str">
            <v>https://portalweb.cammesa.com/Documentos%20compartidos/Noticias/Ley%2027424-2017.pdf</v>
          </cell>
          <cell r="N1555" t="str">
            <v>C10</v>
          </cell>
        </row>
        <row r="1556">
          <cell r="B1556">
            <v>1548</v>
          </cell>
          <cell r="C1556" t="str">
            <v>Law 27191 on renewable energy</v>
          </cell>
          <cell r="D1556" t="str">
            <v>Feed-in tariffs or premiums, Tax relief, Strategic planning, Research &amp; Development and Deployment (RD&amp;D), Target, Renewable energy target, Formal &amp; legally binding renewable energy target</v>
          </cell>
          <cell r="E1556" t="str">
            <v>Country</v>
          </cell>
          <cell r="F1556">
            <v>2015</v>
          </cell>
          <cell r="G1556" t="str">
            <v>Renewables</v>
          </cell>
          <cell r="H1556" t="str">
            <v>Regulation of net-metering for distributed generation systems integrated in the public electric grid.
The objective is to foster net-metering for SMEs and residential consumers.</v>
          </cell>
          <cell r="I1556" t="str">
            <v>Renewables</v>
          </cell>
          <cell r="J1556" t="str">
            <v>GHG reduction</v>
          </cell>
          <cell r="K1556" t="str">
            <v>Argentina</v>
          </cell>
          <cell r="L1556" t="str">
            <v>Implemented</v>
          </cell>
          <cell r="M1556" t="str">
            <v>Law 27.191 official text (Spanish): http://www.infoleg.gob.ar/infolegInternet/anexos/250000-254999/253626/norma.htm
Law 26.190 official text (Spanish): http://infoleg.mecon.gov.ar/infolegInternet/anexos/120000-124999/123565/norma.htm
Summary of main points (English): http://www.lexology.com/library/detail.aspx?g=8d1fbf01-aad6-48aa-ab93-2e694a2d0051</v>
          </cell>
          <cell r="N1556" t="str">
            <v>C04</v>
          </cell>
        </row>
        <row r="1557">
          <cell r="B1557">
            <v>1549</v>
          </cell>
          <cell r="C1557" t="str">
            <v>Law 30/2007 Regarding Energy Indonesia 2007</v>
          </cell>
          <cell r="D1557" t="str">
            <v>Strategic planning, Renewable energy target, Formal &amp; legally binding renewable energy target</v>
          </cell>
          <cell r="E1557" t="str">
            <v>Country</v>
          </cell>
          <cell r="F1557">
            <v>2007</v>
          </cell>
          <cell r="G1557" t="str">
            <v>General</v>
          </cell>
          <cell r="H1557" t="str">
            <v>The Law 27191 is an amendment to the Law 26190 and extends the national commitment for renewable energy promotion up to 2025. 
With regard to renewable the set targets are, 
- A share of renewables of at least 8% of total electricity consumption by 31 Dec 2017;
- A share of renewables of at least 12% of total electricity consumption by 31 Dec 2019;
- A share of renewables of at least 16% of total electricity consumption by 31 Dec 2021;
- A share of renewables of at least 18% of total electricity consumption by 31 Dec 2023;
- A share of renewables of at least 20% of total electricity consumption by 31 Dec 2025;
Furthermore, large energy users (demand &gt; 300kW) are obliged to reach these targets individually, or pay a penalty. The price of tradable renewable electricity is capped at US$113/MWh. The law provides a series of tax benefits to new renewable projects (accelerated amortization in income tax, income tax relief in profits re-invested in renewables, VAT refund, fiscal certificates, feed-in tariffs etc.) over a period of 10 years. The law also establishes the Fund for the Development of Renewable Energies (FODER) to support renewables projects. The law covers all main types of renewable sources. The feed-in tariffs previously established through law 26.190 apply to renewable projects sharing electricity into the public grid and have the following values: $0.9/kWh for solar PVs and $0.015/kWh for all other types of renewable energy.</v>
          </cell>
          <cell r="I1557" t="str">
            <v>Renewables</v>
          </cell>
          <cell r="J1557" t="str">
            <v>No</v>
          </cell>
          <cell r="K1557" t="str">
            <v>Indonesia</v>
          </cell>
          <cell r="L1557" t="str">
            <v>Implemented</v>
          </cell>
          <cell r="M1557" t="str">
            <v>http://faolex.fao.org/docs/pdf/ins79317.pdf</v>
          </cell>
          <cell r="N1557" t="str">
            <v>C06</v>
          </cell>
        </row>
        <row r="1558">
          <cell r="B1558">
            <v>1550</v>
          </cell>
          <cell r="C1558" t="str">
            <v>Law 31/2009 Concerning Meteorology, Climatology and Geophysics Indonesia 2009</v>
          </cell>
          <cell r="D1558" t="str">
            <v>Institutional creation, Monitoring</v>
          </cell>
          <cell r="E1558" t="str">
            <v>Country</v>
          </cell>
          <cell r="F1558">
            <v>2009</v>
          </cell>
          <cell r="G1558" t="str">
            <v>General</v>
          </cell>
          <cell r="H1558" t="str">
            <v>Legislative. Increase the share of renewables from 4.3% in 2005 to 15% by 2025.</v>
          </cell>
          <cell r="I1558" t="str">
            <v>Energy service demand reduction and resource efficiency, Energy efficiency, Renewables, Other low-carbon technologies and fuel switch, Non-energy</v>
          </cell>
          <cell r="J1558">
            <v>0</v>
          </cell>
          <cell r="K1558" t="str">
            <v>Indonesia</v>
          </cell>
          <cell r="L1558" t="str">
            <v>Implemented</v>
          </cell>
          <cell r="M1558" t="str">
            <v>http://www.dpr.go.id/dokjdih/document/uu/UU_2009_31.pdf</v>
          </cell>
          <cell r="N1558" t="str">
            <v/>
          </cell>
        </row>
        <row r="1559">
          <cell r="B1559">
            <v>1551</v>
          </cell>
          <cell r="C1559" t="str">
            <v>Law 32/2009 Environmental Protection and Management Indonesia 2009</v>
          </cell>
          <cell r="D1559" t="str">
            <v>Strategic planning</v>
          </cell>
          <cell r="E1559" t="str">
            <v>Country</v>
          </cell>
          <cell r="F1559">
            <v>2009</v>
          </cell>
          <cell r="G1559" t="str">
            <v>General</v>
          </cell>
          <cell r="H1559" t="str">
            <v>Legislative</v>
          </cell>
          <cell r="I1559" t="str">
            <v>Energy service demand reduction and resource efficiency, Energy efficiency, Renewables, Other low-carbon technologies and fuel switch, Non-energy</v>
          </cell>
          <cell r="J1559" t="str">
            <v>No</v>
          </cell>
          <cell r="K1559" t="str">
            <v>Indonesia</v>
          </cell>
          <cell r="L1559" t="str">
            <v>Implemented</v>
          </cell>
          <cell r="M1559" t="str">
            <v>http://www.lse.ac.uk/GranthamInstitute/law/law-322009-environmental-protection-and-management/</v>
          </cell>
          <cell r="N1559" t="str">
            <v/>
          </cell>
        </row>
        <row r="1560">
          <cell r="B1560">
            <v>1552</v>
          </cell>
          <cell r="C1560" t="str">
            <v>Law Concerning Special Measures for Promotion of New Energy Use (Special Measures Law for Promoting the Use of New Energy) (Law No.37 of 1997) Japan 1997</v>
          </cell>
          <cell r="D1560" t="str">
            <v>Fiscal or financial incentives</v>
          </cell>
          <cell r="E1560" t="str">
            <v>Country</v>
          </cell>
          <cell r="F1560">
            <v>1997</v>
          </cell>
          <cell r="G1560" t="str">
            <v>Electricity and heat</v>
          </cell>
          <cell r="H1560"/>
          <cell r="I1560" t="str">
            <v>Renewables, Other low-carbon technologies and fuel switch</v>
          </cell>
          <cell r="J1560">
            <v>0</v>
          </cell>
          <cell r="K1560" t="str">
            <v>Japan</v>
          </cell>
          <cell r="L1560" t="str">
            <v>Unknown</v>
          </cell>
          <cell r="M1560" t="str">
            <v>http://www.japaneselawtranslation.go.jp/law/detail/?vm=04&amp;re=01&amp;id=1892</v>
          </cell>
          <cell r="N1560" t="str">
            <v>C10C14</v>
          </cell>
        </row>
        <row r="1561">
          <cell r="B1561">
            <v>1553</v>
          </cell>
          <cell r="C1561" t="str">
            <v>Law Concerning the Promotion of Contracts Considering Reduction of Emissions of Greenhouse Gases and Others by the State and Other Entities (Environment Consideration Contract Law) (Law No. 56 of 2007) Japan 2007</v>
          </cell>
          <cell r="D1561" t="str">
            <v>Other mandatory requirements</v>
          </cell>
          <cell r="E1561" t="str">
            <v>Country</v>
          </cell>
          <cell r="F1561">
            <v>2007</v>
          </cell>
          <cell r="G1561" t="str">
            <v>General</v>
          </cell>
          <cell r="H1561" t="str">
            <v>Legislative</v>
          </cell>
          <cell r="I1561" t="str">
            <v>Energy service demand reduction and resource efficiency, Energy efficiency, Renewables, Other low-carbon technologies and fuel switch, Non-energy</v>
          </cell>
          <cell r="J1561">
            <v>0</v>
          </cell>
          <cell r="K1561" t="str">
            <v>Japan</v>
          </cell>
          <cell r="L1561" t="str">
            <v>Implemented</v>
          </cell>
          <cell r="M1561" t="str">
            <v>http://www.japaneselawtranslation.go.jp/law/detail/?ft=5&amp;re=02&amp;dn=1&amp;gn=99&amp;sy=2007&amp;ht=A&amp;no=&amp;x=0&amp;y=0&amp;ia=03&amp;ky=&amp;page=4</v>
          </cell>
          <cell r="N1561" t="str">
            <v/>
          </cell>
        </row>
        <row r="1562">
          <cell r="B1562">
            <v>1554</v>
          </cell>
          <cell r="C1562" t="str">
            <v>Law Concerning the Promotion of Development and Introduction of Oil Alternative Energy (Law No. 71 of 1980) Japan 1980</v>
          </cell>
          <cell r="D1562" t="str">
            <v>Institutional creation, Strategic planning</v>
          </cell>
          <cell r="E1562" t="str">
            <v>Country</v>
          </cell>
          <cell r="F1562">
            <v>1980</v>
          </cell>
          <cell r="G1562" t="str">
            <v>General</v>
          </cell>
          <cell r="H1562" t="str">
            <v>Legislative</v>
          </cell>
          <cell r="I1562" t="str">
            <v>Renewables, Other low-carbon technologies and fuel switch</v>
          </cell>
          <cell r="J1562">
            <v>0</v>
          </cell>
          <cell r="K1562" t="str">
            <v>Japan</v>
          </cell>
          <cell r="L1562" t="str">
            <v>Unknown</v>
          </cell>
          <cell r="M1562" t="str">
            <v>http://law.e-gov.go.jp/htmldata/S55/S55HO071.html</v>
          </cell>
          <cell r="N1562" t="str">
            <v/>
          </cell>
        </row>
        <row r="1563">
          <cell r="B1563">
            <v>1555</v>
          </cell>
          <cell r="C1563" t="str">
            <v>Law Concerning the Rational Use of Energy (Energy Conservation Act) (Law No.49 of 1979) Japan 1979</v>
          </cell>
          <cell r="D1563" t="str">
            <v>Performance label, Building codes and standards, Product standards, Sectoral standards, Vehicle fuel-economy and emissions standards</v>
          </cell>
          <cell r="E1563" t="str">
            <v>Country</v>
          </cell>
          <cell r="F1563">
            <v>1979</v>
          </cell>
          <cell r="G1563" t="str">
            <v>Electricity and heat, Industry, Transport, Buildings, Industrial energy related, Appliances, Heating and cooling, Gas, Oil, Coal</v>
          </cell>
          <cell r="H1563" t="str">
            <v>Legislative</v>
          </cell>
          <cell r="I1563" t="str">
            <v>Energy efficiency</v>
          </cell>
          <cell r="J1563" t="str">
            <v>GHG reduction</v>
          </cell>
          <cell r="K1563" t="str">
            <v>Japan</v>
          </cell>
          <cell r="L1563" t="str">
            <v>Implemented</v>
          </cell>
          <cell r="M1563" t="str">
            <v>Translation of Act 2008 amendment: http://www.japaneselawtranslation.go.jp/law/detail/?ft=5&amp;re=02&amp;dn=1&amp;gn=99&amp;sy=1979&amp;ht=A&amp;no=&amp;x=62&amp;y=19&amp;ia=03&amp;ky=&amp;page=1
2013 amendment: http://www.meti.go.jp/english/press/2013/0305_06.html
http://www.lse.ac.uk/GranthamInstitute/law/law-concerning-the-rational-use-of-energy-energy-conservation-act-law-no-49-of-1979/</v>
          </cell>
          <cell r="N1563" t="str">
            <v>C07C21C34C35</v>
          </cell>
        </row>
        <row r="1564">
          <cell r="B1564">
            <v>1556</v>
          </cell>
          <cell r="C1564" t="str">
            <v>Law Decree no. 145/20131 (the ?Destinazione Italia Decree?) Italy 2014</v>
          </cell>
          <cell r="D1564" t="str">
            <v>Tax relief, White certificates</v>
          </cell>
          <cell r="E1564" t="str">
            <v>Country</v>
          </cell>
          <cell r="F1564">
            <v>2014</v>
          </cell>
          <cell r="G1564" t="str">
            <v>Buildings, Heating and cooling, Hot water and cooking, Industry</v>
          </cell>
          <cell r="H1564" t="str">
            <v>This law was last amended in 2014.
The law covers all sectors. In the industry sector, it addresses factories that consume more than 1500kL oil equivalent energy annually, covering 90% of the factories in this sector. The target set by this law is a 1% average annual reduction in energy consumption, enforced by a fine of JPY1m (USD8,495) in case of violation.
In the other sectors, the law imposes a set of energy efficiency standards for vehicles, appliances, and buildings, as well as performance labels. This law also set the Top Runner Program which covers different sectors and encourages energy efficiency.</v>
          </cell>
          <cell r="I1564" t="str">
            <v>Energy efficiency</v>
          </cell>
          <cell r="J1564">
            <v>0</v>
          </cell>
          <cell r="K1564" t="str">
            <v>Italy</v>
          </cell>
          <cell r="L1564" t="str">
            <v>Implemented</v>
          </cell>
          <cell r="M1564" t="str">
            <v>http://www.lse.ac.uk/GranthamInstitute/law/law-decree-no-14520131-the-destinazione-italia-decree/</v>
          </cell>
          <cell r="N1564" t="str">
            <v>C19C34</v>
          </cell>
        </row>
        <row r="1565">
          <cell r="B1565">
            <v>1557</v>
          </cell>
          <cell r="C1565" t="str">
            <v>Law No. 148 for the Promotion of Nature Restoration Japan 2002</v>
          </cell>
          <cell r="D1565" t="str">
            <v>Other mandatory requirements, Strategic planning</v>
          </cell>
          <cell r="E1565" t="str">
            <v>Country</v>
          </cell>
          <cell r="F1565">
            <v>2002</v>
          </cell>
          <cell r="G1565">
            <v>0</v>
          </cell>
          <cell r="H1565" t="str">
            <v>Legislative</v>
          </cell>
          <cell r="I1565" t="str">
            <v>Energy service demand reduction and resource efficiency, Non-energy</v>
          </cell>
          <cell r="J1565">
            <v>0</v>
          </cell>
          <cell r="K1565" t="str">
            <v>Japan</v>
          </cell>
          <cell r="L1565" t="str">
            <v>Implemented</v>
          </cell>
          <cell r="M1565" t="str">
            <v>http://www.env.go.jp/en/laws/nature/law_pnr.pdf</v>
          </cell>
          <cell r="N1565" t="str">
            <v/>
          </cell>
        </row>
        <row r="1566">
          <cell r="B1566">
            <v>1558</v>
          </cell>
          <cell r="C1566" t="str">
            <v>Law No. 20.284 on Air Pollution</v>
          </cell>
          <cell r="D1566" t="str">
            <v>Strategic planning, Regulatory Instruments, Sectoral standards, Vehicle fuel-economy and emissions standards, Monitoring, Other mandatory requirements</v>
          </cell>
          <cell r="E1566" t="str">
            <v>Country</v>
          </cell>
          <cell r="F1566">
            <v>1973</v>
          </cell>
          <cell r="G1566" t="str">
            <v>Electricity and heat, Industry, Transport</v>
          </cell>
          <cell r="H1566" t="str">
            <v>"This Law establishes the basic principles of nature restoration, defines the responsibilities of effecters, and stipulates necessary matters for the implementation of nature restoration, including the establishment of the Basic Policy for Nature Restoration. This is done for the purpose of pursuing the comprehensive implementation of measures concerning nature restoration, thereby securing biodiversity in support of efforts toward realizing a society that is in harmony with nature, and contributing to conservation of the global environment"</v>
          </cell>
          <cell r="I1566" t="str">
            <v>Energy service demand reduction and resource efficiency, Energy efficiency, Renewables, Other low-carbon technologies and fuel switch, Non-energy</v>
          </cell>
          <cell r="J1566">
            <v>0</v>
          </cell>
          <cell r="K1566" t="str">
            <v>Argentina</v>
          </cell>
          <cell r="L1566" t="str">
            <v>Implemented</v>
          </cell>
          <cell r="M1566" t="str">
            <v>http://www.fmed.uba.ar/depto/toxico1/plaguicidas/site/ndn_06_2_files/LEY20284.pdf
http://www2.medioambiente.gov.ar/mlegal/aire/ley20284.htm</v>
          </cell>
          <cell r="N1566" t="str">
            <v>C07C18C20C21C40C44</v>
          </cell>
        </row>
        <row r="1567">
          <cell r="B1567">
            <v>1559</v>
          </cell>
          <cell r="C1567" t="str">
            <v>Law No. 25.080 / 99 Investment in Forestry Argentina 1999</v>
          </cell>
          <cell r="D1567" t="str">
            <v>Tax relief</v>
          </cell>
          <cell r="E1567" t="str">
            <v>Country</v>
          </cell>
          <cell r="F1567">
            <v>1999</v>
          </cell>
          <cell r="G1567" t="str">
            <v>Forestry</v>
          </cell>
          <cell r="H1567" t="str">
            <v>"Law 20.284 establishes rules to determine air quality and the allowed concentration of pollutants. It includes motor vehicles, machinery, equipment, facilities' installations and incinerators, emitting substances which may produce atmospheric contamination. If not followed, subject to fines or temporary or total closure of the polluting source. " (https://www.ukessays.com/essays/environmental-sciences/argentina-environmental-laws-and-regulations-environmental-sciences-essay.php)
Non-compliance with the regulations can lead to a fine of 100 Pesos to 50.000 Pesos, or to the temporary closure of the polluting company/activity.</v>
          </cell>
          <cell r="I1567" t="str">
            <v>Energy service demand reduction and resource efficiency, Non-energy, Energy efficiency, Renewables, Other low-carbon technologies and fuel switch</v>
          </cell>
          <cell r="J1567" t="str">
            <v>GHG reduction</v>
          </cell>
          <cell r="K1567" t="str">
            <v>Argentina</v>
          </cell>
          <cell r="L1567" t="str">
            <v>Implemented</v>
          </cell>
          <cell r="M1567" t="str">
            <v>http://unfccc.int/resource/docs/natc/argbur1.pdf, http://www.maa.gba.gov.ar/2010/SubPED/Agricultura/archivos/ley-25080.pdf</v>
          </cell>
          <cell r="N1567" t="str">
            <v>C52</v>
          </cell>
        </row>
        <row r="1568">
          <cell r="B1568">
            <v>1560</v>
          </cell>
          <cell r="C1568" t="str">
            <v>Law No. 25/2007 on Investment</v>
          </cell>
          <cell r="D1568" t="str">
            <v>Fiscal or financial incentives, Tax relief</v>
          </cell>
          <cell r="E1568" t="str">
            <v>Country</v>
          </cell>
          <cell r="F1568">
            <v>2007</v>
          </cell>
          <cell r="G1568" t="str">
            <v>Electricity and heat</v>
          </cell>
          <cell r="H1568" t="str">
            <v>"Prevé exenciones impositivas y créditos no reembolsables a las inversiones que se realicen en nuevos emprendimientos forestales, la instalación de nuevos proyectos foresto-industriales y la ampliación de los existentes, siempre y cuando éstos impliquen la implantación de nuevos bosques." TRANSLATION: Provides tax exemptions and nonrefundable credits for investments made in new forestry projects, the installation of new forest-industrial projects and expansion of existing ones, as long as they involve the establishment of new forests.
"Aplicación y conforme a la siguiente escala:
a) De 1 hasta 300 hectáreas hasta el ochenta por ciento (80%) de los costos de implantación.
b) De 301 hasta 500 hectáreas hasta el veinte por ciento (20%) de los costos de implantación.
En la Región Patagónica el régimen de subsidios previstos se extenderá:
c) Hasta 500 hectáreas hasta el ochenta por ciento (80%) de los costos de implantación.
d) Hasta 700 hectáreas hasta el veinte por ciento (20%) de los costos de implantación"
"El pago del apoyo económico indicado en el artículo precedente, se efectivizará por una única vez, para las siguientes actividades:
a) Plantación, entre los doce (12) y dieciocho (18) meses de realizada y hasta el ochenta por ciento (80%) de los costos derivados de la misma, incluido el laboreo previo de la tierra, excluyendo la remoción de restos de bosques naturales.
b) Tratamiento silviculturales (poda y raleo), dentro de los tres (3) meses subsiguientes a la realización y hasta el setenta por ciento (70%) de los costos derivados de la misma, deducidos los ingresos que pudieran producirse." (http://www.maa.gba.gov.ar/2010/SubPED/Agricultura/archivos/ley-25080.pdf)</v>
          </cell>
          <cell r="I1568" t="str">
            <v>Renewables</v>
          </cell>
          <cell r="J1568">
            <v>0</v>
          </cell>
          <cell r="K1568" t="str">
            <v>Indonesia</v>
          </cell>
          <cell r="L1568" t="str">
            <v>Implemented</v>
          </cell>
          <cell r="M1568" t="str">
            <v>http://www.reegle.info/policy-and-regulatory-overviews/ID</v>
          </cell>
          <cell r="N1568" t="str">
            <v>C10</v>
          </cell>
        </row>
        <row r="1569">
          <cell r="B1569">
            <v>1561</v>
          </cell>
          <cell r="C1569" t="str">
            <v>Law No. 26,562 of minimum environmental protection control burning activities throughout the national territory Argentina 2009</v>
          </cell>
          <cell r="D1569" t="str">
            <v>Obligation schemes</v>
          </cell>
          <cell r="E1569" t="str">
            <v>Country</v>
          </cell>
          <cell r="F1569">
            <v>2009</v>
          </cell>
          <cell r="G1569" t="str">
            <v>Agriculture and forestry</v>
          </cell>
          <cell r="H1569" t="str">
            <v>Since 2008, the government has offered tax incentives for foreign investment including investors in renewable energy</v>
          </cell>
          <cell r="I1569" t="str">
            <v>Energy service demand reduction and resource efficiency, Non-energy</v>
          </cell>
          <cell r="J1569" t="str">
            <v>No</v>
          </cell>
          <cell r="K1569" t="str">
            <v>Argentina</v>
          </cell>
          <cell r="L1569" t="str">
            <v>Implemented</v>
          </cell>
          <cell r="M1569" t="str">
            <v>http://unfccc.int/resource/docs/natc/argbur1.pdf, http://www.proyectoibera.org/download/leyes/ley_26562.htm</v>
          </cell>
          <cell r="N1569" t="str">
            <v/>
          </cell>
        </row>
        <row r="1570">
          <cell r="B1570">
            <v>1562</v>
          </cell>
          <cell r="C1570" t="str">
            <v>Law N° 2015-992 on Energy Transition for Green Growth (Energy Transition Law)</v>
          </cell>
          <cell r="D1570" t="str">
            <v>Infrastructure investments, CO2 taxes, Retirement premium, Building codes and standards, Other mandatory requirements, Energy efficiency target, Formal &amp; legally binding energy efficiency target, GHG reduction target, Formal &amp; legally binding GHG reduction target, Renewable energy target, Formal &amp; legally binding renewable energy target</v>
          </cell>
          <cell r="E1570" t="str">
            <v>Country</v>
          </cell>
          <cell r="F1570">
            <v>2015</v>
          </cell>
          <cell r="G1570" t="str">
            <v>Buildings, Waste (CH4), Transport, Low-emissions mobility, General</v>
          </cell>
          <cell r="H1570" t="str">
            <v>"Cabe mencionar los esfuerzos tendientes a prevenir incendios en las  actividades de quema programada de pastizales y biomasa" TRANSLATION: Include efforts to prevent fires burning activities scheduled grassland and biomass</v>
          </cell>
          <cell r="I1570" t="str">
            <v>Energy service demand reduction and resource efficiency, Energy efficiency, Renewables, Other low-carbon technologies and fuel switch, Non-energy</v>
          </cell>
          <cell r="J1570" t="str">
            <v>No</v>
          </cell>
          <cell r="K1570" t="str">
            <v>France</v>
          </cell>
          <cell r="L1570" t="str">
            <v>Implemented</v>
          </cell>
          <cell r="M1570" t="str">
            <v>http://www.legifrance.gouv.fr/affichTexte.do?cidTexte=JORFTEXT000031044385&amp;categorieLien=id
http://www.lse.ac.uk/GranthamInstitute/law/law-n-2015-992-on-energy-transition-for-green-growth-energy-transition-law/</v>
          </cell>
          <cell r="N1570" t="str">
            <v>C02C05C06C27C33C34C40C43C44C45</v>
          </cell>
        </row>
        <row r="1571">
          <cell r="B1571">
            <v>1563</v>
          </cell>
          <cell r="C1571" t="str">
            <v>Law Project 5.586/2009 Brazil 2009</v>
          </cell>
          <cell r="D1571" t="str">
            <v>Policy support</v>
          </cell>
          <cell r="E1571" t="str">
            <v>Country</v>
          </cell>
          <cell r="F1571">
            <v>2009</v>
          </cell>
          <cell r="G1571" t="str">
            <v>Forestry</v>
          </cell>
          <cell r="H1571" t="str">
            <v>cut GHG emissions by 40% between 1990 and 2030 and by 75% by 2050;
cut the national energy usage by at least 50% by 2050;
reduce the share of fossil fuels in energy production by 30% compared to 2012;
cap the total output from nuclear power at 63.2 GW and reduce France’s reliance on nuclear power from the current 75% to 50% by 2030;
bring the share of renewables up to 32% of the energy mix by 2030, and 40% of the electricity production.</v>
          </cell>
          <cell r="I1571" t="str">
            <v>Energy service demand reduction and resource efficiency, Non-energy</v>
          </cell>
          <cell r="J1571">
            <v>0</v>
          </cell>
          <cell r="K1571" t="str">
            <v>Brazil</v>
          </cell>
          <cell r="L1571" t="str">
            <v>Ended</v>
          </cell>
          <cell r="M1571" t="str">
            <v>http://www.theredddesk.org/countries/brazil/info/law/law_project_55862009, http://www.camara.gov.br/sileg/integras/791239.pdf</v>
          </cell>
          <cell r="N1571" t="str">
            <v>C52</v>
          </cell>
        </row>
        <row r="1572">
          <cell r="B1572">
            <v>1564</v>
          </cell>
          <cell r="C1572" t="str">
            <v>Law and Establishment of NEDO Japan 1980</v>
          </cell>
          <cell r="D1572" t="str">
            <v>Institutional creation</v>
          </cell>
          <cell r="E1572" t="str">
            <v>Country</v>
          </cell>
          <cell r="F1572">
            <v>1980</v>
          </cell>
          <cell r="G1572" t="str">
            <v>Electricity and heat, Renewables</v>
          </cell>
          <cell r="H1572" t="str">
            <v>"The law project nr. 5.586/2009, authored by Mr Ramos Lupércio, aims to "establish the national system of Reducing Emissions from Deforestation and Forest Degradation, Conservation, Sustainable Forest Management, Maintenance and Higher levels of carbon (REDD +), and other measures ". The objective of this law is to regulate REDD+ actions in Brazil, as well as create a national REDD+ system allowing the development of subnational projects and their integration into a national strategy. This projected law was archived due to the fact that its author, Deputy Lupercio Ramos, has not been re-elected for his position."</v>
          </cell>
          <cell r="I1572" t="str">
            <v>Renewables</v>
          </cell>
          <cell r="J1572">
            <v>0</v>
          </cell>
          <cell r="K1572" t="str">
            <v>Japan</v>
          </cell>
          <cell r="L1572" t="str">
            <v>Implemented</v>
          </cell>
          <cell r="M1572" t="str">
            <v>http://law.e-gov.go.jp/htmldata/S55/S55HO071.html</v>
          </cell>
          <cell r="N1572" t="str">
            <v/>
          </cell>
        </row>
        <row r="1573">
          <cell r="B1573">
            <v>1565</v>
          </cell>
          <cell r="C1573" t="str">
            <v>Law concerning anti-crisis measures: energy provisions (Law no. 102) Italy 2009</v>
          </cell>
          <cell r="D1573" t="str">
            <v>Fiscal or financial incentives, Grants and subsidies, Tax relief</v>
          </cell>
          <cell r="E1573" t="str">
            <v>Country</v>
          </cell>
          <cell r="F1573">
            <v>2009</v>
          </cell>
          <cell r="G1573" t="str">
            <v>General, Transport, Light duty vehicles</v>
          </cell>
          <cell r="H1573"/>
          <cell r="I1573" t="str">
            <v>Energy efficiency</v>
          </cell>
          <cell r="J1573" t="str">
            <v>No</v>
          </cell>
          <cell r="K1573" t="str">
            <v>Italy</v>
          </cell>
          <cell r="L1573" t="str">
            <v>Ended</v>
          </cell>
          <cell r="M1573" t="str">
            <v>http://www.lse.ac.uk/GranthamInstitute/law/law-concerning-anti-crisis-measures-energy-provisions-law-no-102/
http://www.iea.org/policiesandmeasures/pams/italy</v>
          </cell>
          <cell r="N1573" t="str">
            <v>C41</v>
          </cell>
        </row>
        <row r="1574">
          <cell r="B1574">
            <v>1566</v>
          </cell>
          <cell r="C1574" t="str">
            <v>Law for Bioenergy Promotion and Development Mexico 2007</v>
          </cell>
          <cell r="D1574" t="str">
            <v>Information and education, Policy support, Institutional creation</v>
          </cell>
          <cell r="E1574" t="str">
            <v>Country</v>
          </cell>
          <cell r="F1574">
            <v>2007</v>
          </cell>
          <cell r="G1574" t="str">
            <v>Electricity and heat, Agriculture and forestry, Renewables</v>
          </cell>
          <cell r="H1574" t="str">
            <v>Legislative</v>
          </cell>
          <cell r="I1574" t="str">
            <v>Renewables, Other low-carbon technologies and fuel switch</v>
          </cell>
          <cell r="J1574">
            <v>0</v>
          </cell>
          <cell r="K1574" t="str">
            <v>Mexico</v>
          </cell>
          <cell r="L1574" t="str">
            <v>Implemented</v>
          </cell>
          <cell r="M1574" t="str">
            <v>http://www.diputados.gob.mx/LeyesBiblio/pdf/LPDB.pdf</v>
          </cell>
          <cell r="N1574" t="str">
            <v/>
          </cell>
        </row>
        <row r="1575">
          <cell r="B1575">
            <v>1567</v>
          </cell>
          <cell r="C1575" t="str">
            <v>Law for Minimum Environmental Protection Budgets to Control Burning Activities (Law 26.562)</v>
          </cell>
          <cell r="D1575" t="str">
            <v>Regulatory Instruments, Monitoring</v>
          </cell>
          <cell r="E1575" t="str">
            <v>Country</v>
          </cell>
          <cell r="F1575">
            <v>2009</v>
          </cell>
          <cell r="G1575" t="str">
            <v>Agriculture and forestry, Agricultural CO2</v>
          </cell>
          <cell r="H1575" t="str">
            <v>Legislative</v>
          </cell>
          <cell r="I1575" t="str">
            <v>Non-energy</v>
          </cell>
          <cell r="J1575" t="str">
            <v>No</v>
          </cell>
          <cell r="K1575" t="str">
            <v>Argentina</v>
          </cell>
          <cell r="L1575" t="str">
            <v>Implemented</v>
          </cell>
          <cell r="M1575" t="str">
            <v>http://servicios.infoleg.gob.ar/infolegInternet/anexos/160000-164999/161547/norma.htm</v>
          </cell>
          <cell r="N1575" t="str">
            <v>C49</v>
          </cell>
        </row>
        <row r="1576">
          <cell r="B1576">
            <v>1568</v>
          </cell>
          <cell r="C1576" t="str">
            <v>Law for Sustainable Energy Use (LASE) Mexico 2008</v>
          </cell>
          <cell r="D1576" t="str">
            <v>Information and education, Institutional creation, Strategic planning</v>
          </cell>
          <cell r="E1576" t="str">
            <v>Country</v>
          </cell>
          <cell r="F1576">
            <v>2008</v>
          </cell>
          <cell r="G1576" t="str">
            <v>Electricity and heat, Buildings</v>
          </cell>
          <cell r="H1576" t="str">
            <v>The law 26.562 sets minimum budgets to protect endangered forests from agricultural burning activities. It aims to prevent forest fires and environmental degradation, and to ensure public safety. 
In Spanish: La presente ley tiene por objeto establecer presupuestos mínimos de protección ambiental relativos a las actividades de quema en todo el territorio nacional, con el fin de prevenir incendios, daños ambientales y riesgos para la salud y la seguridad públicas.</v>
          </cell>
          <cell r="I1576" t="str">
            <v>Energy efficiency</v>
          </cell>
          <cell r="J1576" t="str">
            <v>No</v>
          </cell>
          <cell r="K1576" t="str">
            <v>Mexico</v>
          </cell>
          <cell r="L1576" t="str">
            <v>Superseded</v>
          </cell>
          <cell r="M1576" t="str">
            <v>http://www.diputados.gob.mx/LeyesBiblio/pdf/LASE.pdf</v>
          </cell>
          <cell r="N1576" t="str">
            <v/>
          </cell>
        </row>
        <row r="1577">
          <cell r="B1577">
            <v>1569</v>
          </cell>
          <cell r="C1577" t="str">
            <v>Law for Sustainable Rural Development Mexico 2001</v>
          </cell>
          <cell r="D1577" t="str">
            <v>Institutional creation, Other mandatory requirements</v>
          </cell>
          <cell r="E1577" t="str">
            <v>Country</v>
          </cell>
          <cell r="F1577">
            <v>2001</v>
          </cell>
          <cell r="G1577" t="str">
            <v>Agriculture and forestry, Forestry</v>
          </cell>
          <cell r="H1577" t="str">
            <v>Legislative. The ‘National Programme for Sustainable Use of Energy 2014-2018’, adopted on 28 April 2014 (following the first edition 2009-2012) is based on this law. Sets indicators to be attained by 2018, see source for Details.
This law was abolished by the Energy Transition Law (2015).</v>
          </cell>
          <cell r="I1577" t="str">
            <v>Energy service demand reduction and resource efficiency, Non-energy</v>
          </cell>
          <cell r="J1577">
            <v>0</v>
          </cell>
          <cell r="K1577" t="str">
            <v>Mexico</v>
          </cell>
          <cell r="L1577" t="str">
            <v>Implemented</v>
          </cell>
          <cell r="M1577" t="str">
            <v>http://theredddesk.org/countries/laws/law-sustainable-rural-development</v>
          </cell>
          <cell r="N1577" t="str">
            <v>C52</v>
          </cell>
        </row>
        <row r="1578">
          <cell r="B1578">
            <v>1570</v>
          </cell>
          <cell r="C1578" t="str">
            <v>Law for the Use of Renewable Energies and Financing the Energy Transition (LAERFTE) Mexico 2008</v>
          </cell>
          <cell r="D1578" t="str">
            <v>Fiscal or financial incentives, Institutional creation, Strategic planning, Other mandatory requirements</v>
          </cell>
          <cell r="E1578" t="str">
            <v>Country</v>
          </cell>
          <cell r="F1578">
            <v>2008</v>
          </cell>
          <cell r="G1578" t="str">
            <v>Electricity and heat, General, Renewables</v>
          </cell>
          <cell r="H1578" t="str">
            <v>"This law intends to promote planning and organisation of agricultural and animal industry activities, their industrialisation and marketing, related goods and services, and all those actions that elevate the standard of living of the Mexican rural population. The law includes forestry within the definition of agriculture and livestock activities.  It allows for sustainable use of resources in order to integrate and diversify productive processes, create jobs, add value to raw materials, reverse natural resource losses, produce goods and environmental services, protect biodiversity and landscape, respect culture, traditions and practices of local populations and prevent disasters. It considers supporting payments for environmental services (PES) systems as a measure to enhance sustainable rural development. It mandates the creation of the Interministerial Rural Sustainable Development Commission (Comisión Intersecretarial de Desarrollo Rural Sustentable; CIDRS), that facilitates horizontal collaboration among ministries to develop rural development public policy."</v>
          </cell>
          <cell r="I1578" t="str">
            <v>Renewables</v>
          </cell>
          <cell r="J1578" t="str">
            <v>No</v>
          </cell>
          <cell r="K1578" t="str">
            <v>Mexico</v>
          </cell>
          <cell r="L1578" t="str">
            <v>Superseded</v>
          </cell>
          <cell r="M1578" t="str">
            <v>http://www.diputados.gob.mx/LeyesBiblio/pdf/LAERFTE.pdf 
http://www.renovables.gob.mx/</v>
          </cell>
          <cell r="N1578" t="str">
            <v>C10</v>
          </cell>
        </row>
        <row r="1579">
          <cell r="B1579">
            <v>1571</v>
          </cell>
          <cell r="C1579" t="str">
            <v>Law no 27424 Creating the Promotion Regime for Distributed Generation of Renewable Energy Integrated in the Public Electricity Grid</v>
          </cell>
          <cell r="D1579" t="str">
            <v>Policy support, Strategic planning</v>
          </cell>
          <cell r="E1579" t="str">
            <v>Country</v>
          </cell>
          <cell r="F1579">
            <v>2017</v>
          </cell>
          <cell r="G1579" t="str">
            <v>Electricity and heat, Renewables</v>
          </cell>
          <cell r="H1579" t="str">
            <v>Established the National Strategy for the Energy Transition and Sustainable Energy Use and the Energy Transition Fund.
This law was abolished by the Energy Transition Law (2015)</v>
          </cell>
          <cell r="I1579" t="str">
            <v>Renewables</v>
          </cell>
          <cell r="J1579" t="str">
            <v>No</v>
          </cell>
          <cell r="K1579" t="str">
            <v>Argentina</v>
          </cell>
          <cell r="L1579" t="str">
            <v>Implemented</v>
          </cell>
          <cell r="M1579" t="str">
            <v>http://www.lse.ac.uk/GranthamInstitute/wp-content/uploads/laws/8589.pdf</v>
          </cell>
          <cell r="N1579" t="str">
            <v/>
          </cell>
        </row>
        <row r="1580">
          <cell r="B1580">
            <v>1572</v>
          </cell>
          <cell r="C1580" t="str">
            <v>Law no 27424 creating the Promotion Regime for Distributed Generation of Renewable Energy Integrated in the Public Electricity Grid</v>
          </cell>
          <cell r="D1580" t="str">
            <v>Policy support, Institutional creation, Strategic planning</v>
          </cell>
          <cell r="E1580" t="str">
            <v>Country</v>
          </cell>
          <cell r="F1580">
            <v>2017</v>
          </cell>
          <cell r="G1580" t="str">
            <v>Electricity and heat, Renewables</v>
          </cell>
          <cell r="H1580"/>
          <cell r="I1580" t="str">
            <v>Renewables</v>
          </cell>
          <cell r="J1580" t="str">
            <v>No</v>
          </cell>
          <cell r="K1580" t="str">
            <v>Argentina</v>
          </cell>
          <cell r="L1580" t="str">
            <v>Implemented</v>
          </cell>
          <cell r="M1580" t="str">
            <v>http://www.lse.ac.uk/GranthamInstitute/wp-content/uploads/laws/8589.pdf</v>
          </cell>
          <cell r="N1580" t="str">
            <v/>
          </cell>
        </row>
        <row r="1581">
          <cell r="B1581">
            <v>1573</v>
          </cell>
          <cell r="C1581" t="str">
            <v>Law no. 116, ratifying with amendments the Law Decree no. 91 of 24 June 2014 on âUrgent provisions for the agricultural sector, environment, company development and, inter alia, reduction of energy billsâ Italy 2014</v>
          </cell>
          <cell r="D1581" t="str">
            <v>Feed-in tariffs or premiums, Market-based instruments</v>
          </cell>
          <cell r="E1581" t="str">
            <v>Country</v>
          </cell>
          <cell r="F1581">
            <v>2014</v>
          </cell>
          <cell r="G1581" t="str">
            <v>Electricity and heat, Renewables</v>
          </cell>
          <cell r="H1581"/>
          <cell r="I1581" t="str">
            <v>Renewables</v>
          </cell>
          <cell r="J1581">
            <v>0</v>
          </cell>
          <cell r="K1581" t="str">
            <v>Italy</v>
          </cell>
          <cell r="L1581" t="str">
            <v>Implemented</v>
          </cell>
          <cell r="M1581" t="str">
            <v>http://www.lse.ac.uk/GranthamInstitute/law/law-no-116-ratifying-with-amendments-the-law-decree-no-91-of-24-june-2014-on-urgent-provisions-for-the-agricultural-sector-environment-company-development-and-inter-alia-reduction-of/</v>
          </cell>
          <cell r="N1581" t="str">
            <v>C10</v>
          </cell>
        </row>
        <row r="1582">
          <cell r="B1582">
            <v>1574</v>
          </cell>
          <cell r="C1582" t="str">
            <v>Law of The People's Republic of China on Water and Soil Conservation China 1982</v>
          </cell>
          <cell r="D1582" t="str">
            <v>Regulatory Instruments</v>
          </cell>
          <cell r="E1582" t="str">
            <v>Country</v>
          </cell>
          <cell r="F1582">
            <v>1982</v>
          </cell>
          <cell r="G1582">
            <v>0</v>
          </cell>
          <cell r="H1582" t="str">
            <v>Legislative</v>
          </cell>
          <cell r="I1582" t="str">
            <v>Energy service demand reduction and resource efficiency, Non-energy</v>
          </cell>
          <cell r="J1582">
            <v>0</v>
          </cell>
          <cell r="K1582" t="str">
            <v>China</v>
          </cell>
          <cell r="L1582" t="str">
            <v>Implemented</v>
          </cell>
          <cell r="M1582" t="str">
            <v>http://www.ccchina.gov.cn/WebSite/CCChina/UpFile/File419.pdf, http://www.china.org.cn/environment/2007-08/20/content_1034358.htm</v>
          </cell>
          <cell r="N1582" t="str">
            <v/>
          </cell>
        </row>
        <row r="1583">
          <cell r="B1583">
            <v>1575</v>
          </cell>
          <cell r="C1583" t="str">
            <v>Law of the People's Republic of China on Prevention and Control of Desertification China 2002</v>
          </cell>
          <cell r="D1583" t="str">
            <v>Regulatory Instruments</v>
          </cell>
          <cell r="E1583" t="str">
            <v>Country</v>
          </cell>
          <cell r="F1583">
            <v>2002</v>
          </cell>
          <cell r="G1583">
            <v>0</v>
          </cell>
          <cell r="H1583" t="str">
            <v>"This Law is formulated for the purpose of the prevention and control of soil erosion, the protection and rational utilization of water and soil resources, the mitigation of disasters of flood, drought and sandstorm, the improvement of ecological environment and the development of production."</v>
          </cell>
          <cell r="I1583" t="str">
            <v>Energy service demand reduction and resource efficiency, Non-energy</v>
          </cell>
          <cell r="J1583">
            <v>0</v>
          </cell>
          <cell r="K1583" t="str">
            <v>China</v>
          </cell>
          <cell r="L1583" t="str">
            <v>Implemented</v>
          </cell>
          <cell r="M1583" t="str">
            <v>http://www.ccchina.gov.cn/WebSite/CCChina/UpFile/File419.pdf, http://www.china.org.cn/china/LegislationsForm2001-2010/2011-02/14/content_21915867.htm</v>
          </cell>
          <cell r="N1583" t="str">
            <v/>
          </cell>
        </row>
        <row r="1584">
          <cell r="B1584">
            <v>1576</v>
          </cell>
          <cell r="C1584" t="str">
            <v>Law of the People's Republic of China on the Protection of Wildlife China 1989</v>
          </cell>
          <cell r="D1584" t="str">
            <v>Regulatory Instruments</v>
          </cell>
          <cell r="E1584" t="str">
            <v>Country</v>
          </cell>
          <cell r="F1584">
            <v>1989</v>
          </cell>
          <cell r="G1584">
            <v>0</v>
          </cell>
          <cell r="H1584" t="str">
            <v>"This Law is enacted to prevent land desertification, rehabilitate desertified land, maintain eco-safety, and promote sustainable economic and social development."</v>
          </cell>
          <cell r="I1584" t="str">
            <v>Energy service demand reduction and resource efficiency, Non-energy</v>
          </cell>
          <cell r="J1584">
            <v>0</v>
          </cell>
          <cell r="K1584" t="str">
            <v>China</v>
          </cell>
          <cell r="L1584" t="str">
            <v>Implemented</v>
          </cell>
          <cell r="M1584" t="str">
            <v>http://www.ccchina.gov.cn/WebSite/CCChina/UpFile/File419.pdf, http://www.china.org.cn/english/environment/34349.htm</v>
          </cell>
          <cell r="N1584" t="str">
            <v/>
          </cell>
        </row>
        <row r="1585">
          <cell r="B1585">
            <v>1577</v>
          </cell>
          <cell r="C1585" t="str">
            <v>Law on Addressing Climate Change China 2012</v>
          </cell>
          <cell r="D1585" t="str">
            <v>Policy support</v>
          </cell>
          <cell r="E1585" t="str">
            <v>Country</v>
          </cell>
          <cell r="F1585">
            <v>2012</v>
          </cell>
          <cell r="G1585" t="str">
            <v>General</v>
          </cell>
          <cell r="H1585" t="str">
            <v>"This Law is formulated for the purpose of protecting and saving the species of wildlife which are rare or near extinction, protecting, developing and rationally utilizing wildlife resources and maintaining ecological balances."</v>
          </cell>
          <cell r="I1585" t="str">
            <v>Energy service demand reduction and resource efficiency, Energy efficiency, Renewables, Other low-carbon technologies and fuel switch, Non-energy</v>
          </cell>
          <cell r="J1585">
            <v>0</v>
          </cell>
          <cell r="K1585" t="str">
            <v>China</v>
          </cell>
          <cell r="L1585" t="str">
            <v>Under review</v>
          </cell>
          <cell r="M1585" t="str">
            <v>http://news.hexun.com/2012-03-18/139443646.html</v>
          </cell>
          <cell r="N1585" t="str">
            <v/>
          </cell>
        </row>
        <row r="1586">
          <cell r="B1586">
            <v>1578</v>
          </cell>
          <cell r="C1586" t="str">
            <v>Law on Energy Efficiency Labeling in Housing - Santa Fe</v>
          </cell>
          <cell r="D1586" t="str">
            <v>Comparison label, Regulatory Instruments</v>
          </cell>
          <cell r="E1586" t="str">
            <v>Subnational region or state</v>
          </cell>
          <cell r="F1586">
            <v>2019</v>
          </cell>
          <cell r="G1586" t="str">
            <v>Heating and cooling</v>
          </cell>
          <cell r="H1586"/>
          <cell r="I1586" t="str">
            <v>Energy efficiency</v>
          </cell>
          <cell r="J1586" t="str">
            <v>No</v>
          </cell>
          <cell r="K1586" t="str">
            <v>Argentina</v>
          </cell>
          <cell r="L1586" t="str">
            <v>Implemented</v>
          </cell>
          <cell r="M1586" t="str">
            <v>https://www.iea.org/policies/172201-law-on-energy-efficiency-labeling-in-housing-santa-fe?country=Argentina&amp;qs=arge</v>
          </cell>
          <cell r="N1586" t="str">
            <v/>
          </cell>
        </row>
        <row r="1587">
          <cell r="B1587">
            <v>1579</v>
          </cell>
          <cell r="C1587" t="str">
            <v>Law on Hydrocarbons Mexico 2014</v>
          </cell>
          <cell r="D1587" t="str">
            <v>Tax relief, Regulatory Instruments, Sectoral standards, Other mandatory requirements</v>
          </cell>
          <cell r="E1587" t="str">
            <v>Country</v>
          </cell>
          <cell r="F1587">
            <v>2014</v>
          </cell>
          <cell r="G1587" t="str">
            <v>Industry</v>
          </cell>
          <cell r="H1587"/>
          <cell r="I1587" t="str">
            <v>Other low-carbon technologies and fuel switch</v>
          </cell>
          <cell r="J1587" t="str">
            <v>No</v>
          </cell>
          <cell r="K1587" t="str">
            <v>Mexico</v>
          </cell>
          <cell r="L1587" t="str">
            <v>Implemented</v>
          </cell>
          <cell r="M1587" t="str">
            <v>Official document (Spanish): http://www.diputados.gob.mx/LeyesBiblio/pdf/LHidro_110814.pdf</v>
          </cell>
          <cell r="N1587" t="str">
            <v/>
          </cell>
        </row>
        <row r="1588">
          <cell r="B1588">
            <v>1580</v>
          </cell>
          <cell r="C1588" t="str">
            <v>Law on Promoting Green Purchasing (Law Concerning the Promotion of Procurement of Eco-friendly Goods and Services by the State and Other Entities) Japan 2001</v>
          </cell>
          <cell r="D1588" t="str">
            <v>Procurement rules</v>
          </cell>
          <cell r="E1588" t="str">
            <v>Country</v>
          </cell>
          <cell r="F1588">
            <v>2001</v>
          </cell>
          <cell r="G1588" t="str">
            <v>General</v>
          </cell>
          <cell r="H1588" t="str">
            <v>Law on Hydrocarbons (seeks to attract foreign investment to Mexico’s hydrocarbon sector, but also eliminates gasoline subsidies and promotes substitution of oil energy sources by natural gas by establishing lower tax rates for shale gas exploitation; in addition it provides for creation of ‘safeguarded areas’ where hydrocarbon extraction is prohibited) (Source: http://www.lse.ac.uk/GranthamInstitute/law/energy-reform-package/)
This law is part of the Energy Reform Package (http://climatepolicydatabase.org/index.php?title=Energy_Reform_Package_Mexico_2013)</v>
          </cell>
          <cell r="I1588" t="str">
            <v>Energy service demand reduction and resource efficiency, Energy efficiency, Renewables, Other low-carbon technologies and fuel switch, Non-energy</v>
          </cell>
          <cell r="J1588">
            <v>0</v>
          </cell>
          <cell r="K1588" t="str">
            <v>Japan</v>
          </cell>
          <cell r="L1588" t="str">
            <v>Implemented</v>
          </cell>
          <cell r="M1588" t="str">
            <v>http://www.env.go.jp/en/laws/policy/green/</v>
          </cell>
          <cell r="N1588" t="str">
            <v/>
          </cell>
        </row>
        <row r="1589">
          <cell r="B1589">
            <v>1581</v>
          </cell>
          <cell r="C1589" t="str">
            <v>Law on Protection of Oil and Natural Gas Pipelines</v>
          </cell>
          <cell r="D1589" t="str">
            <v>Infrastructure investments, Sectoral standards</v>
          </cell>
          <cell r="E1589" t="str">
            <v>Country</v>
          </cell>
          <cell r="F1589">
            <v>0</v>
          </cell>
          <cell r="G1589" t="str">
            <v>Gas, Oil</v>
          </cell>
          <cell r="H1589"/>
          <cell r="I1589" t="str">
            <v>Energy efficiency</v>
          </cell>
          <cell r="J1589">
            <v>0</v>
          </cell>
          <cell r="K1589" t="str">
            <v>China</v>
          </cell>
          <cell r="L1589" t="str">
            <v>Unknown</v>
          </cell>
          <cell r="M1589" t="str">
            <v>http://unfccc.int/resource/docs/natc/chnnc2e.pdf</v>
          </cell>
          <cell r="N1589" t="str">
            <v/>
          </cell>
        </row>
        <row r="1590">
          <cell r="B1590">
            <v>1582</v>
          </cell>
          <cell r="C1590" t="str">
            <v>Law on the Conservation, Modernisation and Development of Combined Heat and Power (CHP)</v>
          </cell>
          <cell r="D1590" t="str">
            <v>Fiscal or financial incentives, Other mandatory requirements</v>
          </cell>
          <cell r="E1590" t="str">
            <v>Country</v>
          </cell>
          <cell r="F1590">
            <v>0</v>
          </cell>
          <cell r="G1590" t="str">
            <v>Electricity and heat</v>
          </cell>
          <cell r="H1590"/>
          <cell r="I1590" t="str">
            <v>Energy efficiency</v>
          </cell>
          <cell r="J1590">
            <v>0</v>
          </cell>
          <cell r="K1590" t="str">
            <v>Germany</v>
          </cell>
          <cell r="L1590" t="str">
            <v>Implemented</v>
          </cell>
          <cell r="M1590" t="str">
            <v>http://web.law.columbia.edu/climate-change/resources/climate-change-laws-world/germany</v>
          </cell>
          <cell r="N1590" t="str">
            <v>C07</v>
          </cell>
        </row>
        <row r="1591">
          <cell r="B1591">
            <v>1583</v>
          </cell>
          <cell r="C1591" t="str">
            <v>Law on the Electricity Industry Mexico</v>
          </cell>
          <cell r="D1591" t="str">
            <v>Green certificates, Other mandatory requirements</v>
          </cell>
          <cell r="E1591" t="str">
            <v>Country</v>
          </cell>
          <cell r="F1591">
            <v>2014</v>
          </cell>
          <cell r="G1591" t="str">
            <v>Electricity and heat, Renewables</v>
          </cell>
          <cell r="H1591"/>
          <cell r="I1591" t="str">
            <v>Energy service demand reduction and resource efficiency, Renewables, Other low-carbon technologies and fuel switch</v>
          </cell>
          <cell r="J1591">
            <v>0</v>
          </cell>
          <cell r="K1591" t="str">
            <v>Mexico</v>
          </cell>
          <cell r="L1591" t="str">
            <v>Implemented</v>
          </cell>
          <cell r="M1591" t="str">
            <v>Official document (Spanish): http://www.diputados.gob.mx/LeyesBiblio/pdf/LIElec_110814.pdf
An analysis of the implications (English): https://www.mayerbrown.com/files/Publication/15cb6f04-748b-4836-a607-26c65997c1c1/Presentation/PublicationAttachment/0f38ad29-4abf-442b-aef9-319d68469310/UPDATE-AnalysisElectricityLaw_0814.pdf</v>
          </cell>
          <cell r="N1591" t="str">
            <v>C10</v>
          </cell>
        </row>
        <row r="1592">
          <cell r="B1592">
            <v>1584</v>
          </cell>
          <cell r="C1592" t="str">
            <v>Law on the Prevention and Control of Air Pollution China 2000</v>
          </cell>
          <cell r="D1592" t="str">
            <v>Policy support, Sectoral standards</v>
          </cell>
          <cell r="E1592" t="str">
            <v>Country</v>
          </cell>
          <cell r="F1592">
            <v>2015</v>
          </cell>
          <cell r="G1592" t="str">
            <v>General, Coal, Transport, Industry</v>
          </cell>
          <cell r="H1592" t="str">
            <v>This law opens the electricity industry to private investments for generation, distribution and transmission, as in the past it was mainly owned by the state. Furthermore, it supports the increase in clean energy through obligations and the issuance of tradable green certificates.
"Generation companies that produce energy through renewable sources or clean technologies shall be eligible to receive tradable clean energy certificates."
"Suppliers (and qualified customers participating directly in the wholesale electric market) will be required to acquire clean energy certificates."
"There will be obligatory requirements for the acquisition of clean energy certificates by qualified customers that purchase energy directly in the wholesale electricity market." (Source: https://www.mayerbrown.com/files/Publication/15cb6f04-748b-4836-a607-26c65997c1c1/Presentation/PublicationAttachment/0f38ad29-4abf-442b-aef9-319d68469310/UPDATE-AnalysisElectricityLaw_0814.pdf)
This law is part of the Energy Reform Package (http://climatepolicydatabase.org/index.php?title=Energy_Reform_Package_Mexico_2013)</v>
          </cell>
          <cell r="I1592" t="str">
            <v>Energy service demand reduction and resource efficiency, Energy efficiency, Renewables, Other low-carbon technologies and fuel switch, Non-energy</v>
          </cell>
          <cell r="J1592">
            <v>0</v>
          </cell>
          <cell r="K1592" t="str">
            <v>China</v>
          </cell>
          <cell r="L1592" t="str">
            <v>Implemented</v>
          </cell>
          <cell r="M1592" t="str">
            <v>http://web.law.columbia.edu/climate-change/resources/climate-change-laws-world/china</v>
          </cell>
          <cell r="N1592" t="str">
            <v>C12C18C21</v>
          </cell>
        </row>
        <row r="1593">
          <cell r="B1593">
            <v>1585</v>
          </cell>
          <cell r="C1593" t="str">
            <v>Law on the quality control of gasoline and other fuels Japan</v>
          </cell>
          <cell r="D1593" t="str">
            <v>Codes and standards, Vehicle fuel-economy and emissions standards</v>
          </cell>
          <cell r="E1593" t="str">
            <v>Country</v>
          </cell>
          <cell r="F1593">
            <v>0</v>
          </cell>
          <cell r="G1593" t="str">
            <v>Transport</v>
          </cell>
          <cell r="H1593" t="str">
            <v>"This law requires enterprises to use energy-efficient, low-polluting clean production technologies, and asks the economic management authorities (SDPC and SETC) to promulgate lists of equipment to be retired. It requires sorting and washing of high-sulfur and high-ash coal, which would lead to marketing of coal that could be used more efficiently in end use equipment. As a result of this legislation and the more forceful implementation of environmental regulations, many small, inefficient and heavily polluting plants shut down and mines were closed. This has led to greater opportunity for efficient higher quality mines and plants to open." (http://projects.wri.org/sd-pams-database/china/law-prevention-and-control-air-pollution)
"The law was originally adopted on September 5, 1987; amended according to the Decision on Revising the Law of the People’s Republic of China on the Prevention and Control of Atmospheric Pollution on August 29, 1995; revised on April 29, 2000; and most recently revised again on August 29, 2015." (http://www.lse.ac.uk/GranthamInstitute/law/law-on-the-prevention-and-control-of-atmospheric-pollution/)</v>
          </cell>
          <cell r="I1593" t="str">
            <v>Energy efficiency, Renewables</v>
          </cell>
          <cell r="J1593" t="str">
            <v>No</v>
          </cell>
          <cell r="K1593" t="str">
            <v>Japan</v>
          </cell>
          <cell r="L1593" t="str">
            <v>Implemented</v>
          </cell>
          <cell r="M1593" t="str">
            <v>http://transportpolicy.net/index.php?title=Japan:_Fuels:_Biofuels
http://transportpolicy.net/index.php?title=Japan:_Fuels:_Diesel_and_Gasoline</v>
          </cell>
          <cell r="N1593" t="str">
            <v/>
          </cell>
        </row>
        <row r="1594">
          <cell r="B1594">
            <v>1586</v>
          </cell>
          <cell r="C1594" t="str">
            <v>Law to Amend the Mineral Oil Tax Law and Renewable Energy Law Germany 2002</v>
          </cell>
          <cell r="D1594" t="str">
            <v>Regulatory Instruments, Fiscal or financial incentives, Tax relief, Feed-in tariffs or premiums</v>
          </cell>
          <cell r="E1594" t="str">
            <v>Country</v>
          </cell>
          <cell r="F1594">
            <v>2002</v>
          </cell>
          <cell r="G1594" t="str">
            <v>Electricity and heat, Renewables</v>
          </cell>
          <cell r="H1594" t="str">
            <v>These are emissions standards (impact on air pollution) and operational standards (impact on energy efficiency), applying to gasoline, diesel and biodiesel blend (up to 5%).</v>
          </cell>
          <cell r="I1594" t="str">
            <v>Renewables</v>
          </cell>
          <cell r="J1594">
            <v>0</v>
          </cell>
          <cell r="K1594" t="str">
            <v>Germany</v>
          </cell>
          <cell r="L1594" t="str">
            <v>Implemented</v>
          </cell>
          <cell r="M1594" t="str">
            <v>http://www.iea.org/policiesandmeasures/pams/germany/name-21538-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594" t="str">
            <v>C10</v>
          </cell>
        </row>
        <row r="1595">
          <cell r="B1595">
            <v>1587</v>
          </cell>
          <cell r="C1595" t="str">
            <v>Le Grenelle de L'environnement France 2007</v>
          </cell>
          <cell r="D1595" t="str">
            <v>Strategic planning</v>
          </cell>
          <cell r="E1595" t="str">
            <v>Country</v>
          </cell>
          <cell r="F1595">
            <v>2007</v>
          </cell>
          <cell r="G1595" t="str">
            <v>General</v>
          </cell>
          <cell r="H1595"/>
          <cell r="I1595" t="str">
            <v>Energy service demand reduction and resource efficiency, Energy efficiency, Renewables, Other low-carbon technologies and fuel switch, Non-energy</v>
          </cell>
          <cell r="J1595">
            <v>0</v>
          </cell>
          <cell r="K1595" t="str">
            <v>France</v>
          </cell>
          <cell r="L1595" t="str">
            <v>Ended</v>
          </cell>
          <cell r="M1595" t="str">
            <v>http://www.legrenelle-environnement.fr/grenelle-environnement/</v>
          </cell>
          <cell r="N1595" t="str">
            <v/>
          </cell>
        </row>
        <row r="1596">
          <cell r="B1596">
            <v>1588</v>
          </cell>
          <cell r="C1596" t="str">
            <v>Legislation Drafted for Cogeneration Germany 2001</v>
          </cell>
          <cell r="D1596" t="str">
            <v>Fiscal or financial incentives, Regulatory Instruments</v>
          </cell>
          <cell r="E1596" t="str">
            <v>Country</v>
          </cell>
          <cell r="F1596">
            <v>2001</v>
          </cell>
          <cell r="G1596" t="str">
            <v>Electricity and heat</v>
          </cell>
          <cell r="H1596"/>
          <cell r="I1596" t="str">
            <v>Energy efficiency</v>
          </cell>
          <cell r="J1596">
            <v>0</v>
          </cell>
          <cell r="K1596" t="str">
            <v>Germany</v>
          </cell>
          <cell r="L1596" t="str">
            <v>Superseded</v>
          </cell>
          <cell r="M1596" t="str">
            <v>http://www.iea.org/policiesandmeasures/pams/germany/name-21503-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596" t="str">
            <v>C07</v>
          </cell>
        </row>
        <row r="1597">
          <cell r="B1597">
            <v>1589</v>
          </cell>
          <cell r="C1597" t="str">
            <v>Legislation on the limitations of associated gas flaring Russia 2009</v>
          </cell>
          <cell r="D1597" t="str">
            <v>Target</v>
          </cell>
          <cell r="E1597" t="str">
            <v>Country</v>
          </cell>
          <cell r="F1597">
            <v>2009</v>
          </cell>
          <cell r="G1597" t="str">
            <v>Electricity and heat, Industry, Gas, Fossil fuel exploration and production</v>
          </cell>
          <cell r="H1597"/>
          <cell r="I1597" t="str">
            <v>Energy efficiency, Non-energy</v>
          </cell>
          <cell r="J1597" t="str">
            <v>GHG reduction</v>
          </cell>
          <cell r="K1597" t="str">
            <v>Russian Federation</v>
          </cell>
          <cell r="L1597" t="str">
            <v>Implemented</v>
          </cell>
          <cell r="M1597" t="str">
            <v>http://archive.government.ru/gov/results/21478/print/</v>
          </cell>
          <cell r="N1597" t="str">
            <v/>
          </cell>
        </row>
        <row r="1598">
          <cell r="B1598">
            <v>1590</v>
          </cell>
          <cell r="C1598" t="str">
            <v>Legislative Decree on Implementation of EU Energy Services Directive Italy 2008</v>
          </cell>
          <cell r="D1598" t="str">
            <v>Procurement rules, Policy support, Strategic planning</v>
          </cell>
          <cell r="E1598" t="str">
            <v>Country</v>
          </cell>
          <cell r="F1598">
            <v>2008</v>
          </cell>
          <cell r="G1598" t="str">
            <v>Electricity and heat</v>
          </cell>
          <cell r="H1598" t="str">
            <v>Decree on Measures to Stimulate the Reduction of Air Pollution from Associated Gas Flaring Products set a 5% limit for gas flaring (95% use of petroleum gas) for the year 2012 and subsequent years. As this target was not met, additional measures have been adopted.</v>
          </cell>
          <cell r="I1598" t="str">
            <v>Energy efficiency</v>
          </cell>
          <cell r="J1598">
            <v>0</v>
          </cell>
          <cell r="K1598" t="str">
            <v>Italy</v>
          </cell>
          <cell r="L1598" t="str">
            <v>Implemented</v>
          </cell>
          <cell r="M1598" t="str">
            <v>http://www.normattiva.it/atto/caricaDettaglioAtto?atto.dataPubblicazioneGazzetta=2010-04-21&amp;atto.codiceRedazionale=010G0078&amp;atto.articolo.numero=1&amp;atto.articolo.tipoArticolo=0</v>
          </cell>
          <cell r="N1598" t="str">
            <v/>
          </cell>
        </row>
        <row r="1599">
          <cell r="B1599">
            <v>1591</v>
          </cell>
          <cell r="C1599" t="str">
            <v>Legislative regulations on forest fires Indonesia 1999</v>
          </cell>
          <cell r="D1599" t="str">
            <v>Regulatory Instruments</v>
          </cell>
          <cell r="E1599" t="str">
            <v>Country</v>
          </cell>
          <cell r="F1599">
            <v>1999</v>
          </cell>
          <cell r="G1599" t="str">
            <v>Forestry</v>
          </cell>
          <cell r="H1599"/>
          <cell r="I1599" t="str">
            <v>Energy service demand reduction and resource efficiency, Non-energy, Energy efficiency, Renewables, Other low-carbon technologies and fuel switch</v>
          </cell>
          <cell r="J1599">
            <v>0</v>
          </cell>
          <cell r="K1599" t="str">
            <v>Indonesia</v>
          </cell>
          <cell r="L1599" t="str">
            <v>Implemented</v>
          </cell>
          <cell r="M1599" t="str">
            <v>Herawati/Santoso (2013): Tropical forest susceptibility to and risk of fire under changing climate: A review of fire nature, policy and institutions in Indonesia. Forest Policy and Economics Volume 13, Issue 4, April 2011, Pages 227–233 http://www.sciencedirect.com/science/article/pii/S1389934111000189</v>
          </cell>
          <cell r="N1599" t="str">
            <v>C52</v>
          </cell>
        </row>
        <row r="1600">
          <cell r="B1600">
            <v>1592</v>
          </cell>
          <cell r="C1600" t="str">
            <v>Letter of Cooperation on Energy efficiency between the Government of Alberta and the Government of Canada Canada 2003</v>
          </cell>
          <cell r="D1600" t="str">
            <v>Voluntary Approaches</v>
          </cell>
          <cell r="E1600" t="str">
            <v>Subnational region or state</v>
          </cell>
          <cell r="F1600">
            <v>2003</v>
          </cell>
          <cell r="G1600" t="str">
            <v>General</v>
          </cell>
          <cell r="H1600" t="str">
            <v>Variety of acts since 1999, for details see Herawati/Santoso 2013, p. 230-231 (References). Forestry act Act No. 41/1999 (amended by Act No. 19/2004): "The Act forbids any individual or community group from burning forest, with a maximum penalty of 15 years imprisonment and a five billion rupiah fine (about US$ 500,000)." . Regulation No. 4/2001, Act No. 18/2004</v>
          </cell>
          <cell r="I1600" t="str">
            <v>Energy service demand reduction and resource efficiency, Energy efficiency, Renewables, Other low-carbon technologies and fuel switch, Non-energy</v>
          </cell>
          <cell r="J1600">
            <v>0</v>
          </cell>
          <cell r="K1600" t="str">
            <v>Canada</v>
          </cell>
          <cell r="L1600" t="str">
            <v>Implemented</v>
          </cell>
          <cell r="M1600" t="str">
            <v>http://www.iea.org/policiesandmeasures/pams/canada/name-21913-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600" t="str">
            <v/>
          </cell>
        </row>
        <row r="1601">
          <cell r="B1601">
            <v>1593</v>
          </cell>
          <cell r="C1601" t="str">
            <v>Copenhagen Accord pledge of South Africa South Africa 2010</v>
          </cell>
          <cell r="D1601" t="str">
            <v>GHG reduction target</v>
          </cell>
          <cell r="E1601" t="str">
            <v>Country</v>
          </cell>
          <cell r="F1601">
            <v>2010</v>
          </cell>
          <cell r="G1601" t="str">
            <v>General</v>
          </cell>
          <cell r="H1601"/>
          <cell r="I1601" t="str">
            <v>Energy service demand reduction and resource efficiency, Energy efficiency, Renewables, Other low-carbon technologies and fuel switch, Non-energy</v>
          </cell>
          <cell r="J1601" t="str">
            <v>No</v>
          </cell>
          <cell r="K1601" t="str">
            <v>South Africa</v>
          </cell>
          <cell r="L1601" t="str">
            <v>Implemented</v>
          </cell>
          <cell r="M1601" t="str">
            <v>http://unfccc.int/files/meetings/cop_15/copenhagen_accord/application/pdf/southafricacphaccord_app2.pdf  http://www.climateaction.org.za/docs/climate-action/white-paper-ver-1.pdf</v>
          </cell>
          <cell r="N1601" t="str">
            <v>C02</v>
          </cell>
        </row>
        <row r="1602">
          <cell r="B1602">
            <v>1594</v>
          </cell>
          <cell r="C1602" t="str">
            <v>Ley Nacional de Actividad Nuclear Ley Nº 24.804 Argentina 1997</v>
          </cell>
          <cell r="D1602" t="str">
            <v>Regulatory Instruments</v>
          </cell>
          <cell r="E1602" t="str">
            <v>Country</v>
          </cell>
          <cell r="F1602">
            <v>1997</v>
          </cell>
          <cell r="G1602" t="str">
            <v>Nuclear</v>
          </cell>
          <cell r="H1602" t="str">
            <v>NAMA for 34% deviation below the “Business as usual” emissions growth trajectory by 2020 and a 42% deviation below “Business as usual” emissions growth trajectory by 2025</v>
          </cell>
          <cell r="I1602" t="str">
            <v>Other low-carbon technologies and fuel switch</v>
          </cell>
          <cell r="J1602" t="str">
            <v>No</v>
          </cell>
          <cell r="K1602" t="str">
            <v>Argentina</v>
          </cell>
          <cell r="L1602" t="str">
            <v>Implemented</v>
          </cell>
          <cell r="M1602" t="str">
            <v>http://www.arn.gov.ar/index.php?option=com_content&amp;view=article&amp;id=372&amp;Itemid=9&amp;lang=es</v>
          </cell>
          <cell r="N1602" t="str">
            <v/>
          </cell>
        </row>
        <row r="1603">
          <cell r="B1603">
            <v>1595</v>
          </cell>
          <cell r="C1603" t="str">
            <v>Lifecycle Building Challenge United States of America 2007</v>
          </cell>
          <cell r="D1603" t="str">
            <v>Demonstration project, Research &amp; Development and Deployment (RD&amp;D)</v>
          </cell>
          <cell r="E1603" t="str">
            <v>Country</v>
          </cell>
          <cell r="F1603">
            <v>2007</v>
          </cell>
          <cell r="G1603" t="str">
            <v>Buildings</v>
          </cell>
          <cell r="H1603"/>
          <cell r="I1603" t="str">
            <v>Non-energy</v>
          </cell>
          <cell r="J1603" t="str">
            <v>No</v>
          </cell>
          <cell r="K1603" t="str">
            <v>United States of America</v>
          </cell>
          <cell r="L1603" t="str">
            <v>Ended</v>
          </cell>
          <cell r="M1603" t="str">
            <v>http://www.lifecyclebuilding.org/</v>
          </cell>
          <cell r="N1603" t="str">
            <v>C04</v>
          </cell>
        </row>
        <row r="1604">
          <cell r="B1604">
            <v>1596</v>
          </cell>
          <cell r="C1604" t="str">
            <v>Light Duty Vehicle Fuel Economy and Environment label United States of America 2006</v>
          </cell>
          <cell r="D1604" t="str">
            <v>Regulatory Instruments, Comparison label</v>
          </cell>
          <cell r="E1604" t="str">
            <v>Country</v>
          </cell>
          <cell r="F1604">
            <v>2006</v>
          </cell>
          <cell r="G1604" t="str">
            <v>Transport, Light duty vehicles</v>
          </cell>
          <cell r="H1604"/>
          <cell r="I1604" t="str">
            <v>Energy efficiency</v>
          </cell>
          <cell r="J1604">
            <v>0</v>
          </cell>
          <cell r="K1604" t="str">
            <v>United States of America</v>
          </cell>
          <cell r="L1604" t="str">
            <v>Implemented</v>
          </cell>
          <cell r="M1604" t="str">
            <v>http://www.epa.gov/fueleconomy/regulations.htm</v>
          </cell>
          <cell r="N1604" t="str">
            <v/>
          </cell>
        </row>
        <row r="1605">
          <cell r="B1605">
            <v>1597</v>
          </cell>
          <cell r="C1605" t="str">
            <v>Light Duty Vehicles CO2 Emissions Standards Mexico 2013</v>
          </cell>
          <cell r="D1605" t="str">
            <v>Vehicle fuel-economy and emissions standards, Green certificates, Fiscal or financial incentives</v>
          </cell>
          <cell r="E1605" t="str">
            <v>Country</v>
          </cell>
          <cell r="F1605">
            <v>2013</v>
          </cell>
          <cell r="G1605" t="str">
            <v>Transport, Light duty vehicles</v>
          </cell>
          <cell r="H1605"/>
          <cell r="I1605" t="str">
            <v>Energy efficiency</v>
          </cell>
          <cell r="J1605" t="str">
            <v>GHG reduction</v>
          </cell>
          <cell r="K1605" t="str">
            <v>Mexico</v>
          </cell>
          <cell r="L1605" t="str">
            <v>Implemented</v>
          </cell>
          <cell r="M1605" t="str">
            <v>http://www.dof.gob.mx/nota_detalle.php?codigo=5303391&amp;fecha=21/06/2013
http://transportpolicy.net/index.php?title=Mexico:_Light-duty:_Fuel_Economy_and_GHG</v>
          </cell>
          <cell r="N1605" t="str">
            <v>C41</v>
          </cell>
        </row>
        <row r="1606">
          <cell r="B1606">
            <v>1598</v>
          </cell>
          <cell r="C1606" t="str">
            <v>Light Duty Vehicles Emissions Standards Mexico 2003</v>
          </cell>
          <cell r="D1606" t="str">
            <v>Vehicle fuel-economy and emissions standards</v>
          </cell>
          <cell r="E1606" t="str">
            <v>Country</v>
          </cell>
          <cell r="F1606">
            <v>2003</v>
          </cell>
          <cell r="G1606" t="str">
            <v>Transport, Light duty vehicles</v>
          </cell>
          <cell r="H1606" t="str">
            <v>For light-duty tracks, the emissions limit for year 2016 is between 163.6 gCO2/km (for cars covering a lower surface than 3.81m2) and 227.6 gCO2/km (for cars with a higher surface than 6.13m2). 
For passenger cars, the emissions limit for year 2016 is between 135 gCO2/km (for cars covering a lower surface than 3.81m2) and 180 gCO2/km (for cars with a higher surface than 5.20m2). 
These regulations apply to cars of gross weights lower than 3 857kg. Companies that produce cars of better performance than these limits can obtain transferable (tradable) credits for the reduced emissions.</v>
          </cell>
          <cell r="I1606" t="str">
            <v>Energy efficiency, Non-energy</v>
          </cell>
          <cell r="J1606" t="str">
            <v>No</v>
          </cell>
          <cell r="K1606" t="str">
            <v>Mexico</v>
          </cell>
          <cell r="L1606" t="str">
            <v>Implemented</v>
          </cell>
          <cell r="M1606" t="str">
            <v>http://www.profepa.gob.mx/innovaportal/file/1208/1/nom-042-semarnat-2003.pdf
http://transportpolicy.net/index.php?title=Mexico:_Light-duty:_Emissions</v>
          </cell>
          <cell r="N1606" t="str">
            <v>C41</v>
          </cell>
        </row>
        <row r="1607">
          <cell r="B1607">
            <v>1599</v>
          </cell>
          <cell r="C1607" t="str">
            <v>Light duty vehicles emissions standards</v>
          </cell>
          <cell r="D1607" t="str">
            <v>Vehicle fuel-economy and emissions standards</v>
          </cell>
          <cell r="E1607" t="str">
            <v>Country</v>
          </cell>
          <cell r="F1607">
            <v>2009</v>
          </cell>
          <cell r="G1607" t="str">
            <v>Transport, Light duty vehicles</v>
          </cell>
          <cell r="H1607"/>
          <cell r="I1607">
            <v>0</v>
          </cell>
          <cell r="J1607" t="str">
            <v>No</v>
          </cell>
          <cell r="K1607" t="str">
            <v>Indonesia</v>
          </cell>
          <cell r="L1607" t="str">
            <v>Implemented</v>
          </cell>
          <cell r="M1607" t="str">
            <v>http://transportpolicy.net/index.php?title=Indonesia:_Light-duty:_Emissions</v>
          </cell>
          <cell r="N1607" t="str">
            <v/>
          </cell>
        </row>
        <row r="1608">
          <cell r="B1608">
            <v>1600</v>
          </cell>
          <cell r="C1608" t="str">
            <v>Light duty vehicles emissions standards United States</v>
          </cell>
          <cell r="D1608" t="str">
            <v>Vehicle fuel-economy and emissions standards</v>
          </cell>
          <cell r="E1608" t="str">
            <v>Country</v>
          </cell>
          <cell r="F1608">
            <v>1999</v>
          </cell>
          <cell r="G1608" t="str">
            <v>Transport, Light duty vehicles</v>
          </cell>
          <cell r="H1608" t="str">
            <v>Current standard: Euro 2, MoEF Regulation No. 04/2009</v>
          </cell>
          <cell r="I1608" t="str">
            <v>Energy efficiency, Non-energy</v>
          </cell>
          <cell r="J1608" t="str">
            <v>No</v>
          </cell>
          <cell r="K1608" t="str">
            <v>United States of America</v>
          </cell>
          <cell r="L1608" t="str">
            <v>Implemented</v>
          </cell>
          <cell r="M1608" t="str">
            <v>http://transportpolicy.net/index.php?title=US:_Light-duty:_Emissions</v>
          </cell>
          <cell r="N1608" t="str">
            <v>C41</v>
          </cell>
        </row>
        <row r="1609">
          <cell r="B1609">
            <v>1601</v>
          </cell>
          <cell r="C1609" t="str">
            <v>Light for Mexico Programme</v>
          </cell>
          <cell r="D1609" t="str">
            <v>Direct investment, Funds to sub-national governments, Infrastructure investments</v>
          </cell>
          <cell r="E1609" t="str">
            <v>Country</v>
          </cell>
          <cell r="F1609">
            <v>2011</v>
          </cell>
          <cell r="G1609" t="str">
            <v>Electricity and heat</v>
          </cell>
          <cell r="H1609"/>
          <cell r="I1609" t="str">
            <v>Renewables</v>
          </cell>
          <cell r="J1609" t="str">
            <v>No</v>
          </cell>
          <cell r="K1609" t="str">
            <v>Mexico</v>
          </cell>
          <cell r="L1609" t="str">
            <v>Implemented</v>
          </cell>
          <cell r="M1609" t="str">
            <v>http://www.iea.org/policiesandmeasures/pams/mexico/name-148691-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609" t="str">
            <v>C11</v>
          </cell>
        </row>
        <row r="1610">
          <cell r="B1610">
            <v>1602</v>
          </cell>
          <cell r="C1610" t="str">
            <v>Light-duty GHG emissions and fuel consumption standards United States of America</v>
          </cell>
          <cell r="D1610" t="str">
            <v>Sectoral standards, Vehicle fuel-economy and emissions standards</v>
          </cell>
          <cell r="E1610" t="str">
            <v>Country</v>
          </cell>
          <cell r="F1610">
            <v>0</v>
          </cell>
          <cell r="G1610" t="str">
            <v>Light duty vehicles</v>
          </cell>
          <cell r="H1610" t="str">
            <v>The programme aims to electrify over 1000 communities with over 100 inhabitants, both through grid extension and through solar systems. Different projects under this initiative include: Guásimas del Metate and Tierra Blanca del Picacho, both located near the mountain Tepic, Nayarit, Mexico; and in the communities of la Sierra Norte, Negra y Mixteca in Puebla.</v>
          </cell>
          <cell r="I1610" t="str">
            <v>Energy service demand reduction and resource efficiency, Energy efficiency</v>
          </cell>
          <cell r="J1610" t="str">
            <v>GHG reduction</v>
          </cell>
          <cell r="K1610" t="str">
            <v>United States of America</v>
          </cell>
          <cell r="L1610" t="str">
            <v>Implemented</v>
          </cell>
          <cell r="M1610" t="str">
            <v>http://www3.epa.gov/otaq/climate/regs-light-duty.htm
https://www3.epa.gov/otaq/climate/documents/420f12051.pdf
http://transportpolicy.net/index.php?title=US:_Light-duty:_Emissions, 
http://transportpolicy.net/index.php?title=US:_Light-duty:_Fuel_Economy_and_GHG</v>
          </cell>
          <cell r="N1610" t="str">
            <v>C41</v>
          </cell>
        </row>
        <row r="1611">
          <cell r="B1611">
            <v>1603</v>
          </cell>
          <cell r="C1611" t="str">
            <v>Light-duty Motor Vehicle Fuel Consumption Standards Act Canada 1977</v>
          </cell>
          <cell r="D1611" t="str">
            <v>Vehicle fuel-economy and emissions standards</v>
          </cell>
          <cell r="E1611" t="str">
            <v>Country</v>
          </cell>
          <cell r="F1611">
            <v>2010</v>
          </cell>
          <cell r="G1611" t="str">
            <v>Transport, Light duty vehicles</v>
          </cell>
          <cell r="H1611" t="str">
            <v>The standards are projected to result in an average industry fleetwide level of 163 grams/mile of carbon dioxide (CO2) in model year 2025, which is equivalent to 54.5 miles per gallon (mpg) if achieved exclusively through fuel economy improvements
Target
-  54.5 mpg (is 23.2 km/l) by 2025
Divided by passenger cars and light trucks the CAFE standard for the period 2017-2025is
- 143 gCO2/mile for passenger cars (=62.1 mi/gallon / 26.4 km/l)
- 203 gCO2/mile for light-duty vehicles (=43.8 mi/gallon / 18.6 km/l)</v>
          </cell>
          <cell r="I1611" t="str">
            <v>Energy efficiency</v>
          </cell>
          <cell r="J1611" t="str">
            <v>No</v>
          </cell>
          <cell r="K1611" t="str">
            <v>Canada</v>
          </cell>
          <cell r="L1611" t="str">
            <v>Implemented</v>
          </cell>
          <cell r="M1611" t="str">
            <v>http://transportpolicy.net/index.php?title=Canada:_Light-duty:_Fuel_Consumption_and_GHG</v>
          </cell>
          <cell r="N1611" t="str">
            <v>C41</v>
          </cell>
        </row>
        <row r="1612">
          <cell r="B1612">
            <v>1604</v>
          </cell>
          <cell r="C1612" t="str">
            <v>Light-duty vehicles emissions standards India</v>
          </cell>
          <cell r="D1612" t="str">
            <v>Vehicle fuel-economy and emissions standards</v>
          </cell>
          <cell r="E1612" t="str">
            <v>Country</v>
          </cell>
          <cell r="F1612">
            <v>0</v>
          </cell>
          <cell r="G1612" t="str">
            <v>Transport, Light duty vehicles</v>
          </cell>
          <cell r="H1612" t="str">
            <v>Fuel consumption standards for light  duty vehicles were last amended in 2010, to a fleet average value of 6.8l/100km for passenger cars and 8.5l/100km for light trucks.</v>
          </cell>
          <cell r="I1612" t="str">
            <v>Energy efficiency, Non-energy</v>
          </cell>
          <cell r="J1612" t="str">
            <v>No</v>
          </cell>
          <cell r="K1612" t="str">
            <v>India</v>
          </cell>
          <cell r="L1612" t="str">
            <v>Implemented</v>
          </cell>
          <cell r="M1612" t="str">
            <v>http://transportpolicy.net/index.php?title=India:_Light-duty:_Emissions</v>
          </cell>
          <cell r="N1612" t="str">
            <v>C41</v>
          </cell>
        </row>
        <row r="1613">
          <cell r="B1613">
            <v>1605</v>
          </cell>
          <cell r="C1613" t="str">
            <v>Light-duty vehicles emissions standards South Korea 2014</v>
          </cell>
          <cell r="D1613">
            <v>0</v>
          </cell>
          <cell r="E1613" t="str">
            <v>Country</v>
          </cell>
          <cell r="F1613">
            <v>2014</v>
          </cell>
          <cell r="G1613" t="str">
            <v>Light duty vehicles</v>
          </cell>
          <cell r="H1613"/>
          <cell r="I1613" t="str">
            <v>Non-energy</v>
          </cell>
          <cell r="J1613" t="str">
            <v>No</v>
          </cell>
          <cell r="K1613" t="str">
            <v>Korea (South)</v>
          </cell>
          <cell r="L1613" t="str">
            <v>Implemented</v>
          </cell>
          <cell r="M1613" t="str">
            <v>http://transportpolicy.net/index.php?title=South_Korea:_Light-duty:_Emissions</v>
          </cell>
          <cell r="N1613" t="str">
            <v/>
          </cell>
        </row>
        <row r="1614">
          <cell r="B1614">
            <v>1606</v>
          </cell>
          <cell r="C1614" t="str">
            <v>Lighting Energy efficiency Standards United States of America 2000</v>
          </cell>
          <cell r="D1614" t="str">
            <v>Product standards, Regulatory Instruments</v>
          </cell>
          <cell r="E1614" t="str">
            <v>Country</v>
          </cell>
          <cell r="F1614">
            <v>2000</v>
          </cell>
          <cell r="G1614" t="str">
            <v>Appliances</v>
          </cell>
          <cell r="H1614" t="str">
            <v>Euro 6 since 2014</v>
          </cell>
          <cell r="I1614" t="str">
            <v>Energy efficiency</v>
          </cell>
          <cell r="J1614">
            <v>0</v>
          </cell>
          <cell r="K1614" t="str">
            <v>United States of America</v>
          </cell>
          <cell r="L1614" t="str">
            <v>Implemented</v>
          </cell>
          <cell r="M1614" t="str">
            <v>http://www1.eere.energy.gov/buildings/appliance_standards/standards_test_procedures.html</v>
          </cell>
          <cell r="N1614" t="str">
            <v>C35</v>
          </cell>
        </row>
        <row r="1615">
          <cell r="B1615">
            <v>1607</v>
          </cell>
          <cell r="C1615" t="str">
            <v>Linear Fluorescent Lamps (MEPS)</v>
          </cell>
          <cell r="D1615" t="str">
            <v>Product standards</v>
          </cell>
          <cell r="E1615" t="str">
            <v>Country</v>
          </cell>
          <cell r="F1615">
            <v>2015</v>
          </cell>
          <cell r="G1615" t="str">
            <v>Appliances</v>
          </cell>
          <cell r="H1615"/>
          <cell r="I1615" t="str">
            <v>Energy efficiency</v>
          </cell>
          <cell r="J1615" t="str">
            <v>No</v>
          </cell>
          <cell r="K1615" t="str">
            <v>United States of America</v>
          </cell>
          <cell r="L1615" t="str">
            <v>Implemented</v>
          </cell>
          <cell r="M1615" t="str">
            <v>https://www.iea.org/policies/8478-united-states-meps-linear-fluorescent-lamps?country=United%20States&amp;page=3</v>
          </cell>
          <cell r="N1615" t="str">
            <v>C35</v>
          </cell>
        </row>
        <row r="1616">
          <cell r="B1616">
            <v>1608</v>
          </cell>
          <cell r="C1616" t="str">
            <v>Linkage of Kyoto Protocol Project Mechanisms with EU Emissions Trading Scheme European Union 2004</v>
          </cell>
          <cell r="D1616" t="str">
            <v>Policy support, Market-based instruments</v>
          </cell>
          <cell r="E1616" t="str">
            <v>Country</v>
          </cell>
          <cell r="F1616">
            <v>2004</v>
          </cell>
          <cell r="G1616" t="str">
            <v>Industry, General</v>
          </cell>
          <cell r="H1616" t="str">
            <v>Initial standards for linear fluorescent lamps were enacted by Congress in the Energy Policy Act of 1992, building on standards developed by states. DOE published a final rule for updated standards in January 2015. (See reference below for details.)</v>
          </cell>
          <cell r="I1616" t="str">
            <v>Energy service demand reduction and resource efficiency, Energy efficiency, Renewables, Other low-carbon technologies and fuel switch, Non-energy</v>
          </cell>
          <cell r="J1616">
            <v>0</v>
          </cell>
          <cell r="K1616" t="str">
            <v>European Union (28)</v>
          </cell>
          <cell r="L1616" t="str">
            <v>Implemented</v>
          </cell>
          <cell r="M1616" t="str">
            <v>http://www.europa.eu.int/comm/environment/climat/emission/linking_en.htm</v>
          </cell>
          <cell r="N1616" t="str">
            <v/>
          </cell>
        </row>
        <row r="1617">
          <cell r="B1617">
            <v>1609</v>
          </cell>
          <cell r="C1617" t="str">
            <v>Livestock Manure Management and Regulations</v>
          </cell>
          <cell r="D1617" t="str">
            <v>Sectoral standards, Other mandatory requirements</v>
          </cell>
          <cell r="E1617" t="str">
            <v>Country</v>
          </cell>
          <cell r="F1617">
            <v>2007</v>
          </cell>
          <cell r="G1617" t="str">
            <v>Agricultural CH4</v>
          </cell>
          <cell r="H1617"/>
          <cell r="I1617" t="str">
            <v>Energy service demand reduction and resource efficiency, Non-energy</v>
          </cell>
          <cell r="J1617">
            <v>0</v>
          </cell>
          <cell r="K1617" t="str">
            <v>Korea (South)</v>
          </cell>
          <cell r="L1617" t="str">
            <v>Implemented</v>
          </cell>
          <cell r="M1617" t="str">
            <v>http://unfccc.int/resource/docs/natc/kornc3.pdf</v>
          </cell>
          <cell r="N1617" t="str">
            <v>C50</v>
          </cell>
        </row>
        <row r="1618">
          <cell r="B1618">
            <v>1610</v>
          </cell>
          <cell r="C1618" t="str">
            <v>LivingGreener.gov.au - Online portal Australia 2009</v>
          </cell>
          <cell r="D1618" t="str">
            <v>Information provision</v>
          </cell>
          <cell r="E1618" t="str">
            <v>Country</v>
          </cell>
          <cell r="F1618">
            <v>2009</v>
          </cell>
          <cell r="G1618" t="str">
            <v>General, Buildings, Light duty vehicles</v>
          </cell>
          <cell r="H1618"/>
          <cell r="I1618" t="str">
            <v>Energy service demand reduction and resource efficiency, Energy efficiency, Renewables, Other low-carbon technologies and fuel switch, Non-energy</v>
          </cell>
          <cell r="J1618" t="str">
            <v>No</v>
          </cell>
          <cell r="K1618" t="str">
            <v>Australia</v>
          </cell>
          <cell r="L1618" t="str">
            <v>Ended</v>
          </cell>
          <cell r="M1618" t="str">
            <v>http://www.livinggreener.gov.au/
http://www.iea.org/policiesandmeasures/pams/australia</v>
          </cell>
          <cell r="N1618" t="str">
            <v/>
          </cell>
        </row>
        <row r="1619">
          <cell r="B1619">
            <v>1611</v>
          </cell>
          <cell r="C1619" t="str">
            <v>Livret de Developpement Durable: Preferential loans for energy saving measures France 2007</v>
          </cell>
          <cell r="D1619" t="str">
            <v>Loans, Fiscal or financial incentives</v>
          </cell>
          <cell r="E1619" t="str">
            <v>Country</v>
          </cell>
          <cell r="F1619">
            <v>2007</v>
          </cell>
          <cell r="G1619" t="str">
            <v>Electricity and heat</v>
          </cell>
          <cell r="H1619" t="str">
            <v>The objective of LivingGreener.gov.au is to deliver a single, user-friendly government website to link households to all Commonwealth, state, territory and local government sustainability programmes. LivingGreener enables ready access and therefore greater uptake of environmental programmes for sustainability (energy, water, waste and personal transport) by Australian householders. The website is designed to be the central hub for Australians to find information, inspiration and action on their journey towards living more sustainably. Wherever people start their own journey to live more sustainably the website is designed to give them the tools they require and encourage them to go further. LivingGreener now includes a number of Life Events guides and Real Stories from users and is engaging with Australian audiences using Social Media as well as a phone line backup.</v>
          </cell>
          <cell r="I1619" t="str">
            <v>Energy efficiency, Renewables</v>
          </cell>
          <cell r="J1619">
            <v>0</v>
          </cell>
          <cell r="K1619" t="str">
            <v>France</v>
          </cell>
          <cell r="L1619" t="str">
            <v>Implemented</v>
          </cell>
          <cell r="M1619" t="str">
            <v>http://www.fbf.fr/Web/internet/content_particuliers.nsf/(WebPageList)/Les+modalites+de+fonctionnement+du+Livret+de+developpement+durable+sont+precisees?Open</v>
          </cell>
          <cell r="N1619" t="str">
            <v>C07C10</v>
          </cell>
        </row>
        <row r="1620">
          <cell r="B1620">
            <v>1612</v>
          </cell>
          <cell r="C1620" t="str">
            <v>Local Government Energy efficiency Program (LGEEP) Australia 2012</v>
          </cell>
          <cell r="D1620" t="str">
            <v>Grants and subsidies, Funds to sub-national governments</v>
          </cell>
          <cell r="E1620" t="str">
            <v>Country</v>
          </cell>
          <cell r="F1620">
            <v>2012</v>
          </cell>
          <cell r="G1620" t="str">
            <v>Buildings, Electricity and heat</v>
          </cell>
          <cell r="H1620"/>
          <cell r="I1620" t="str">
            <v>Renewables</v>
          </cell>
          <cell r="J1620">
            <v>0</v>
          </cell>
          <cell r="K1620" t="str">
            <v>Australia</v>
          </cell>
          <cell r="L1620" t="str">
            <v>Ended</v>
          </cell>
          <cell r="M1620" t="str">
            <v>http://www.industry.gov.au/Energy/EnergyEfficiency/GrantsFunding/LocalGovernmentEnergyEfficiency/Pages/default.aspx</v>
          </cell>
          <cell r="N1620" t="str">
            <v>C10</v>
          </cell>
        </row>
        <row r="1621">
          <cell r="B1621">
            <v>1613</v>
          </cell>
          <cell r="C1621" t="str">
            <v>Local Greenhouse Action Australia 2004</v>
          </cell>
          <cell r="D1621" t="str">
            <v>Funds to sub-national governments, Voluntary Approaches, Policy support</v>
          </cell>
          <cell r="E1621" t="str">
            <v>Subnational region or state</v>
          </cell>
          <cell r="F1621">
            <v>2004</v>
          </cell>
          <cell r="G1621" t="str">
            <v>Buildings</v>
          </cell>
          <cell r="H1621"/>
          <cell r="I1621" t="str">
            <v>Energy efficiency</v>
          </cell>
          <cell r="J1621">
            <v>0</v>
          </cell>
          <cell r="K1621" t="str">
            <v>Australia</v>
          </cell>
          <cell r="L1621" t="str">
            <v>Ended</v>
          </cell>
          <cell r="M1621" t="str">
            <v>http://www.environment.gov.au/settlements/local/index.html</v>
          </cell>
          <cell r="N1621" t="str">
            <v/>
          </cell>
        </row>
        <row r="1622">
          <cell r="B1622">
            <v>1614</v>
          </cell>
          <cell r="C1622" t="str">
            <v>Locomotives emissions regulation United States of America</v>
          </cell>
          <cell r="D1622" t="str">
            <v>Sectoral standards, Vehicle fuel-economy and emissions standards</v>
          </cell>
          <cell r="E1622" t="str">
            <v>Country</v>
          </cell>
          <cell r="F1622">
            <v>0</v>
          </cell>
          <cell r="G1622" t="str">
            <v>Rail</v>
          </cell>
          <cell r="H1622"/>
          <cell r="I1622" t="str">
            <v>Energy service demand reduction and resource efficiency, Energy efficiency</v>
          </cell>
          <cell r="J1622" t="str">
            <v>No</v>
          </cell>
          <cell r="K1622" t="str">
            <v>United States of America</v>
          </cell>
          <cell r="L1622" t="str">
            <v>Implemented</v>
          </cell>
          <cell r="M1622" t="str">
            <v>http://transportpolicy.net/index.php?title=US:_Locomotives:_Emissions</v>
          </cell>
          <cell r="N1622" t="str">
            <v/>
          </cell>
        </row>
        <row r="1623">
          <cell r="B1623">
            <v>1615</v>
          </cell>
          <cell r="C1623" t="str">
            <v>London ULEV Delivery Plan</v>
          </cell>
          <cell r="D1623" t="str">
            <v>Infrastructure investments</v>
          </cell>
          <cell r="E1623" t="str">
            <v>City or local</v>
          </cell>
          <cell r="F1623">
            <v>2015</v>
          </cell>
          <cell r="G1623" t="str">
            <v>Low-emissions mobility</v>
          </cell>
          <cell r="H1623"/>
          <cell r="I1623" t="str">
            <v>Other low-carbon technologies and fuel switch</v>
          </cell>
          <cell r="J1623" t="str">
            <v>No</v>
          </cell>
          <cell r="K1623" t="str">
            <v>United Kingdom</v>
          </cell>
          <cell r="L1623" t="str">
            <v>Implemented</v>
          </cell>
          <cell r="M1623" t="str">
            <v>https://www.iea.org/policies/3289-ulev-delivery-plan?country=United%20Kingdom&amp;qs=united
https://frevue.eu/wp-content/uploads/2016/02/London-ulev-delivery-plan.pdf</v>
          </cell>
          <cell r="N1623" t="str">
            <v>C45</v>
          </cell>
        </row>
        <row r="1624">
          <cell r="B1624">
            <v>1616</v>
          </cell>
          <cell r="C1624" t="str">
            <v>Long Term Mitigation Scenarios: Strategic Options for South Africa South Africa 2007</v>
          </cell>
          <cell r="D1624" t="str">
            <v>Strategic planning</v>
          </cell>
          <cell r="E1624" t="str">
            <v>Country</v>
          </cell>
          <cell r="F1624">
            <v>2007</v>
          </cell>
          <cell r="G1624" t="str">
            <v>General</v>
          </cell>
          <cell r="H1624" t="str">
            <v>Transport for London’s July 2015 ULEV Delivery Plan committed to deliver 300 rapid charge points by 2020, with 150 by 2018, to meet the expected demand from taxis and commercial fleets. The government is supporting this ambition with a total of £12.6m of funding. Many chargepoints will be introduced by Local Authorities and the private market in England or London in the coming years.</v>
          </cell>
          <cell r="I1624" t="str">
            <v>Energy service demand reduction and resource efficiency, Energy efficiency, Renewables, Other low-carbon technologies and fuel switch, Non-energy</v>
          </cell>
          <cell r="J1624">
            <v>0</v>
          </cell>
          <cell r="K1624" t="str">
            <v>South Africa</v>
          </cell>
          <cell r="L1624" t="str">
            <v>Under review</v>
          </cell>
          <cell r="M1624" t="str">
            <v>http://www.erc.uct.ac.za/Research/publications/07Scenario_team-LTMS_Scenarios.pdf</v>
          </cell>
          <cell r="N1624" t="str">
            <v/>
          </cell>
        </row>
        <row r="1625">
          <cell r="B1625">
            <v>1617</v>
          </cell>
          <cell r="C1625" t="str">
            <v>Long Term Mitigation Strategy (LTMS) - Enteric Fermentation and Reduced Tillage programmes</v>
          </cell>
          <cell r="D1625">
            <v>0</v>
          </cell>
          <cell r="E1625" t="str">
            <v>Country</v>
          </cell>
          <cell r="F1625">
            <v>0</v>
          </cell>
          <cell r="G1625" t="str">
            <v>Agricultural CH4</v>
          </cell>
          <cell r="H1625"/>
          <cell r="I1625" t="str">
            <v>Non-energy</v>
          </cell>
          <cell r="J1625" t="str">
            <v>No</v>
          </cell>
          <cell r="K1625" t="str">
            <v>South Africa</v>
          </cell>
          <cell r="L1625" t="str">
            <v>Planned</v>
          </cell>
          <cell r="M1625">
            <v>0</v>
          </cell>
          <cell r="N1625" t="str">
            <v>C50</v>
          </cell>
        </row>
        <row r="1626">
          <cell r="B1626">
            <v>1618</v>
          </cell>
          <cell r="C1626" t="str">
            <v>Long Term Mitigation Strategy (LTMS) – Afforestation Project</v>
          </cell>
          <cell r="D1626">
            <v>0</v>
          </cell>
          <cell r="E1626" t="str">
            <v>Country</v>
          </cell>
          <cell r="F1626">
            <v>0</v>
          </cell>
          <cell r="G1626" t="str">
            <v>Forestry</v>
          </cell>
          <cell r="H1626"/>
          <cell r="I1626" t="str">
            <v>Non-energy</v>
          </cell>
          <cell r="J1626" t="str">
            <v>No</v>
          </cell>
          <cell r="K1626" t="str">
            <v>South Africa</v>
          </cell>
          <cell r="L1626" t="str">
            <v>Planned</v>
          </cell>
          <cell r="M1626">
            <v>0</v>
          </cell>
          <cell r="N1626" t="str">
            <v>C52</v>
          </cell>
        </row>
        <row r="1627">
          <cell r="B1627">
            <v>1619</v>
          </cell>
          <cell r="C1627" t="str">
            <v>Long-Term Goal and Strategy of Japan's Automotive Industry for Tackling Global Climate Change</v>
          </cell>
          <cell r="D1627" t="str">
            <v>Strategic planning</v>
          </cell>
          <cell r="E1627" t="str">
            <v>Country</v>
          </cell>
          <cell r="F1627">
            <v>2018</v>
          </cell>
          <cell r="G1627" t="str">
            <v>Transport, Low-emissions mobility, Heavy duty vehicles, Light duty vehicles</v>
          </cell>
          <cell r="H1627"/>
          <cell r="I1627" t="str">
            <v>Other low-carbon technologies and fuel switch</v>
          </cell>
          <cell r="J1627" t="str">
            <v>No</v>
          </cell>
          <cell r="K1627" t="str">
            <v>Japan</v>
          </cell>
          <cell r="L1627" t="str">
            <v>Implemented</v>
          </cell>
          <cell r="M1627" t="str">
            <v>https://www.iea.org/policies/8544-long-term-goal-and-strategy-of-japans-automotive-industry-for-tackling-global-climate-change?country=Japan&amp;qs=japan</v>
          </cell>
          <cell r="N1627" t="str">
            <v>C44C45</v>
          </cell>
        </row>
        <row r="1628">
          <cell r="B1628">
            <v>1620</v>
          </cell>
          <cell r="C1628" t="str">
            <v>Long-Term Strategy under the Paris Agreement</v>
          </cell>
          <cell r="D1628" t="str">
            <v>Climate strategy, Political &amp; non-binding climate strategy</v>
          </cell>
          <cell r="E1628" t="str">
            <v>Country</v>
          </cell>
          <cell r="F1628">
            <v>2019</v>
          </cell>
          <cell r="G1628" t="str">
            <v>General</v>
          </cell>
          <cell r="H1628" t="str">
            <v>In August 2018, the Strategic Commission for the New Era of Automobiles released an interim report setting long-term goals toward 2050, including 80% reduction of greenhouse gas emissions per vehicle (90% in case of passenger vehicles) through technological developments, the promotion of connectivity and optimisation of car use. Ultimately, Japan aims to achieve well-to-wheel zero emission society by the end of 2015. The interim report also stipulates 2030 targets regarding the diffusion rate of next generation automobiles: Hybrid vehicles: 30-40%; Battery electric vehicles/plug-in hybrid vehicles: 20-30%; Fuel-cell electric vehicles: 3%; Clean diesel 5-10%.</v>
          </cell>
          <cell r="I1628" t="str">
            <v>Energy service demand reduction and resource efficiency, Energy efficiency, Renewables, Other low-carbon technologies and fuel switch, Non-energy</v>
          </cell>
          <cell r="J1628" t="str">
            <v>No</v>
          </cell>
          <cell r="K1628" t="str">
            <v>Japan</v>
          </cell>
          <cell r="L1628" t="str">
            <v>Implemented</v>
          </cell>
          <cell r="M1628" t="str">
            <v>https://www.env.go.jp/press/111913.pdf</v>
          </cell>
          <cell r="N1628" t="str">
            <v>C01</v>
          </cell>
        </row>
        <row r="1629">
          <cell r="B1629">
            <v>1621</v>
          </cell>
          <cell r="C1629" t="str">
            <v>Long-term Investment in Ultra Low Emission Vehicles in the UK</v>
          </cell>
          <cell r="D1629" t="str">
            <v>RD&amp;D funding, Strategic planning, Regulatory Instruments</v>
          </cell>
          <cell r="E1629" t="str">
            <v>Country</v>
          </cell>
          <cell r="F1629">
            <v>2015</v>
          </cell>
          <cell r="G1629" t="str">
            <v>Low-emissions mobility</v>
          </cell>
          <cell r="H1629" t="str">
            <v>For a quick overview of the main goals: https://www.iea.org/policies/7976-japans-long-term-strategy-under-the-paris-agreement-cabinet-decision-june-11-2019?country=Japan&amp;qs=japan</v>
          </cell>
          <cell r="I1629" t="str">
            <v>Other low-carbon technologies and fuel switch</v>
          </cell>
          <cell r="J1629" t="str">
            <v>No</v>
          </cell>
          <cell r="K1629" t="str">
            <v>United Kingdom</v>
          </cell>
          <cell r="L1629" t="str">
            <v>Implemented</v>
          </cell>
          <cell r="M1629" t="str">
            <v>https://www.iea.org/policies/6929-long-term-investment-in-ultra-low-emission-vehicles-in-the-uk?country=United%20Kingdom&amp;qs=united</v>
          </cell>
          <cell r="N1629" t="str">
            <v>C04C45</v>
          </cell>
        </row>
        <row r="1630">
          <cell r="B1630">
            <v>1622</v>
          </cell>
          <cell r="C1630" t="str">
            <v>Long-term Low-carbon Vision Japan 2017</v>
          </cell>
          <cell r="D1630" t="str">
            <v>Political &amp; non-binding climate strategy</v>
          </cell>
          <cell r="E1630" t="str">
            <v>Country</v>
          </cell>
          <cell r="F1630">
            <v>2017</v>
          </cell>
          <cell r="G1630" t="str">
            <v>General</v>
          </cell>
          <cell r="H1630" t="str">
            <v>The government will spend more than £600 million between 2015-16 and 2020-21 to support uptake and manufacturing of ultra-low emission vehicles (ULEVs) in the UK, maintaining the global leadership that has seen 1 in 4 of all European electric vehicles built here and keep the UK on track for all new cars to be effectively zero emission by 2040. This investment will save 65 million tonnes of carbon and help deliver the Long-Term answer on urban air quality.</v>
          </cell>
          <cell r="I1630" t="str">
            <v>Energy service demand reduction and resource efficiency, Energy efficiency, Renewables, Other low-carbon technologies and fuel switch, Non-energy</v>
          </cell>
          <cell r="J1630" t="str">
            <v>No</v>
          </cell>
          <cell r="K1630" t="str">
            <v>Japan</v>
          </cell>
          <cell r="L1630" t="str">
            <v>Implemented</v>
          </cell>
          <cell r="M1630" t="str">
            <v>http://www.env.go.jp/en/headline/2311.html
http://www.env.go.jp/press/103822/713.pdf</v>
          </cell>
          <cell r="N1630" t="str">
            <v>C01</v>
          </cell>
        </row>
        <row r="1631">
          <cell r="B1631">
            <v>1623</v>
          </cell>
          <cell r="C1631" t="str">
            <v>Low Carbon Australia Limited- Energy efficiency Program and The Carbon Neutral Program Australia 2010</v>
          </cell>
          <cell r="D1631" t="str">
            <v>Advice or Aid in implementation, Comparison label, Information and education, Performance label</v>
          </cell>
          <cell r="E1631" t="str">
            <v>Country</v>
          </cell>
          <cell r="F1631">
            <v>2010</v>
          </cell>
          <cell r="G1631" t="str">
            <v>Industry, Buildings</v>
          </cell>
          <cell r="H1631"/>
          <cell r="I1631" t="str">
            <v>Energy efficiency</v>
          </cell>
          <cell r="J1631" t="str">
            <v>No</v>
          </cell>
          <cell r="K1631" t="str">
            <v>Australia</v>
          </cell>
          <cell r="L1631" t="str">
            <v>Superseded</v>
          </cell>
          <cell r="M1631" t="str">
            <v>http://www.climatechange.gov.au/en/government/initiatives/low-carbon-australia.aspx</v>
          </cell>
          <cell r="N1631" t="str">
            <v/>
          </cell>
        </row>
        <row r="1632">
          <cell r="B1632">
            <v>1624</v>
          </cell>
          <cell r="C1632" t="str">
            <v>Low Carbon Buildings Programme United Kingdom 2006</v>
          </cell>
          <cell r="D1632" t="str">
            <v>Research &amp; Development and Deployment (RD&amp;D), Information provision, Grants and subsidies</v>
          </cell>
          <cell r="E1632" t="str">
            <v>Country</v>
          </cell>
          <cell r="F1632">
            <v>2006</v>
          </cell>
          <cell r="G1632" t="str">
            <v>Electricity and heat, Buildings</v>
          </cell>
          <cell r="H1632"/>
          <cell r="I1632" t="str">
            <v>Renewables, Energy efficiency</v>
          </cell>
          <cell r="J1632">
            <v>0</v>
          </cell>
          <cell r="K1632" t="str">
            <v>United Kingdom</v>
          </cell>
          <cell r="L1632" t="str">
            <v>Ended</v>
          </cell>
          <cell r="M1632" t="str">
            <v>http://www.iea.org/policiesandmeasures/pams/unitedkingdom/name-22903-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632" t="str">
            <v>C04C07C10C34</v>
          </cell>
        </row>
        <row r="1633">
          <cell r="B1633">
            <v>1625</v>
          </cell>
          <cell r="C1633" t="str">
            <v>Low Carbon City Act (Eco-City Act)</v>
          </cell>
          <cell r="D1633" t="str">
            <v>Grants and subsidies, Tax relief, Strategic planning, Codes and standards</v>
          </cell>
          <cell r="E1633" t="str">
            <v>Country</v>
          </cell>
          <cell r="F1633">
            <v>2012</v>
          </cell>
          <cell r="G1633" t="str">
            <v>Buildings, Transport</v>
          </cell>
          <cell r="H1633"/>
          <cell r="I1633" t="str">
            <v>Energy service demand reduction and resource efficiency, Energy efficiency, Other low-carbon technologies and fuel switch, Non-energy</v>
          </cell>
          <cell r="J1633" t="str">
            <v>No</v>
          </cell>
          <cell r="K1633" t="str">
            <v>Japan</v>
          </cell>
          <cell r="L1633" t="str">
            <v>Implemented</v>
          </cell>
          <cell r="M1633" t="str">
            <v>https://www.iea.org/policies/15-low-carbon-city-act-eco-city-act?country=Japan&amp;qs=japa
https://climate-laws.org/cclow/geographies/86/laws/1410</v>
          </cell>
          <cell r="N1633" t="str">
            <v>C33C34C40C44</v>
          </cell>
        </row>
        <row r="1634">
          <cell r="B1634">
            <v>1626</v>
          </cell>
          <cell r="C1634" t="str">
            <v>Low Carbon City Promotion Act (Eco-city Law) (Law No. 84 of 2014) Japan 2012</v>
          </cell>
          <cell r="D1634" t="str">
            <v>Fiscal or financial incentives, Tax relief, Strategic planning, Building codes and standards, Other mandatory requirements</v>
          </cell>
          <cell r="E1634" t="str">
            <v>Country</v>
          </cell>
          <cell r="F1634">
            <v>2012</v>
          </cell>
          <cell r="G1634" t="str">
            <v>Buildings, Heating and cooling, Electricity and heat, Renewables</v>
          </cell>
          <cell r="H1634" t="str">
            <v>The Low Carbon City Act‚ aims to encourage cross-sectoral emission reductions in communities through low-carbon urban development. Tax breaks were offered for certified energy efficient buildings.</v>
          </cell>
          <cell r="I1634" t="str">
            <v>Energy service demand reduction and resource efficiency, Renewables, Energy efficiency, Other low-carbon technologies and fuel switch</v>
          </cell>
          <cell r="J1634" t="str">
            <v>No</v>
          </cell>
          <cell r="K1634" t="str">
            <v>Japan</v>
          </cell>
          <cell r="L1634" t="str">
            <v>Implemented</v>
          </cell>
          <cell r="M1634" t="str">
            <v>https://unfccc.int/files/documentation/submissions_from_parties/adp/application/pdf/adp2-5_submission_by_japan_20140604.pdf</v>
          </cell>
          <cell r="N1634" t="str">
            <v>C07C10C14C33C34C36</v>
          </cell>
        </row>
        <row r="1635">
          <cell r="B1635">
            <v>1627</v>
          </cell>
          <cell r="C1635" t="str">
            <v>Low Carbon City Promotion Act (Transport)</v>
          </cell>
          <cell r="D1635" t="str">
            <v>Infrastructure investments, Strategic planning</v>
          </cell>
          <cell r="E1635" t="str">
            <v>Country</v>
          </cell>
          <cell r="F1635">
            <v>0</v>
          </cell>
          <cell r="G1635" t="str">
            <v>Transport</v>
          </cell>
          <cell r="H1635" t="str">
            <v>Legislative</v>
          </cell>
          <cell r="I1635" t="str">
            <v>Energy service demand reduction and resource efficiency</v>
          </cell>
          <cell r="J1635">
            <v>0</v>
          </cell>
          <cell r="K1635" t="str">
            <v>Japan</v>
          </cell>
          <cell r="L1635" t="str">
            <v>Implemented</v>
          </cell>
          <cell r="M1635" t="str">
            <v>http://www.lse.ac.uk/GranthamInstitute/law/low-carbon-city-promotion-act-eco-city-law-law-no-84-of-2014/</v>
          </cell>
          <cell r="N1635" t="str">
            <v>C40</v>
          </cell>
        </row>
        <row r="1636">
          <cell r="B1636">
            <v>1628</v>
          </cell>
          <cell r="C1636" t="str">
            <v>Low Carbon Communities Australia 2010</v>
          </cell>
          <cell r="D1636" t="str">
            <v>Infrastructure investments, Grants and subsidies</v>
          </cell>
          <cell r="E1636" t="str">
            <v>Country</v>
          </cell>
          <cell r="F1636">
            <v>2010</v>
          </cell>
          <cell r="G1636" t="str">
            <v>Buildings</v>
          </cell>
          <cell r="H1636"/>
          <cell r="I1636" t="str">
            <v>Energy efficiency</v>
          </cell>
          <cell r="J1636" t="str">
            <v>No</v>
          </cell>
          <cell r="K1636" t="str">
            <v>Australia</v>
          </cell>
          <cell r="L1636" t="str">
            <v>Superseded</v>
          </cell>
          <cell r="M1636" t="str">
            <v>http://www.climatechange.gov.au/government/initiatives/low-carbon-communities.aspx</v>
          </cell>
          <cell r="N1636" t="str">
            <v>C34</v>
          </cell>
        </row>
        <row r="1637">
          <cell r="B1637">
            <v>1629</v>
          </cell>
          <cell r="C1637" t="str">
            <v>Low Carbon Economy Fund</v>
          </cell>
          <cell r="D1637">
            <v>0</v>
          </cell>
          <cell r="E1637" t="str">
            <v>Country</v>
          </cell>
          <cell r="F1637">
            <v>2017</v>
          </cell>
          <cell r="G1637">
            <v>0</v>
          </cell>
          <cell r="H1637"/>
          <cell r="I1637" t="str">
            <v>Non-energy</v>
          </cell>
          <cell r="J1637" t="str">
            <v>No</v>
          </cell>
          <cell r="K1637" t="str">
            <v>Canada</v>
          </cell>
          <cell r="L1637" t="str">
            <v>Implemented</v>
          </cell>
          <cell r="M1637" t="str">
            <v>https://www.canada.ca/en/environment-climate-change/news/2017/06/low_carbon_economyfundtoreducegreenhousegasemissionsandgeneratec.html</v>
          </cell>
          <cell r="N1637" t="str">
            <v/>
          </cell>
        </row>
        <row r="1638">
          <cell r="B1638">
            <v>1630</v>
          </cell>
          <cell r="C1638" t="str">
            <v>Low Carbon Industrial Strategy (LCIS) United Kingdom 2009</v>
          </cell>
          <cell r="D1638" t="str">
            <v>Infrastructure investments, Procurement rules, Grants and subsidies, Loans, Advice or Aid in implementation, Information provision, Policy support, Strategic planning, Research &amp; Development and Deployment (RD&amp;D), Demonstration project, Technology deployment and diffusion, Technology development</v>
          </cell>
          <cell r="E1638" t="str">
            <v>Country</v>
          </cell>
          <cell r="F1638">
            <v>2009</v>
          </cell>
          <cell r="G1638" t="str">
            <v>Electricity and heat, Renewables, Buildings, General</v>
          </cell>
          <cell r="H1638" t="str">
            <v>The Low Carbon Economy Fund was launched in June 2017, and is part of the Pan-Canadian Framework on Clean Growth for Climate Change. It seeks to "making homes and buildings more efficient; help companies innovate or use technologies to reduce their emissions; and support the forest and agriculture sectors to enhance stored carbon in forests and soils", by providing funding to projects submitted by provinces and territories, but also municipalities, Indigenous governments and organizations, businesses and both not-for-profit and for-profit organizations.
The fund has two components: 
(i) C$1.4 billion will be allocated to support the leadership commitments from provinces and territories on their emission reduction priorities and the commitments they outlined in the Pan-Canadian Framework, 
(ii) C$0.6 billion will be available for provinces and territories, municipalities, indigenous governments and organisations, businesses and both not-for-profit as well as for-profit organisations to undertake projects that reduce Canada’s GHGs and contribute to clean growth.</v>
          </cell>
          <cell r="I1638" t="str">
            <v>Renewables, Energy efficiency</v>
          </cell>
          <cell r="J1638" t="str">
            <v>No</v>
          </cell>
          <cell r="K1638" t="str">
            <v>United Kingdom</v>
          </cell>
          <cell r="L1638" t="str">
            <v>Ended</v>
          </cell>
          <cell r="M1638" t="str">
            <v>http://webarchive.nationalarchives.gov.uk/20100401170135/bis.gov.uk/policies/business-sectors/low-carbon-business-opportunities/uk-low-carbon-ind-strategy
http://www.iea.org/policiesandmeasures/pams/unitedkingdom/name-24656-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1638" t="str">
            <v>C04C07C10C11C34</v>
          </cell>
        </row>
        <row r="1639">
          <cell r="B1639">
            <v>1631</v>
          </cell>
          <cell r="C1639" t="str">
            <v>Low Carbon Transition Plan United Kingdom 2009</v>
          </cell>
          <cell r="D1639" t="str">
            <v>Direct investment, Grants and subsidies, Policy support, Institutional creation, Strategic planning, Regulatory Instruments, Research &amp; Development and Deployment (RD&amp;D)</v>
          </cell>
          <cell r="E1639" t="str">
            <v>Country</v>
          </cell>
          <cell r="F1639">
            <v>2009</v>
          </cell>
          <cell r="G1639" t="str">
            <v>Electricity and heat, Renewables, Buildings, General</v>
          </cell>
          <cell r="H1639"/>
          <cell r="I1639" t="str">
            <v>Renewables, Energy efficiency</v>
          </cell>
          <cell r="J1639" t="str">
            <v>No</v>
          </cell>
          <cell r="K1639" t="str">
            <v>United Kingdom</v>
          </cell>
          <cell r="L1639" t="str">
            <v>Ended</v>
          </cell>
          <cell r="M1639" t="str">
            <v>http://webarchive.nationalarchives.gov.uk/20100509134746/
http://www.iea.org/policiesandmeasures/pams/unitedkingdom/name-24653-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1639" t="str">
            <v>C04C07C10C34</v>
          </cell>
        </row>
        <row r="1640">
          <cell r="B1640">
            <v>1632</v>
          </cell>
          <cell r="C1640" t="str">
            <v>Low Carbon Transport Innovation Strategy United Kingdom 2007</v>
          </cell>
          <cell r="D1640" t="str">
            <v>RD&amp;D funding, Research &amp; Development and Deployment (RD&amp;D)</v>
          </cell>
          <cell r="E1640" t="str">
            <v>Country</v>
          </cell>
          <cell r="F1640">
            <v>2007</v>
          </cell>
          <cell r="G1640" t="str">
            <v>Transport</v>
          </cell>
          <cell r="H1640"/>
          <cell r="I1640" t="str">
            <v>Energy efficiency, Other low-carbon technologies and fuel switch</v>
          </cell>
          <cell r="J1640">
            <v>0</v>
          </cell>
          <cell r="K1640" t="str">
            <v>United Kingdom</v>
          </cell>
          <cell r="L1640" t="str">
            <v>Implemented</v>
          </cell>
          <cell r="M1640" t="str">
            <v>http://www.lse.ac.uk/GranthamInstitute/law/low-carbon-transport-innovation-strategy/</v>
          </cell>
          <cell r="N1640" t="str">
            <v>C04</v>
          </cell>
        </row>
        <row r="1641">
          <cell r="B1641">
            <v>1633</v>
          </cell>
          <cell r="C1641" t="str">
            <v>Low Carbon Transport Strategy United Kingdom 2009</v>
          </cell>
          <cell r="D1641" t="str">
            <v>Codes and standards, Advice or Aid in implementation, Information provision, Energy and other taxes, Grants and subsidies, Policy support, Procurement rules, Demonstration project, Technology development, Regulatory Instruments, Strategic planning</v>
          </cell>
          <cell r="E1641" t="str">
            <v>Country</v>
          </cell>
          <cell r="F1641">
            <v>2009</v>
          </cell>
          <cell r="G1641" t="str">
            <v>Transport, Light duty vehicles, Heavy duty vehicles</v>
          </cell>
          <cell r="H1641" t="str">
            <v>Executive</v>
          </cell>
          <cell r="I1641" t="str">
            <v>Energy service demand reduction and resource efficiency, Energy efficiency, Other low-carbon technologies and fuel switch, Renewables</v>
          </cell>
          <cell r="J1641">
            <v>0</v>
          </cell>
          <cell r="K1641" t="str">
            <v>United Kingdom</v>
          </cell>
          <cell r="L1641" t="str">
            <v>Ended</v>
          </cell>
          <cell r="M1641" t="str">
            <v>http://webarchive.nationalarchives.gov.uk/+/http:/www.dft.gov.uk/pgr/sustainable/carbonreduction/low-carbon.pdf</v>
          </cell>
          <cell r="N1641" t="str">
            <v>C04C40C41C42C43C44C46</v>
          </cell>
        </row>
        <row r="1642">
          <cell r="B1642">
            <v>1634</v>
          </cell>
          <cell r="C1642" t="str">
            <v>Low Carbon Vehicle Innovation Platform (LCVIP); Ultra Low Emissions Vehicles (ULEV) Programme</v>
          </cell>
          <cell r="D1642" t="str">
            <v>Demonstration project</v>
          </cell>
          <cell r="E1642" t="str">
            <v>Country</v>
          </cell>
          <cell r="F1642">
            <v>2014</v>
          </cell>
          <cell r="G1642" t="str">
            <v>Low-emissions mobility</v>
          </cell>
          <cell r="H1642"/>
          <cell r="I1642" t="str">
            <v>Other low-carbon technologies and fuel switch</v>
          </cell>
          <cell r="J1642" t="str">
            <v>No</v>
          </cell>
          <cell r="K1642" t="str">
            <v>United Kingdom</v>
          </cell>
          <cell r="L1642" t="str">
            <v>Implemented</v>
          </cell>
          <cell r="M1642" t="str">
            <v>https://www.iea.org/policies/3130-low-carbon-vehicle-innovation-platform-lcvip-ultra-low-emissions-vehicles-ulev-programme?country=United%20Kingdom&amp;page=2&amp;qs=united</v>
          </cell>
          <cell r="N1642" t="str">
            <v>C04C45</v>
          </cell>
        </row>
        <row r="1643">
          <cell r="B1643">
            <v>1635</v>
          </cell>
          <cell r="C1643" t="str">
            <v>Low Emission Bus Scheme</v>
          </cell>
          <cell r="D1643" t="str">
            <v>Grants and subsidies</v>
          </cell>
          <cell r="E1643" t="str">
            <v>Country</v>
          </cell>
          <cell r="F1643">
            <v>2014</v>
          </cell>
          <cell r="G1643" t="str">
            <v>Low-emissions mobility, Heavy duty vehicles</v>
          </cell>
          <cell r="H1643" t="str">
            <v>LCVIP promoted UK-based R&amp;D and showcased vehicle technologies through demonstrations and road trials. The ULEV programme's aim was “to cement the UK’s position as a leader” in the development of ULEVs.</v>
          </cell>
          <cell r="I1643" t="str">
            <v>Other low-carbon technologies and fuel switch</v>
          </cell>
          <cell r="J1643" t="str">
            <v>No</v>
          </cell>
          <cell r="K1643" t="str">
            <v>United Kingdom</v>
          </cell>
          <cell r="L1643" t="str">
            <v>Implemented</v>
          </cell>
          <cell r="M1643" t="str">
            <v>https://www.iea.org/policies/3131-low-emission-bus-scheme?country=United%20Kingdom&amp;page=2&amp;qs=united
https://assets.publishing.service.gov.uk/government/uploads/system/uploads/attachment_data/file/694955/uleb-scheme-participant-guidance.pdf</v>
          </cell>
          <cell r="N1643" t="str">
            <v>C45</v>
          </cell>
        </row>
        <row r="1644">
          <cell r="B1644">
            <v>1636</v>
          </cell>
          <cell r="C1644" t="str">
            <v>Low Emission Zone (LEZ) London</v>
          </cell>
          <cell r="D1644" t="str">
            <v>Energy and other taxes</v>
          </cell>
          <cell r="E1644" t="str">
            <v>City or local</v>
          </cell>
          <cell r="F1644">
            <v>2008</v>
          </cell>
          <cell r="G1644" t="str">
            <v>Low-emissions mobility, Heavy duty vehicles, Light duty vehicles</v>
          </cell>
          <cell r="H1644" t="str">
            <v>The LEBS scheme was announced in April 2014. It aims to: increase the take up of low and ultra-low emission buses, speeding up the transition to an ultra-low emission bus fleet in this country; help improve local air quality in our towns and cities.</v>
          </cell>
          <cell r="I1644" t="str">
            <v>Other low-carbon technologies and fuel switch</v>
          </cell>
          <cell r="J1644" t="str">
            <v>No</v>
          </cell>
          <cell r="K1644" t="str">
            <v>United Kingdom</v>
          </cell>
          <cell r="L1644" t="str">
            <v>Implemented</v>
          </cell>
          <cell r="M1644" t="str">
            <v>https://tfl.gov.uk/modes/driving/low-emission-zone
https://tfl.gov.uk/modes/driving/low-emission-zone/check-if-your-vehicle-is-affected</v>
          </cell>
          <cell r="N1644" t="str">
            <v>C45</v>
          </cell>
        </row>
        <row r="1645">
          <cell r="B1645">
            <v>1637</v>
          </cell>
          <cell r="C1645" t="str">
            <v>Low Emissions Technology Demonstration Fund Australia 2004</v>
          </cell>
          <cell r="D1645" t="str">
            <v>Research &amp; Development and Deployment (RD&amp;D), Fiscal or financial incentives, Grants and subsidies</v>
          </cell>
          <cell r="E1645" t="str">
            <v>Country</v>
          </cell>
          <cell r="F1645">
            <v>2004</v>
          </cell>
          <cell r="G1645" t="str">
            <v>General</v>
          </cell>
          <cell r="H1645" t="str">
            <v>The Low Emission Zone (LEZ) operates to encourage the most polluting heavy diesel vehicles driving in London to become cleaner. The LEZ covers most of Greater London and is in operation 24 hours a day, every day of the year.</v>
          </cell>
          <cell r="I1645" t="str">
            <v>Energy efficiency, Renewables, Other low-carbon technologies and fuel switch</v>
          </cell>
          <cell r="J1645" t="str">
            <v>No</v>
          </cell>
          <cell r="K1645" t="str">
            <v>Australia</v>
          </cell>
          <cell r="L1645" t="str">
            <v>Ended</v>
          </cell>
          <cell r="M1645" t="str">
            <v>http://www.iea.org/policiesandmeasures/pams/australia/name-22508-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645" t="str">
            <v>C04</v>
          </cell>
        </row>
        <row r="1646">
          <cell r="B1646">
            <v>1638</v>
          </cell>
          <cell r="C1646" t="str">
            <v>Low Income Energy efficiency Program Australia 2011</v>
          </cell>
          <cell r="D1646" t="str">
            <v>Funds to sub-national governments, Grants and subsidies, Economic Instruments</v>
          </cell>
          <cell r="E1646" t="str">
            <v>Country</v>
          </cell>
          <cell r="F1646">
            <v>2011</v>
          </cell>
          <cell r="G1646" t="str">
            <v>Buildings</v>
          </cell>
          <cell r="H1646"/>
          <cell r="I1646" t="str">
            <v>Energy efficiency</v>
          </cell>
          <cell r="J1646" t="str">
            <v>No</v>
          </cell>
          <cell r="K1646" t="str">
            <v>Australia</v>
          </cell>
          <cell r="L1646" t="str">
            <v>Ended</v>
          </cell>
          <cell r="M1646" t="str">
            <v>http://www.industry.gov.au/ENERGY/PROGRAMMES/LOWINCOMEENERGYEFFICIENCY/Pages/default.aspx</v>
          </cell>
          <cell r="N1646" t="str">
            <v>C34</v>
          </cell>
        </row>
        <row r="1647">
          <cell r="B1647">
            <v>1639</v>
          </cell>
          <cell r="C1647" t="str">
            <v>Low Income Home Energy Assistance Program (LIHEAP) United States of America 1982</v>
          </cell>
          <cell r="D1647" t="str">
            <v>Grants and subsidies</v>
          </cell>
          <cell r="E1647" t="str">
            <v>Country</v>
          </cell>
          <cell r="F1647">
            <v>1982</v>
          </cell>
          <cell r="G1647" t="str">
            <v>Transport, Buildings</v>
          </cell>
          <cell r="H1647"/>
          <cell r="I1647" t="str">
            <v>Energy efficiency, Energy service demand reduction and resource efficiency</v>
          </cell>
          <cell r="J1647">
            <v>0</v>
          </cell>
          <cell r="K1647" t="str">
            <v>United States of America</v>
          </cell>
          <cell r="L1647" t="str">
            <v>Implemented</v>
          </cell>
          <cell r="M1647" t="str">
            <v>http://www.acf.hhs.gov/programs/ocs/liheap/</v>
          </cell>
          <cell r="N1647" t="str">
            <v>C34</v>
          </cell>
        </row>
        <row r="1648">
          <cell r="B1648">
            <v>1640</v>
          </cell>
          <cell r="C1648" t="str">
            <v>Low carbon starategy India</v>
          </cell>
          <cell r="D1648" t="str">
            <v>Strategic planning, Target</v>
          </cell>
          <cell r="E1648" t="str">
            <v>Country</v>
          </cell>
          <cell r="F1648">
            <v>0</v>
          </cell>
          <cell r="G1648" t="str">
            <v>Forestry</v>
          </cell>
          <cell r="H1648"/>
          <cell r="I1648" t="str">
            <v>Energy service demand reduction and resource efficiency, Non-energy, Energy efficiency, Renewables, Other low-carbon technologies and fuel switch</v>
          </cell>
          <cell r="J1648" t="str">
            <v>No</v>
          </cell>
          <cell r="K1648" t="str">
            <v>India</v>
          </cell>
          <cell r="L1648" t="str">
            <v>Implemented</v>
          </cell>
          <cell r="M1648" t="str">
            <v>http://unfccc.int/resource/docs/natc/indbur1.pdf</v>
          </cell>
          <cell r="N1648" t="str">
            <v>C52</v>
          </cell>
        </row>
        <row r="1649">
          <cell r="B1649">
            <v>1641</v>
          </cell>
          <cell r="C1649" t="str">
            <v>Low or No Emission Vehicle Program - 5339</v>
          </cell>
          <cell r="D1649" t="str">
            <v>Grants and subsidies</v>
          </cell>
          <cell r="E1649" t="str">
            <v>Country</v>
          </cell>
          <cell r="F1649">
            <v>2016</v>
          </cell>
          <cell r="G1649" t="str">
            <v>Heavy duty vehicles</v>
          </cell>
          <cell r="H1649" t="str">
            <v>"4 targets: 1) protected areas; 2) sustainable amangement of forest; 3) improvement of forest and tree cover; 4) increase of forest and tree cover in forest fringe villages. 1.7 million ha afforestation/
reforestation per annum"</v>
          </cell>
          <cell r="I1649" t="str">
            <v>Other low-carbon technologies and fuel switch</v>
          </cell>
          <cell r="J1649" t="str">
            <v>No</v>
          </cell>
          <cell r="K1649" t="str">
            <v>United States of America</v>
          </cell>
          <cell r="L1649" t="str">
            <v>Implemented</v>
          </cell>
          <cell r="M1649" t="str">
            <v>https://www.iea.org/policies/2449-low-or-no-emission-vehicle-program-5339?country=United%20States&amp;page=2&amp;qs=united</v>
          </cell>
          <cell r="N1649" t="str">
            <v/>
          </cell>
        </row>
        <row r="1650">
          <cell r="B1650">
            <v>1642</v>
          </cell>
          <cell r="C1650" t="str">
            <v>Low-Carbon Agriculture Plan (ABC Plan)</v>
          </cell>
          <cell r="D1650" t="str">
            <v>Fiscal or financial incentives, Strategic planning</v>
          </cell>
          <cell r="E1650" t="str">
            <v>Country</v>
          </cell>
          <cell r="F1650">
            <v>2010</v>
          </cell>
          <cell r="G1650" t="str">
            <v>Agricultural CH4, Agricultural CO2, Agricultural N2O, Forestry</v>
          </cell>
          <cell r="H1650" t="str">
            <v>The Low or No Emission Competitive program provides funding to state and local  governmental authorities for the purchase or lease of zero-emission and low-emission transit buses as well as acquisition, construction, and leasing of required supporting facilities. Under the FAST Act, $55 million per year is available until fiscal year 2020.</v>
          </cell>
          <cell r="I1650" t="str">
            <v>Energy service demand reduction and resource efficiency, Non-energy, Energy efficiency, Renewables, Other low-carbon technologies and fuel switch</v>
          </cell>
          <cell r="J1650" t="str">
            <v>GHG reduction</v>
          </cell>
          <cell r="K1650" t="str">
            <v>Brazil</v>
          </cell>
          <cell r="L1650" t="str">
            <v>Implemented</v>
          </cell>
          <cell r="M1650" t="str">
            <v>http://www.agricultura.gov.br/desenvolvimento-sustentavel/plano-abc
(WRI, 2014) http://www.wri.org/sites/default/files/ghg-mitigation-brazil-land-use-sector.pdf</v>
          </cell>
          <cell r="N1650" t="str">
            <v>C49C50C51C52</v>
          </cell>
        </row>
        <row r="1651">
          <cell r="B1651">
            <v>1643</v>
          </cell>
          <cell r="C1651" t="str">
            <v>Low-Carbon Emission Mining Plan (Plano MBC)</v>
          </cell>
          <cell r="D1651" t="str">
            <v>Information and education, Policy support</v>
          </cell>
          <cell r="E1651" t="str">
            <v>Country</v>
          </cell>
          <cell r="F1651">
            <v>2013</v>
          </cell>
          <cell r="G1651" t="str">
            <v>Industry, Industrial energy related</v>
          </cell>
          <cell r="H1651" t="str">
            <v>"In 2010, the Brazilian Government designed the Low-Carbon Agriculture Plan (ABC Plan) to provide resources and incentives for farmers to adopt sustainable agricultural techniques. The objective is to reduce emissions of carbon dioxide (CO2), methane (CH4), and nitrous oxide (N2O) from agriculture (Table 6). Specifically, the ABC Plan aims to reduce annual GHG emissions by 133 to 166 million tonnes of CO2eq relative to projected future levels by the year 2020 (see part IV: GHG Projections). Other objectives include contributing to the achievement of international GHG reduction commitments; guaranteeing the continuous improvement of agricultural practices that reduce GHG emissions and increase carbon storage in vegetation and soil; incentivizing the adoption of strategies that increase environmental protection of plants and productive systems, while generating income for vulnerable rural communities; and enhancing efforts to reduce deforestation led by livestock and agriculture production in the Amazon and Cerrado biomes." (WRI, 2014)
Target: 
- Reduce annual GHG emissions by 133 to 166 million tonnes of CO2eq relative to projected future levels by the year 2020</v>
          </cell>
          <cell r="I1651" t="str">
            <v>Energy efficiency</v>
          </cell>
          <cell r="J1651" t="str">
            <v>No</v>
          </cell>
          <cell r="K1651" t="str">
            <v>Brazil</v>
          </cell>
          <cell r="L1651" t="str">
            <v>Implemented</v>
          </cell>
          <cell r="M1651" t="str">
            <v>http://euroclimaplus.org/intranet/_documentos/repositorio/Plan%20de%20Miner%C3%ADa%20de%20Baja%20Emisi%C3%B3n%20de%20Carbono_2013.pdf</v>
          </cell>
          <cell r="N1651" t="str">
            <v/>
          </cell>
        </row>
        <row r="1652">
          <cell r="B1652">
            <v>1644</v>
          </cell>
          <cell r="C1652" t="str">
            <v>Low-energy building in the building stock Germany 2003</v>
          </cell>
          <cell r="D1652" t="str">
            <v>Information and education</v>
          </cell>
          <cell r="E1652" t="str">
            <v>Country</v>
          </cell>
          <cell r="F1652">
            <v>2003</v>
          </cell>
          <cell r="G1652" t="str">
            <v>Buildings</v>
          </cell>
          <cell r="H1652" t="str">
            <v>Plano Setorial de Mitigação e de Adaptação à Mudança do Clima na Mineração
Plano de Mineração de Baixa Emissão de Carbono (Plano MBC)
The general objective of this plan is to promote a sectoral analysis based on the PNM 2030 (i.e. Plano Nacional de Mineração - National Mining Plan), the inventory of IBRAM (Brazilian Mining Association) and direct consultations to companies in the sector, in order to reduce GHG emissions in the mining sector.</v>
          </cell>
          <cell r="I1652" t="str">
            <v>Energy efficiency</v>
          </cell>
          <cell r="J1652">
            <v>0</v>
          </cell>
          <cell r="K1652" t="str">
            <v>Germany</v>
          </cell>
          <cell r="L1652" t="str">
            <v>Implemented</v>
          </cell>
          <cell r="M1652" t="str">
            <v>http://www.zukunft-haus.info, www.bmvbs.de</v>
          </cell>
          <cell r="N1652" t="str">
            <v/>
          </cell>
        </row>
        <row r="1653">
          <cell r="B1653">
            <v>1645</v>
          </cell>
          <cell r="C1653" t="str">
            <v>Luz para Todos (Ligth for All)</v>
          </cell>
          <cell r="D1653" t="str">
            <v>Grants and subsidies, Loans</v>
          </cell>
          <cell r="E1653" t="str">
            <v>Country</v>
          </cell>
          <cell r="F1653">
            <v>2003</v>
          </cell>
          <cell r="G1653" t="str">
            <v>Electricity and heat</v>
          </cell>
          <cell r="H1653"/>
          <cell r="I1653" t="str">
            <v>Renewables</v>
          </cell>
          <cell r="J1653" t="str">
            <v>GHG reduction</v>
          </cell>
          <cell r="K1653" t="str">
            <v>Brazil</v>
          </cell>
          <cell r="L1653" t="str">
            <v>Implemented</v>
          </cell>
          <cell r="M1653" t="str">
            <v>(Government of Brazil, ) https://www.mme.gov.br/luzparatodos/asp/
(SE4all, ) http://www.se4allforum.org/content/brazil 
(Instituta Lula,) http://www.brasildamudanca.com.br/en/luz-para-todos/light-all</v>
          </cell>
          <cell r="N1653" t="str">
            <v>C10</v>
          </cell>
        </row>
        <row r="1654">
          <cell r="B1654">
            <v>1646</v>
          </cell>
          <cell r="C1654" t="str">
            <v>MEPS - Compact Fluorescent Lamps</v>
          </cell>
          <cell r="D1654" t="str">
            <v>Product standards</v>
          </cell>
          <cell r="E1654" t="str">
            <v>Country</v>
          </cell>
          <cell r="F1654">
            <v>2019</v>
          </cell>
          <cell r="G1654" t="str">
            <v>Appliances</v>
          </cell>
          <cell r="H1654" t="str">
            <v>the Luz Para Todos (Light For All) programme is an electricity access program that aims to achieve 100% electrification. 
Target
- From 99.4% electrification in 2015 to 1 ml. more by 2018 (is 97.5%)</v>
          </cell>
          <cell r="I1654" t="str">
            <v>Energy efficiency</v>
          </cell>
          <cell r="J1654" t="str">
            <v>No</v>
          </cell>
          <cell r="K1654" t="str">
            <v>Australia</v>
          </cell>
          <cell r="L1654" t="str">
            <v>Implemented</v>
          </cell>
          <cell r="M1654" t="str">
            <v>https://www.iea.org/policies/8014-australia-meps-compact-fluorescent-lamps?country=Australia&amp;qs=australia</v>
          </cell>
          <cell r="N1654" t="str">
            <v>C35</v>
          </cell>
        </row>
        <row r="1655">
          <cell r="B1655">
            <v>1647</v>
          </cell>
          <cell r="C1655" t="str">
            <v>MEPS Microwave (Standby)</v>
          </cell>
          <cell r="D1655" t="str">
            <v>Product standards</v>
          </cell>
          <cell r="E1655" t="str">
            <v>Country</v>
          </cell>
          <cell r="F1655">
            <v>2016</v>
          </cell>
          <cell r="G1655" t="str">
            <v>Appliances</v>
          </cell>
          <cell r="H1655" t="str">
            <v>On 20 April 2018, Council of Australian Governments (COAG) Energy Ministers agreed to further improve lighting energy efficiency regulation by phasing out inefficient halogen lamps in Australia and introducing minimum standards for LED lamps in Australia and New Zealand in line with European Union (EU) standards.</v>
          </cell>
          <cell r="I1655" t="str">
            <v>Energy efficiency</v>
          </cell>
          <cell r="J1655" t="str">
            <v>No</v>
          </cell>
          <cell r="K1655" t="str">
            <v>United States of America</v>
          </cell>
          <cell r="L1655" t="str">
            <v>Implemented</v>
          </cell>
          <cell r="M1655" t="str">
            <v>https://www.iea.org/policies/8479-meps-microwave-standby?country=United%20States&amp;page=2&amp;qs=united</v>
          </cell>
          <cell r="N1655" t="str">
            <v>C35</v>
          </cell>
        </row>
        <row r="1656">
          <cell r="B1656">
            <v>1648</v>
          </cell>
          <cell r="C1656" t="str">
            <v>Made in China 2025</v>
          </cell>
          <cell r="D1656" t="str">
            <v>Economic Instruments, Market-based instruments, Strategic planning</v>
          </cell>
          <cell r="E1656" t="str">
            <v>Country</v>
          </cell>
          <cell r="F1656">
            <v>2013</v>
          </cell>
          <cell r="G1656" t="str">
            <v>General</v>
          </cell>
          <cell r="H1656" t="str">
            <v>DOE identified several technology options that could reduce power consumption in standby mode including lower-power display options; cooking sensors with no standby power requirement; improved power supply and control board options; and automatic power-down.</v>
          </cell>
          <cell r="I1656" t="str">
            <v>Energy service demand reduction and resource efficiency, Energy efficiency, Renewables, Other low-carbon technologies and fuel switch, Non-energy</v>
          </cell>
          <cell r="J1656" t="str">
            <v>GHG reduction</v>
          </cell>
          <cell r="K1656" t="str">
            <v>China</v>
          </cell>
          <cell r="L1656" t="str">
            <v>Implemented</v>
          </cell>
          <cell r="M1656" t="str">
            <v>https://www.csis.org/analysis/made-china-2025
http://knowledge.ckgsb.edu.cn/2015/09/02/technology/made-in-china-2025-a-new-era-for-chinese-manufacturing/
http://english.gov.cn/policies/latest_releases/2015/05/19/content_281475110703534.htm</v>
          </cell>
          <cell r="N1656" t="str">
            <v/>
          </cell>
        </row>
        <row r="1657">
          <cell r="B1657">
            <v>1649</v>
          </cell>
          <cell r="C1657" t="str">
            <v>Madhya Pradesh Biomass-Based Electricity (Power) Project Implementation Policy 2011</v>
          </cell>
          <cell r="D1657" t="str">
            <v>Tax relief, Strategic planning</v>
          </cell>
          <cell r="E1657" t="str">
            <v>Subnational region or state</v>
          </cell>
          <cell r="F1657">
            <v>2011</v>
          </cell>
          <cell r="G1657" t="str">
            <v>Electricity and heat</v>
          </cell>
          <cell r="H1657" t="str">
            <v>"The initiative draws direct inspiration from Germany's "Industry 4.0" plan, which was first discussed in 2011 and later adopted in 2013." 
"Its guiding principles are to have manufacturing be innovation-driven, emphasize quality over quantity, achieve green development, optimize the structure of Chinese industry, and nurture human talent.
The goal is to comprehensively upgrade Chinese industry, making it more efficient and integrated so that it can occupy the highest parts of global production chains. The plan identifies the goal of raising domestic content of core components and materials to 40% by 2020 and 70% by 2025.
Although there is a significant role for the state in providing an overall framework, utilizing financial and fiscal tools, and supporting the creation of manufacturing innovation centers (15 by 2020 and 40 by 2025), the plan also calls for relying on market institutions, strengthening intellectual property rights protection for small and medium-sized enterprises (SMEs) and the more effective use of intellectual property (IP) in business strategy, and allowing firms to self-declare their own technology standards and help them better participate in international standards setting.
Although the goal is to upgrade industry writ large, the plan highlights 10 priority sectors: 1) New advanced information technology; 2) Automated machine tools &amp; robotics; 3) Aerospace and aeronautical equipment; 4) Maritime equipment and high-tech shipping; 5) Modern rail transport equipment; 6) New-energy vehicles and equipment; 7) Power equipment; 8) Agricultural equipment; 9) New materials; and 10) Biopharma and advanced medical products. "(https://www.csis.org/analysis/made-china-2025)
"The China 2025 document has called out the following ‘green targets’: (i) Reduce carbon dioxide intensity per unit of industrial output by 22% by 2020 and 40% by 2025 (over 2015- level); (ii) Increase the industrial solid waste re-cycle rate to 73% by 2020 and 79% 2025." (http://www.barrons.com/articles/which-stocks-win-from-chinas-generation-xi-1432260326)</v>
          </cell>
          <cell r="I1657" t="str">
            <v>Renewables</v>
          </cell>
          <cell r="J1657" t="str">
            <v>No</v>
          </cell>
          <cell r="K1657" t="str">
            <v>India</v>
          </cell>
          <cell r="L1657" t="str">
            <v>Implemented</v>
          </cell>
          <cell r="M1657" t="str">
            <v>http://www.iea.org/policiesandmeasures/pams/india/name-159611-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657" t="str">
            <v>C10</v>
          </cell>
        </row>
        <row r="1658">
          <cell r="B1658">
            <v>1650</v>
          </cell>
          <cell r="C1658" t="str">
            <v>Madhya Pradesh Wind Power Project Policy 2012</v>
          </cell>
          <cell r="D1658" t="str">
            <v>Tax relief, Green certificates, Strategic planning</v>
          </cell>
          <cell r="E1658" t="str">
            <v>Subnational region or state</v>
          </cell>
          <cell r="F1658">
            <v>2012</v>
          </cell>
          <cell r="G1658" t="str">
            <v>Electricity and heat</v>
          </cell>
          <cell r="H1658" t="str">
            <v>Madhya Pradesh Biomass Power Policy 2011 was created considering the large potential of biomass based energy available in Madhya Pradesh and the need to prepare a new policy for implementation of biomass based power projects for investors/developers.
The maximum capacity of any project shall be no larger than 15 MW.</v>
          </cell>
          <cell r="I1658" t="str">
            <v>Renewables</v>
          </cell>
          <cell r="J1658" t="str">
            <v>No</v>
          </cell>
          <cell r="K1658" t="str">
            <v>India</v>
          </cell>
          <cell r="L1658" t="str">
            <v>Implemented</v>
          </cell>
          <cell r="M1658" t="str">
            <v>http://www.iea.org/policiesandmeasures/pams/india/name-159609-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658" t="str">
            <v>C10</v>
          </cell>
        </row>
        <row r="1659">
          <cell r="B1659">
            <v>1651</v>
          </cell>
          <cell r="C1659" t="str">
            <v>Maharashtra Renewable Energy Policy 2015</v>
          </cell>
          <cell r="D1659" t="str">
            <v>Tax relief, Strategic planning</v>
          </cell>
          <cell r="E1659" t="str">
            <v>Subnational region or state</v>
          </cell>
          <cell r="F1659">
            <v>2015</v>
          </cell>
          <cell r="G1659" t="str">
            <v>Electricity and heat</v>
          </cell>
          <cell r="H1659" t="str">
            <v>Madhya Pradesh has a wind energy potential of around 5500 MW, whereas the total installed capacity is only 270 MW. The State Government proposes to promote wind energy as an additional and alternative source of energy through the Wind Power Project Policy, 2012.</v>
          </cell>
          <cell r="I1659" t="str">
            <v>Renewables</v>
          </cell>
          <cell r="J1659" t="str">
            <v>No</v>
          </cell>
          <cell r="K1659" t="str">
            <v>India</v>
          </cell>
          <cell r="L1659" t="str">
            <v>Implemented</v>
          </cell>
          <cell r="M1659" t="str">
            <v>http://www.iea.org/policiesandmeasures/pams/india/name-159589-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659" t="str">
            <v>C10</v>
          </cell>
        </row>
        <row r="1660">
          <cell r="B1660">
            <v>1652</v>
          </cell>
          <cell r="C1660" t="str">
            <v>Major PV Demonstration Programme United Kingdom 2002</v>
          </cell>
          <cell r="D1660" t="str">
            <v>Grants and subsidies</v>
          </cell>
          <cell r="E1660" t="str">
            <v>Country</v>
          </cell>
          <cell r="F1660">
            <v>2002</v>
          </cell>
          <cell r="G1660" t="str">
            <v>Electricity and heat, Renewables</v>
          </cell>
          <cell r="H1660" t="str">
            <v>The following incentives will be given for specific power projects:
Permission for re-powering wind generators;
Land acquired for commissioning wind projects will be deemed non-agricultural land;
Exemption from various taxes and duties for sugarcane projects having a capacity more than 3 MW;
Open access granted for interstate and intrastate solar projects as per MERC regulations;
Solar projects can register themselves as industrial units.</v>
          </cell>
          <cell r="I1660" t="str">
            <v>Renewables</v>
          </cell>
          <cell r="J1660">
            <v>0</v>
          </cell>
          <cell r="K1660" t="str">
            <v>United Kingdom</v>
          </cell>
          <cell r="L1660" t="str">
            <v>Ended</v>
          </cell>
          <cell r="M1660" t="str">
            <v>http://www.iea.org/policiesandmeasures/pams/unitedkingdom/name-21650-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660" t="str">
            <v>C10</v>
          </cell>
        </row>
        <row r="1661">
          <cell r="B1661">
            <v>1653</v>
          </cell>
          <cell r="C1661" t="str">
            <v>Management Method for Certification of Energy-saving Products</v>
          </cell>
          <cell r="D1661" t="str">
            <v>Performance label, Endorsement label, Codes and standards, Product standards</v>
          </cell>
          <cell r="E1661" t="str">
            <v>Country</v>
          </cell>
          <cell r="F1661">
            <v>2004</v>
          </cell>
          <cell r="G1661" t="str">
            <v>Appliances</v>
          </cell>
          <cell r="H1661"/>
          <cell r="I1661" t="str">
            <v>Energy efficiency</v>
          </cell>
          <cell r="J1661" t="str">
            <v>No</v>
          </cell>
          <cell r="K1661" t="str">
            <v>China</v>
          </cell>
          <cell r="L1661" t="str">
            <v>Implemented</v>
          </cell>
          <cell r="M1661" t="str">
            <v>https://www.iea.org/policiesandmeasures/pams/china/name-162862-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1661" t="str">
            <v>C35</v>
          </cell>
        </row>
        <row r="1662">
          <cell r="B1662">
            <v>1654</v>
          </cell>
          <cell r="C1662" t="str">
            <v>Management of Subsity Fund of Private New Energy Vehicles (Interim)</v>
          </cell>
          <cell r="D1662" t="str">
            <v>Grants and subsidies</v>
          </cell>
          <cell r="E1662" t="str">
            <v>Country</v>
          </cell>
          <cell r="F1662">
            <v>2010</v>
          </cell>
          <cell r="G1662" t="str">
            <v>Low-emissions mobility</v>
          </cell>
          <cell r="H1662"/>
          <cell r="I1662" t="str">
            <v>Other low-carbon technologies and fuel switch</v>
          </cell>
          <cell r="J1662" t="str">
            <v>GHG reduction</v>
          </cell>
          <cell r="K1662" t="str">
            <v>China</v>
          </cell>
          <cell r="L1662" t="str">
            <v>Implemented</v>
          </cell>
          <cell r="M1662">
            <v>0</v>
          </cell>
          <cell r="N1662" t="str">
            <v>C45</v>
          </cell>
        </row>
        <row r="1663">
          <cell r="B1663">
            <v>1655</v>
          </cell>
          <cell r="C1663" t="str">
            <v>Mandatory Biodiesel Requirement</v>
          </cell>
          <cell r="D1663" t="str">
            <v>Regulatory Instruments, Obligation schemes</v>
          </cell>
          <cell r="E1663" t="str">
            <v>Country</v>
          </cell>
          <cell r="F1663">
            <v>2005</v>
          </cell>
          <cell r="G1663" t="str">
            <v>Transport</v>
          </cell>
          <cell r="H1663" t="str">
            <v>Subsidy for new energy vehicle, i.e. plug-in cars. Started in 2010 and is decreasing gradually</v>
          </cell>
          <cell r="I1663" t="str">
            <v>Renewables</v>
          </cell>
          <cell r="J1663" t="str">
            <v>No</v>
          </cell>
          <cell r="K1663" t="str">
            <v>Brazil</v>
          </cell>
          <cell r="L1663" t="str">
            <v>Implemented</v>
          </cell>
          <cell r="M1663" t="str">
            <v>http://www.iea.org/policiesandmeasures/pams/brazil/name-24337-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663" t="str">
            <v>C43</v>
          </cell>
        </row>
        <row r="1664">
          <cell r="B1664">
            <v>1656</v>
          </cell>
          <cell r="C1664" t="str">
            <v>Mandatory Construction Material Standard - Top Runner Programme Japan 2013</v>
          </cell>
          <cell r="D1664" t="str">
            <v>Building codes and standards, Product standards</v>
          </cell>
          <cell r="E1664" t="str">
            <v>Country</v>
          </cell>
          <cell r="F1664">
            <v>2013</v>
          </cell>
          <cell r="G1664" t="str">
            <v>Buildings, Heating and cooling</v>
          </cell>
          <cell r="H1664" t="str">
            <v>In 2005, the Mines and Energy Ministry of Brazil enacted a law establishing the requirement for B2 biodiesel - a mix of vegetable oil and sugar-cane ethanol with 98% standard diesel. The law was designed to stimulate the market for renewable, clean burning fuel.
The B2 biodiesel requirement went into effect and became mandatory as of 1 January 2008. While in 2007 many gas stations began offering B2 biodiesel, all stations now offer only B2 biodiesel. The requirement was modified in March 2008, and as of 1 July 2008, the requirement is that all diesel contain 3% rather than 2% biofuel (B3 biodiesel).
The mandatory biodiesel blending content was increased as of July 2009 to 4%, and further to 5% (B5 biodiesel) as of January 2010. The B5 biodiesel requirement is being implemented three years ahead of its scheduled implementation date of 2012 as per the 2005 law.
In May 2014 the the mandatory biodiesel blending content was increased to 5% starting from 1st of Jul and 7% from 1st November 2014. 
On 24th of March 2016 Law No 13.263 increased mandatory biodiesel blend target to 8% starting from March 2017 to 9% from March 2018 and to 10% from March 2019. 
The targets were reconfirmed by Resolution No 11 of 14 December 2016 by CNPE. 
Last updated in 2017</v>
          </cell>
          <cell r="I1664" t="str">
            <v>Energy efficiency</v>
          </cell>
          <cell r="J1664">
            <v>0</v>
          </cell>
          <cell r="K1664" t="str">
            <v>Japan</v>
          </cell>
          <cell r="L1664" t="str">
            <v>Implemented</v>
          </cell>
          <cell r="M1664" t="str">
            <v>http://www.meti.go.jp/english/press/2014/1125_01.html</v>
          </cell>
          <cell r="N1664" t="str">
            <v>C34</v>
          </cell>
        </row>
        <row r="1665">
          <cell r="B1665">
            <v>1657</v>
          </cell>
          <cell r="C1665" t="str">
            <v>Mandatory Energy Audits for Large Power Consumers Korea (South) 2007</v>
          </cell>
          <cell r="D1665" t="str">
            <v>Information and education, Auditing</v>
          </cell>
          <cell r="E1665" t="str">
            <v>Country</v>
          </cell>
          <cell r="F1665">
            <v>2007</v>
          </cell>
          <cell r="G1665" t="str">
            <v>Electricity and heat, Industry</v>
          </cell>
          <cell r="H1665"/>
          <cell r="I1665" t="str">
            <v>Energy efficiency</v>
          </cell>
          <cell r="J1665">
            <v>0</v>
          </cell>
          <cell r="K1665" t="str">
            <v>Korea (South)</v>
          </cell>
          <cell r="L1665" t="str">
            <v>Implemented</v>
          </cell>
          <cell r="M1665" t="str">
            <v>http://www.iea.org/policiesandmeasures/pams/korea/name-22928-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665" t="str">
            <v>C20</v>
          </cell>
        </row>
        <row r="1666">
          <cell r="B1666">
            <v>1658</v>
          </cell>
          <cell r="C1666" t="str">
            <v>Mandatory Energy Conservation of Government Office Buildings (No. 10/2005) Indonesia 2005</v>
          </cell>
          <cell r="D1666" t="str">
            <v>Other mandatory requirements</v>
          </cell>
          <cell r="E1666" t="str">
            <v>Country</v>
          </cell>
          <cell r="F1666">
            <v>2005</v>
          </cell>
          <cell r="G1666" t="str">
            <v>Buildings, Heating and cooling, Hot water and cooking, Appliances</v>
          </cell>
          <cell r="H1666"/>
          <cell r="I1666" t="str">
            <v>Energy efficiency</v>
          </cell>
          <cell r="J1666">
            <v>0</v>
          </cell>
          <cell r="K1666" t="str">
            <v>Indonesia</v>
          </cell>
          <cell r="L1666" t="str">
            <v>Implemented</v>
          </cell>
          <cell r="M1666" t="str">
            <v>http://www.iea.org/policiesandmeasures/pams/indonesia/name-30362-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666" t="str">
            <v/>
          </cell>
        </row>
        <row r="1667">
          <cell r="B1667">
            <v>1659</v>
          </cell>
          <cell r="C1667" t="str">
            <v>Mandatory Energy Efficiency Label to Build New Social Housing</v>
          </cell>
          <cell r="D1667" t="str">
            <v>Performance label, Building codes and standards</v>
          </cell>
          <cell r="E1667" t="str">
            <v>Country</v>
          </cell>
          <cell r="F1667">
            <v>2020</v>
          </cell>
          <cell r="G1667" t="str">
            <v>Heating and cooling, Buildings, Appliances, Hot water and cooking</v>
          </cell>
          <cell r="H1667"/>
          <cell r="I1667" t="str">
            <v>Energy efficiency</v>
          </cell>
          <cell r="J1667" t="str">
            <v>No</v>
          </cell>
          <cell r="K1667" t="str">
            <v>Argentina</v>
          </cell>
          <cell r="L1667" t="str">
            <v>Implemented</v>
          </cell>
          <cell r="M1667" t="str">
            <v>https://www.iea.org/policies/6509-mandatory-energy-efficiency-label-to-build-new-social-housing?country=Argentina&amp;qs=argentina</v>
          </cell>
          <cell r="N1667" t="str">
            <v>C34C35</v>
          </cell>
        </row>
        <row r="1668">
          <cell r="B1668">
            <v>1660</v>
          </cell>
          <cell r="C1668" t="str">
            <v>Mandatory Energy Efficiency Standard for AC Motors (three-phase cage-induction motors) - Top Runner Program</v>
          </cell>
          <cell r="D1668" t="str">
            <v>Codes and standards</v>
          </cell>
          <cell r="E1668" t="str">
            <v>Country</v>
          </cell>
          <cell r="F1668">
            <v>2013</v>
          </cell>
          <cell r="G1668" t="str">
            <v>Industry</v>
          </cell>
          <cell r="H1668" t="str">
            <v>The Undersecretariat of Renewable Energies and Energy Efficiency, provides technical advice to the Ministry of Housing of the Nation for the incorporation of energy efficiency criteria and the establishment of minimum standards in social housing built with State funds. In this framework, as of the year 2020, all social housing that are built with funds from the National State must submit for approval the calculation of the Energy Performance Index according to the regulation IRAM 11.900 / 2017 through the use of the the online labelling tool provided through the national residential building labelling program (Programa Nacional de Etiquetado de Viviendas). Likewise, minimum energy efficiency standards must be incorporated in the equipment installed in these dwellings, as well as in the construction systems used.</v>
          </cell>
          <cell r="I1668" t="str">
            <v>Energy efficiency</v>
          </cell>
          <cell r="J1668" t="str">
            <v>No</v>
          </cell>
          <cell r="K1668" t="str">
            <v>Japan</v>
          </cell>
          <cell r="L1668" t="str">
            <v>Implemented</v>
          </cell>
          <cell r="M1668" t="str">
            <v>https://www.iea.org/policies/7651-mandatory-energy-efficiency-standard-for-ac-motors-three-phase-cage-induction-motors-top-runner-program?country=Japan&amp;qs=japan</v>
          </cell>
          <cell r="N1668" t="str">
            <v>C21</v>
          </cell>
        </row>
        <row r="1669">
          <cell r="B1669">
            <v>1661</v>
          </cell>
          <cell r="C1669" t="str">
            <v>Mandatory Fuel Efficiency Labelling for Passenger Cars Germany 2004</v>
          </cell>
          <cell r="D1669" t="str">
            <v>Information provision, Comparison label</v>
          </cell>
          <cell r="E1669" t="str">
            <v>Country</v>
          </cell>
          <cell r="F1669">
            <v>2004</v>
          </cell>
          <cell r="G1669" t="str">
            <v>Transport, Light duty vehicles</v>
          </cell>
          <cell r="H1669" t="str">
            <v>The Top Runner Program is a mandatory standard programme based on the Energy Conservation Act targeting manufacturers and importers of energy-consuming products. 
Energy efficiency of AC motors was recognized as the important measure to facilitate energy efficiency in industrial sector as these motors are widely used for different purposes including pumps, ventilations and compressors. Under this circumstance, there was an amendment to the Act to newly target AC motors in Oct. 2013. Manufacturers and importers of the motors are required to achieve energy efficiency criteria within the target fiscal year (2015).</v>
          </cell>
          <cell r="I1669" t="str">
            <v>Energy efficiency</v>
          </cell>
          <cell r="J1669">
            <v>0</v>
          </cell>
          <cell r="K1669" t="str">
            <v>Germany</v>
          </cell>
          <cell r="L1669" t="str">
            <v>Implemented</v>
          </cell>
          <cell r="M1669" t="str">
            <v>http://www.iea.org/policiesandmeasures/pams/germany/name-24067-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669" t="str">
            <v/>
          </cell>
        </row>
        <row r="1670">
          <cell r="B1670">
            <v>1662</v>
          </cell>
          <cell r="C1670" t="str">
            <v>Mandatory Monitoring of Air Emissions in Ontario Canada 2001</v>
          </cell>
          <cell r="D1670" t="str">
            <v>Monitoring</v>
          </cell>
          <cell r="E1670" t="str">
            <v>Subnational region or state</v>
          </cell>
          <cell r="F1670">
            <v>2001</v>
          </cell>
          <cell r="G1670" t="str">
            <v>Industry, Electricity and heat</v>
          </cell>
          <cell r="H1670"/>
          <cell r="I1670" t="str">
            <v>Energy service demand reduction and resource efficiency, Energy efficiency, Renewables, Other low-carbon technologies and fuel switch, Non-energy</v>
          </cell>
          <cell r="J1670">
            <v>0</v>
          </cell>
          <cell r="K1670" t="str">
            <v>Canada</v>
          </cell>
          <cell r="L1670" t="str">
            <v>Implemented</v>
          </cell>
          <cell r="M1670" t="str">
            <v>http://www.ene.gov.on.ca/environet/OnAIR/learn.htm</v>
          </cell>
          <cell r="N1670" t="str">
            <v>C20</v>
          </cell>
        </row>
        <row r="1671">
          <cell r="B1671">
            <v>1663</v>
          </cell>
          <cell r="C1671" t="str">
            <v>Mandatory Reporting of GHG Canada 2004</v>
          </cell>
          <cell r="D1671" t="str">
            <v>Regulatory Instruments</v>
          </cell>
          <cell r="E1671" t="str">
            <v>Country</v>
          </cell>
          <cell r="F1671">
            <v>2004</v>
          </cell>
          <cell r="G1671" t="str">
            <v>Industry, Electricity and heat</v>
          </cell>
          <cell r="H1671"/>
          <cell r="I1671" t="str">
            <v>Energy service demand reduction and resource efficiency, Energy efficiency, Renewables, Other low-carbon technologies and fuel switch</v>
          </cell>
          <cell r="J1671">
            <v>0</v>
          </cell>
          <cell r="K1671" t="str">
            <v>Canada</v>
          </cell>
          <cell r="L1671" t="str">
            <v>Superseded</v>
          </cell>
          <cell r="M1671" t="str">
            <v>http://www.ec.gc.ca/press/2004/040312_b_e.htm</v>
          </cell>
          <cell r="N1671" t="str">
            <v/>
          </cell>
        </row>
        <row r="1672">
          <cell r="B1672">
            <v>1664</v>
          </cell>
          <cell r="C1672" t="str">
            <v>Mandatory Reporting of Greenhouse Gases Rule United States of America 2010</v>
          </cell>
          <cell r="D1672" t="str">
            <v>Regulatory Instruments, Monitoring</v>
          </cell>
          <cell r="E1672" t="str">
            <v>Country</v>
          </cell>
          <cell r="F1672">
            <v>2010</v>
          </cell>
          <cell r="G1672" t="str">
            <v>Electricity and heat, Industry, Transport, Industrial energy related, Waste (CH4), Industrial process CO2, Fluorinated gases, Heavy duty vehicles, Shipping, Industrial N2O, Fossil fuel exploration and production</v>
          </cell>
          <cell r="H1672"/>
          <cell r="I1672" t="str">
            <v>Energy service demand reduction and resource efficiency, Energy efficiency, Renewables, Other low-carbon technologies and fuel switch, Non-energy</v>
          </cell>
          <cell r="J1672">
            <v>0</v>
          </cell>
          <cell r="K1672" t="str">
            <v>United States of America</v>
          </cell>
          <cell r="L1672" t="str">
            <v>Implemented</v>
          </cell>
          <cell r="M1672" t="str">
            <v>http://www.epa.gov/climatechange/emissions/ghgrulemaking.html</v>
          </cell>
          <cell r="N1672" t="str">
            <v>C20C27C28C29</v>
          </cell>
        </row>
        <row r="1673">
          <cell r="B1673">
            <v>1665</v>
          </cell>
          <cell r="C1673" t="str">
            <v>Mandatory Reporting on the Composition of Energy Sources for the Electricity Sold European Union 2003</v>
          </cell>
          <cell r="D1673" t="str">
            <v>Information provision, Regulatory Instruments</v>
          </cell>
          <cell r="E1673" t="str">
            <v>Country</v>
          </cell>
          <cell r="F1673">
            <v>2003</v>
          </cell>
          <cell r="G1673" t="str">
            <v>Electricity and heat</v>
          </cell>
          <cell r="H1673"/>
          <cell r="I1673" t="str">
            <v>Energy service demand reduction and resource efficiency</v>
          </cell>
          <cell r="J1673">
            <v>0</v>
          </cell>
          <cell r="K1673" t="str">
            <v>European Union (28)</v>
          </cell>
          <cell r="L1673" t="str">
            <v>Implemented</v>
          </cell>
          <cell r="M1673" t="str">
            <v>http://www.iea.org/policiesandmeasures/pams/europeancommission/name-22398-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673" t="str">
            <v/>
          </cell>
        </row>
        <row r="1674">
          <cell r="B1674">
            <v>1666</v>
          </cell>
          <cell r="C1674" t="str">
            <v>Mandatory use of Solar Water Heating Systems in Rajasthan India 2010</v>
          </cell>
          <cell r="D1674" t="str">
            <v>Policy support, Obligation schemes</v>
          </cell>
          <cell r="E1674" t="str">
            <v>Subnational region or state</v>
          </cell>
          <cell r="F1674">
            <v>2010</v>
          </cell>
          <cell r="G1674" t="str">
            <v>Buildings, Industry</v>
          </cell>
          <cell r="H1674"/>
          <cell r="I1674" t="str">
            <v>Energy efficiency</v>
          </cell>
          <cell r="J1674" t="str">
            <v>No</v>
          </cell>
          <cell r="K1674" t="str">
            <v>India</v>
          </cell>
          <cell r="L1674" t="str">
            <v>Ended</v>
          </cell>
          <cell r="M1674" t="str">
            <v>http://www.iea.org/policiesandmeasures/pams/india/name-155153-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1674" t="str">
            <v>C19</v>
          </cell>
        </row>
        <row r="1675">
          <cell r="B1675">
            <v>1667</v>
          </cell>
          <cell r="C1675" t="str">
            <v>Manitoba Electric Vehicle Program</v>
          </cell>
          <cell r="D1675" t="str">
            <v>Fiscal or financial incentives, Information and education</v>
          </cell>
          <cell r="E1675" t="str">
            <v>Subnational region or state</v>
          </cell>
          <cell r="F1675">
            <v>2014</v>
          </cell>
          <cell r="G1675" t="str">
            <v>Transport, Low-emissions mobility, Light duty vehicles</v>
          </cell>
          <cell r="H1675"/>
          <cell r="I1675" t="str">
            <v>Energy service demand reduction and resource efficiency, Energy efficiency, Other low-carbon technologies and fuel switch</v>
          </cell>
          <cell r="J1675" t="str">
            <v>No</v>
          </cell>
          <cell r="K1675" t="str">
            <v>Canada</v>
          </cell>
          <cell r="L1675" t="str">
            <v>Implemented</v>
          </cell>
          <cell r="M1675" t="str">
            <v>http://www.iea.org/policiesandmeasures/pams/canada</v>
          </cell>
          <cell r="N1675" t="str">
            <v>C41C45</v>
          </cell>
        </row>
        <row r="1676">
          <cell r="B1676">
            <v>1668</v>
          </cell>
          <cell r="C1676" t="str">
            <v>Manitoba Electric Vehicle Road Map</v>
          </cell>
          <cell r="D1676" t="str">
            <v>Strategic planning</v>
          </cell>
          <cell r="E1676" t="str">
            <v>Subnational region or state</v>
          </cell>
          <cell r="F1676">
            <v>2011</v>
          </cell>
          <cell r="G1676" t="str">
            <v>Low-emissions mobility</v>
          </cell>
          <cell r="H1676"/>
          <cell r="I1676" t="str">
            <v>Other low-carbon technologies and fuel switch</v>
          </cell>
          <cell r="J1676" t="str">
            <v>No</v>
          </cell>
          <cell r="K1676" t="str">
            <v>Canada</v>
          </cell>
          <cell r="L1676" t="str">
            <v>Implemented</v>
          </cell>
          <cell r="M1676" t="str">
            <v>http://www.iea.org/policiesandmeasures/pams/canada</v>
          </cell>
          <cell r="N1676" t="str">
            <v>C45</v>
          </cell>
        </row>
        <row r="1677">
          <cell r="B1677">
            <v>1669</v>
          </cell>
          <cell r="C1677" t="str">
            <v>Manitoba Geothermal Program</v>
          </cell>
          <cell r="D1677" t="str">
            <v>Fiscal or financial incentives, Grants and subsidies</v>
          </cell>
          <cell r="E1677" t="str">
            <v>Subnational region or state</v>
          </cell>
          <cell r="F1677">
            <v>2016</v>
          </cell>
          <cell r="G1677" t="str">
            <v>Electricity and heat</v>
          </cell>
          <cell r="H1677"/>
          <cell r="I1677" t="str">
            <v>Renewables</v>
          </cell>
          <cell r="J1677" t="str">
            <v>No</v>
          </cell>
          <cell r="K1677" t="str">
            <v>Canada</v>
          </cell>
          <cell r="L1677" t="str">
            <v>Implemented</v>
          </cell>
          <cell r="M1677" t="str">
            <v>http://www.iea.org/policiesandmeasures/pams/canada/name-162527-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677" t="str">
            <v>C10</v>
          </cell>
        </row>
        <row r="1678">
          <cell r="B1678">
            <v>1670</v>
          </cell>
          <cell r="C1678" t="str">
            <v>Manitoba Hydro Lowers Interest Rate on Power Smart Loans Canada 2003</v>
          </cell>
          <cell r="D1678" t="str">
            <v>Fiscal or financial incentives</v>
          </cell>
          <cell r="E1678" t="str">
            <v>Subnational region or state</v>
          </cell>
          <cell r="F1678">
            <v>2003</v>
          </cell>
          <cell r="G1678" t="str">
            <v>Electricity and heat</v>
          </cell>
          <cell r="H1678" t="str">
            <v>Manitoba Hydro's Geothermal Program provides financial incentives to customers who install a geothermal heat pump system to replace a conventional electric heating system.
Program provides two types of incentives: 1) Feasibility study assistance and 2) System installation incentive. In order to be eligible for either of the supports the written approve must be granted first from the Manitoba Hydro.
1) Feasibility study assistance provides up to 50% of the first $5,000 and up to 25 per cent of the remaining cost of the study (to a maximum grant of $10,000 per study). On average, a feasibility study costs approximately $2,400. The amount of the assistance will be limited to 20 per cent of the potential system installation incentive.
2) System installation incentive is based on a prescriptive structure, and is calculated as being the lesser of:
$2.50 per sq. ft. heated by a geothermal heat pump system; OR
$120.00 per MBH of installed geothermal heating capacity; OR
$120.00 per MBH of the buildings eligible base transmission and infiltration heating load.</v>
          </cell>
          <cell r="I1678" t="str">
            <v>Renewables</v>
          </cell>
          <cell r="J1678">
            <v>0</v>
          </cell>
          <cell r="K1678" t="str">
            <v>Canada</v>
          </cell>
          <cell r="L1678" t="str">
            <v>Implemented</v>
          </cell>
          <cell r="M1678" t="str">
            <v>http://www.gov.mb.ca/chc/press/top/2003/09/2003-09-16-01.html</v>
          </cell>
          <cell r="N1678" t="str">
            <v>C10</v>
          </cell>
        </row>
        <row r="1679">
          <cell r="B1679">
            <v>1671</v>
          </cell>
          <cell r="C1679" t="str">
            <v>Manitoba Solar Energy Program</v>
          </cell>
          <cell r="D1679" t="str">
            <v>Economic Instruments, Fiscal or financial incentives, Grants and subsidies, Loans</v>
          </cell>
          <cell r="E1679" t="str">
            <v>Subnational region or state</v>
          </cell>
          <cell r="F1679">
            <v>2015</v>
          </cell>
          <cell r="G1679" t="str">
            <v>Electricity and heat, Renewables</v>
          </cell>
          <cell r="H1679"/>
          <cell r="I1679" t="str">
            <v>Renewables</v>
          </cell>
          <cell r="J1679" t="str">
            <v>No</v>
          </cell>
          <cell r="K1679" t="str">
            <v>Canada</v>
          </cell>
          <cell r="L1679" t="str">
            <v>Implemented</v>
          </cell>
          <cell r="M1679" t="str">
            <v>http://www.iea.org/policiesandmeasures/pams/canada/name-162526-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679" t="str">
            <v>C10</v>
          </cell>
        </row>
        <row r="1680">
          <cell r="B1680">
            <v>1672</v>
          </cell>
          <cell r="C1680" t="str">
            <v>Manitoba-Iceland Memorandum of Understanding to promote hydrogen development Canada 2003</v>
          </cell>
          <cell r="D1680" t="str">
            <v>Voluntary Approaches</v>
          </cell>
          <cell r="E1680" t="str">
            <v>Subnational region or state</v>
          </cell>
          <cell r="F1680">
            <v>2003</v>
          </cell>
          <cell r="G1680">
            <v>0</v>
          </cell>
          <cell r="H1680" t="str">
            <v>Solar Energy Program of Manitoba was introduced in order to increase share of solar PV for own-consumption in the province. Program is directed to residential, commercial and industrial customers. Solar Energy Program provides two support systems: 1) one time grant support payment and 2) residential loan “Residential Earth Power Loan”</v>
          </cell>
          <cell r="I1680" t="str">
            <v>Other low-carbon technologies and fuel switch</v>
          </cell>
          <cell r="J1680">
            <v>0</v>
          </cell>
          <cell r="K1680" t="str">
            <v>Canada</v>
          </cell>
          <cell r="L1680" t="str">
            <v>Implemented</v>
          </cell>
          <cell r="M1680" t="str">
            <v>http://www.iea.org/policiesandmeasures/pams/canada/name-22531-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680" t="str">
            <v/>
          </cell>
        </row>
        <row r="1681">
          <cell r="B1681">
            <v>1673</v>
          </cell>
          <cell r="C1681" t="str">
            <v>Manufacturing Extension Partnership (MEP) United States of America 1999</v>
          </cell>
          <cell r="D1681" t="str">
            <v>Grants and subsidies, Advice or Aid in implementation</v>
          </cell>
          <cell r="E1681" t="str">
            <v>Country</v>
          </cell>
          <cell r="F1681">
            <v>1999</v>
          </cell>
          <cell r="G1681" t="str">
            <v>Industry</v>
          </cell>
          <cell r="H1681"/>
          <cell r="I1681" t="str">
            <v>Energy service demand reduction and resource efficiency, Energy efficiency</v>
          </cell>
          <cell r="J1681">
            <v>0</v>
          </cell>
          <cell r="K1681" t="str">
            <v>United States of America</v>
          </cell>
          <cell r="L1681" t="str">
            <v>Implemented</v>
          </cell>
          <cell r="M1681" t="str">
            <v>http://www.nist.gov/mep/</v>
          </cell>
          <cell r="N1681" t="str">
            <v>C19</v>
          </cell>
        </row>
        <row r="1682">
          <cell r="B1682">
            <v>1674</v>
          </cell>
          <cell r="C1682" t="str">
            <v>Manufacturing Investment Tax Credit - Manitoba Canada 2003</v>
          </cell>
          <cell r="D1682" t="str">
            <v>Tax relief</v>
          </cell>
          <cell r="E1682" t="str">
            <v>Subnational region or state</v>
          </cell>
          <cell r="F1682">
            <v>2003</v>
          </cell>
          <cell r="G1682" t="str">
            <v>Industry</v>
          </cell>
          <cell r="H1682"/>
          <cell r="I1682" t="str">
            <v>Energy efficiency</v>
          </cell>
          <cell r="J1682">
            <v>0</v>
          </cell>
          <cell r="K1682" t="str">
            <v>Canada</v>
          </cell>
          <cell r="L1682" t="str">
            <v>Implemented</v>
          </cell>
          <cell r="M1682" t="str">
            <v>http://www.gov.mb.ca/ctt/invest/busfacts/govt/manuf_taxc.html</v>
          </cell>
          <cell r="N1682" t="str">
            <v>C19</v>
          </cell>
        </row>
        <row r="1683">
          <cell r="B1683">
            <v>1675</v>
          </cell>
          <cell r="C1683" t="str">
            <v>Marco Polo Programme - Intermodal Freight Transport European Union 2003</v>
          </cell>
          <cell r="D1683" t="str">
            <v>RD&amp;D funding, Fiscal or financial incentives, Policy support, Research &amp; Development and Deployment (RD&amp;D)</v>
          </cell>
          <cell r="E1683" t="str">
            <v>Country</v>
          </cell>
          <cell r="F1683">
            <v>2003</v>
          </cell>
          <cell r="G1683" t="str">
            <v>Shipping</v>
          </cell>
          <cell r="H1683"/>
          <cell r="I1683" t="str">
            <v>Energy service demand reduction and resource efficiency, Energy efficiency</v>
          </cell>
          <cell r="J1683">
            <v>0</v>
          </cell>
          <cell r="K1683" t="str">
            <v>European Union (28)</v>
          </cell>
          <cell r="L1683" t="str">
            <v>Implemented</v>
          </cell>
          <cell r="M1683" t="str">
            <v>http://europa.eu.int/comm/transport/marcopolo/index_en.htm</v>
          </cell>
          <cell r="N1683" t="str">
            <v>C04</v>
          </cell>
        </row>
        <row r="1684">
          <cell r="B1684">
            <v>1676</v>
          </cell>
          <cell r="C1684" t="str">
            <v>Marine Research Development Fund (MRDF) United Kingdom 2005</v>
          </cell>
          <cell r="D1684" t="str">
            <v>Technology deployment and diffusion, Demonstration project</v>
          </cell>
          <cell r="E1684" t="str">
            <v>Country</v>
          </cell>
          <cell r="F1684">
            <v>2005</v>
          </cell>
          <cell r="G1684" t="str">
            <v>Electricity and heat, Renewables</v>
          </cell>
          <cell r="H1684"/>
          <cell r="I1684" t="str">
            <v>Renewables</v>
          </cell>
          <cell r="J1684">
            <v>0</v>
          </cell>
          <cell r="K1684" t="str">
            <v>United Kingdom</v>
          </cell>
          <cell r="L1684" t="str">
            <v>Ended</v>
          </cell>
          <cell r="M1684" t="str">
            <v>http://www.berr.gov.uk/whatwedo/energy/environment/etf/marine/page19419.html</v>
          </cell>
          <cell r="N1684" t="str">
            <v>C04</v>
          </cell>
        </row>
        <row r="1685">
          <cell r="B1685">
            <v>1677</v>
          </cell>
          <cell r="C1685" t="str">
            <v>Marine Vessel Fuel Efficiency Regulations</v>
          </cell>
          <cell r="D1685" t="str">
            <v>Codes and standards, Vehicle fuel-economy and emissions standards</v>
          </cell>
          <cell r="E1685" t="str">
            <v>Country</v>
          </cell>
          <cell r="F1685">
            <v>2013</v>
          </cell>
          <cell r="G1685" t="str">
            <v>Shipping</v>
          </cell>
          <cell r="H1685"/>
          <cell r="I1685" t="str">
            <v>Energy efficiency</v>
          </cell>
          <cell r="J1685" t="str">
            <v>GHG reduction</v>
          </cell>
          <cell r="K1685" t="str">
            <v>Canada</v>
          </cell>
          <cell r="L1685" t="str">
            <v>Implemented</v>
          </cell>
          <cell r="M1685" t="str">
            <v>http://unfccc.int/files/national_reports/biennial_reports_and_iar/submitted_biennial_reports/application/pdf/annex_to_canadas_2nd_biennial_report_pams_table_en.pdf</v>
          </cell>
          <cell r="N1685" t="str">
            <v/>
          </cell>
        </row>
        <row r="1686">
          <cell r="B1686">
            <v>1678</v>
          </cell>
          <cell r="C1686" t="str">
            <v>Marine and Hydrokinetic Technology Database United States of America 2009</v>
          </cell>
          <cell r="D1686" t="str">
            <v>Information and education, Information provision</v>
          </cell>
          <cell r="E1686" t="str">
            <v>Country</v>
          </cell>
          <cell r="F1686">
            <v>2009</v>
          </cell>
          <cell r="G1686" t="str">
            <v>Electricity and heat, Renewables</v>
          </cell>
          <cell r="H1686" t="str">
            <v>These Regulations implement the energy efficiency requirements negotiated under the International Maritime Organization’s International Convention for the Prevention of Pollution from Ships. The Regulations apply to all ships above 400 gross tonnes. All
ships are required to maintain a Ship Energy Efficiency Management Plan that details plans for optimizing fuel efficiency. Additionally, new ships on international trade routes must meet Energy Efficiency Design Index requirements that phase in increasing efficiency targets from 2015 to 2025.
Target: 30% energy efficiency improvement by 2025</v>
          </cell>
          <cell r="I1686" t="str">
            <v>Renewables</v>
          </cell>
          <cell r="J1686">
            <v>0</v>
          </cell>
          <cell r="K1686" t="str">
            <v>United States of America</v>
          </cell>
          <cell r="L1686" t="str">
            <v>Implemented</v>
          </cell>
          <cell r="M1686" t="str">
            <v>http://www.eere.energy.gov/windandhydro/hydrokinetic/default.aspx</v>
          </cell>
          <cell r="N1686" t="str">
            <v/>
          </cell>
        </row>
        <row r="1687">
          <cell r="B1687">
            <v>1679</v>
          </cell>
          <cell r="C1687" t="str">
            <v>Marine emissions regulation United States of America</v>
          </cell>
          <cell r="D1687" t="str">
            <v>Sectoral standards, Vehicle fuel-economy and emissions standards</v>
          </cell>
          <cell r="E1687" t="str">
            <v>Country</v>
          </cell>
          <cell r="F1687">
            <v>0</v>
          </cell>
          <cell r="G1687" t="str">
            <v>Shipping</v>
          </cell>
          <cell r="H1687"/>
          <cell r="I1687" t="str">
            <v>Energy service demand reduction and resource efficiency, Energy efficiency</v>
          </cell>
          <cell r="J1687" t="str">
            <v>No</v>
          </cell>
          <cell r="K1687" t="str">
            <v>United States of America</v>
          </cell>
          <cell r="L1687" t="str">
            <v>Implemented</v>
          </cell>
          <cell r="M1687" t="str">
            <v>http://transportpolicy.net/index.php?title=US:_Marine:_Emissions</v>
          </cell>
          <cell r="N1687" t="str">
            <v/>
          </cell>
        </row>
        <row r="1688">
          <cell r="B1688">
            <v>1680</v>
          </cell>
          <cell r="C1688" t="str">
            <v>Maritime Transport Initiative France 2006</v>
          </cell>
          <cell r="D1688" t="str">
            <v>Infrastructure investments, Institutional creation</v>
          </cell>
          <cell r="E1688" t="str">
            <v>Country</v>
          </cell>
          <cell r="F1688">
            <v>2006</v>
          </cell>
          <cell r="G1688" t="str">
            <v>Transport, Shipping</v>
          </cell>
          <cell r="H1688"/>
          <cell r="I1688" t="str">
            <v>Other low-carbon technologies and fuel switch</v>
          </cell>
          <cell r="J1688">
            <v>0</v>
          </cell>
          <cell r="K1688" t="str">
            <v>France</v>
          </cell>
          <cell r="L1688" t="str">
            <v>Implemented</v>
          </cell>
          <cell r="M1688" t="str">
            <v>http://www.iea.org/policiesandmeasures/pams/france/name-23900-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688" t="str">
            <v>C44</v>
          </cell>
        </row>
        <row r="1689">
          <cell r="B1689">
            <v>1681</v>
          </cell>
          <cell r="C1689" t="str">
            <v>Market Entry Criteria for Coke Industry China 2004</v>
          </cell>
          <cell r="D1689" t="str">
            <v>Sectoral standards</v>
          </cell>
          <cell r="E1689" t="str">
            <v>Country</v>
          </cell>
          <cell r="F1689">
            <v>2004</v>
          </cell>
          <cell r="G1689" t="str">
            <v>Industry</v>
          </cell>
          <cell r="H1689"/>
          <cell r="I1689" t="str">
            <v>Energy efficiency</v>
          </cell>
          <cell r="J1689" t="str">
            <v>No</v>
          </cell>
          <cell r="K1689" t="str">
            <v>China</v>
          </cell>
          <cell r="L1689" t="str">
            <v>Implemented</v>
          </cell>
          <cell r="M1689" t="str">
            <v>Huo, H., Lei, Y., Zhang, Q., Zhao, L., He, K. (2012). China’s coke industry :Recent policies, technology shift, and implication for energy and the environment. Energy Policy, 51:397–404</v>
          </cell>
          <cell r="N1689" t="str">
            <v>C21</v>
          </cell>
        </row>
        <row r="1690">
          <cell r="B1690">
            <v>1682</v>
          </cell>
          <cell r="C1690" t="str">
            <v>Market Incentive Program Canada 2002</v>
          </cell>
          <cell r="D1690" t="str">
            <v>Grants and subsidies, Fiscal or financial incentives</v>
          </cell>
          <cell r="E1690" t="str">
            <v>Country</v>
          </cell>
          <cell r="F1690">
            <v>2002</v>
          </cell>
          <cell r="G1690" t="str">
            <v>Electricity and heat</v>
          </cell>
          <cell r="H1690" t="str">
            <v>"In 2004 , China issued ‘‘Market Entry Criteria for Coke Industry’ ’to allow only coke ovens with the chamber height equal or higher than 4.3m and the production capacity equal or higher than 0.6MMT/year (for normal machinery ovens) in new projects (NDRC, 2004). In 2008, the criteria were further strengthened, for example, to 6.0m for normal machinery ovens and 5.5m for stamp-charged heat recovery ovens (Ministry of Industry andInformationTechnology,2008).  In order to eliminate existing small coke ovens, the announcement issued by NDRC in 2006 also required the local authorities to eliminate all ovens with chamber height under 4.3m by the end of 2007(2009 for western China) and to ensure that the share of capacity with height greater than 6.0m (5.5m for stamp-charged ovens) is more than 80% within the next 3–5 years (NDRC, 2004)." (Huo et al., 2012)
"Besides the production capacity and chamber height, the Market Entry Criteria also require the comprehensive energy consumption rate (below 170 and 165 kg of coa lequivalent per ton of coke product in the 2004 and 2008 criteria), COG utilization rates (above 95% and above 98% in the 2004 and 2008 criteria), water recycle rates (above 85% and above 95% in the 2004 and 2008 criteria), and installation of coal gas cleanup,etc."(Huo et al., 2012).</v>
          </cell>
          <cell r="I1690" t="str">
            <v>Renewables</v>
          </cell>
          <cell r="J1690">
            <v>0</v>
          </cell>
          <cell r="K1690" t="str">
            <v>Canada</v>
          </cell>
          <cell r="L1690" t="str">
            <v>Ended</v>
          </cell>
          <cell r="M1690" t="str">
            <v>http://www.iea.org/policiesandmeasures/pams/canada/name-21022-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690" t="str">
            <v>C10</v>
          </cell>
        </row>
        <row r="1691">
          <cell r="B1691">
            <v>1683</v>
          </cell>
          <cell r="C1691" t="str">
            <v>Market Incentive Programme (Marktanreizprogramm) Germany 1999</v>
          </cell>
          <cell r="D1691" t="str">
            <v>Technology deployment and diffusion, Fiscal or financial incentives, Grants and subsidies, Loans</v>
          </cell>
          <cell r="E1691" t="str">
            <v>Country</v>
          </cell>
          <cell r="F1691">
            <v>1999</v>
          </cell>
          <cell r="G1691" t="str">
            <v>Electricity and heat, Renewables</v>
          </cell>
          <cell r="H1691"/>
          <cell r="I1691" t="str">
            <v>Renewables</v>
          </cell>
          <cell r="J1691">
            <v>0</v>
          </cell>
          <cell r="K1691" t="str">
            <v>Germany</v>
          </cell>
          <cell r="L1691" t="str">
            <v>Implemented</v>
          </cell>
          <cell r="M1691" t="str">
            <v>http://www.bafa.de</v>
          </cell>
          <cell r="N1691" t="str">
            <v>C04C10</v>
          </cell>
        </row>
        <row r="1692">
          <cell r="B1692">
            <v>1684</v>
          </cell>
          <cell r="C1692" t="str">
            <v>Market Transformation Programme - Partnership with the UK</v>
          </cell>
          <cell r="D1692" t="str">
            <v>Advice or Aid in implementation, Strategic planning, Codes and standards, Research &amp; Development and Deployment (RD&amp;D)</v>
          </cell>
          <cell r="E1692" t="str">
            <v>Supranational region</v>
          </cell>
          <cell r="F1692">
            <v>2006</v>
          </cell>
          <cell r="G1692" t="str">
            <v>Buildings, Appliances, Heating and cooling, Hot water and cooking</v>
          </cell>
          <cell r="H1692"/>
          <cell r="I1692">
            <v>0</v>
          </cell>
          <cell r="J1692" t="str">
            <v>No</v>
          </cell>
          <cell r="K1692" t="str">
            <v>China</v>
          </cell>
          <cell r="L1692" t="str">
            <v>Implemented</v>
          </cell>
          <cell r="M1692" t="str">
            <v>https://www.iea.org/policiesandmeasures/pams/china/name-22898-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1692" t="str">
            <v>C04</v>
          </cell>
        </row>
        <row r="1693">
          <cell r="B1693">
            <v>1685</v>
          </cell>
          <cell r="C1693" t="str">
            <v>Market Transformation Programme, including Energy Labelling for Appliances</v>
          </cell>
          <cell r="D1693" t="str">
            <v>Endorsement label, Regulatory Instruments</v>
          </cell>
          <cell r="E1693" t="str">
            <v>Country</v>
          </cell>
          <cell r="F1693">
            <v>1997</v>
          </cell>
          <cell r="G1693" t="str">
            <v>Buildings</v>
          </cell>
          <cell r="H1693"/>
          <cell r="I1693" t="str">
            <v>Energy efficiency</v>
          </cell>
          <cell r="J1693" t="str">
            <v>No</v>
          </cell>
          <cell r="K1693" t="str">
            <v>United Kingdom</v>
          </cell>
          <cell r="L1693" t="str">
            <v>Implemented</v>
          </cell>
          <cell r="M1693" t="str">
            <v>https://www.iea.org/policies/1673-market-transformation-programme-including-energy-labelling-for-appliances?country=United%20Kingdom&amp;page=5&amp;qs=united</v>
          </cell>
          <cell r="N1693" t="str">
            <v/>
          </cell>
        </row>
        <row r="1694">
          <cell r="B1694">
            <v>1686</v>
          </cell>
          <cell r="C1694" t="str">
            <v>Market entry standards for wind equipment manufacturing industry: China 2010</v>
          </cell>
          <cell r="D1694" t="str">
            <v>Other mandatory requirements</v>
          </cell>
          <cell r="E1694" t="str">
            <v>Country</v>
          </cell>
          <cell r="F1694">
            <v>2010</v>
          </cell>
          <cell r="G1694" t="str">
            <v>Electricity and heat, Renewables</v>
          </cell>
          <cell r="H1694" t="str">
            <v>The UK's Market Transformation Programme (MTP) effective since 1997 undertakes policy research, development and support projects that aim to bring forward products, systems and services that do less harm to the environment, using less energy, water and other resources over their lifetime. The MTP provides strategic support to a growing set of product policies. These aim to encourage resource efficiency through the development of supply-chain measures such as reliable product information, raising minimum standards and encouraging best practice and where consensus and joined-up thinking is essential to establish priorities and to deliver practical policies.</v>
          </cell>
          <cell r="I1694" t="str">
            <v>Renewables</v>
          </cell>
          <cell r="J1694">
            <v>0</v>
          </cell>
          <cell r="K1694" t="str">
            <v>China</v>
          </cell>
          <cell r="L1694" t="str">
            <v>Implemented</v>
          </cell>
          <cell r="M1694" t="str">
            <v>http://en.ndrc.gov.cn/</v>
          </cell>
          <cell r="N1694" t="str">
            <v/>
          </cell>
        </row>
        <row r="1695">
          <cell r="B1695">
            <v>1687</v>
          </cell>
          <cell r="C1695" t="str">
            <v>Marketing of Efficient Vehicles Canada 2003</v>
          </cell>
          <cell r="D1695" t="str">
            <v>Fiscal or financial incentives, Policy support, Vehicle fuel-economy and emissions standards</v>
          </cell>
          <cell r="E1695" t="str">
            <v>Country</v>
          </cell>
          <cell r="F1695">
            <v>2003</v>
          </cell>
          <cell r="G1695" t="str">
            <v>Transport</v>
          </cell>
          <cell r="H1695"/>
          <cell r="I1695" t="str">
            <v>Energy efficiency</v>
          </cell>
          <cell r="J1695">
            <v>0</v>
          </cell>
          <cell r="K1695" t="str">
            <v>Canada</v>
          </cell>
          <cell r="L1695" t="str">
            <v>Superseded</v>
          </cell>
          <cell r="M1695" t="str">
            <v>http://oee.nrcan.gc.ca/vehicles/home.cfm</v>
          </cell>
          <cell r="N1695" t="str">
            <v/>
          </cell>
        </row>
        <row r="1696">
          <cell r="B1696">
            <v>1688</v>
          </cell>
          <cell r="C1696" t="str">
            <v>Maryland Clean Energy Production Tax Credit United States of America 2006</v>
          </cell>
          <cell r="D1696" t="str">
            <v>Tax relief</v>
          </cell>
          <cell r="E1696" t="str">
            <v>Subnational region or state</v>
          </cell>
          <cell r="F1696">
            <v>2006</v>
          </cell>
          <cell r="G1696" t="str">
            <v>Renewables</v>
          </cell>
          <cell r="H1696"/>
          <cell r="I1696" t="str">
            <v>Renewables</v>
          </cell>
          <cell r="J1696">
            <v>0</v>
          </cell>
          <cell r="K1696" t="str">
            <v>United States of America</v>
          </cell>
          <cell r="L1696" t="str">
            <v>Implemented</v>
          </cell>
          <cell r="M1696" t="str">
            <v>http://energy.maryland.gov/incentives/allprograms/cep_taxcredit.asp</v>
          </cell>
          <cell r="N1696" t="str">
            <v/>
          </cell>
        </row>
        <row r="1697">
          <cell r="B1697">
            <v>1689</v>
          </cell>
          <cell r="C1697" t="str">
            <v>Me and my car. Drive smart and save fuel Germany 2008</v>
          </cell>
          <cell r="D1697" t="str">
            <v>Information provision</v>
          </cell>
          <cell r="E1697" t="str">
            <v>Country</v>
          </cell>
          <cell r="F1697">
            <v>2008</v>
          </cell>
          <cell r="G1697" t="str">
            <v>Transport</v>
          </cell>
          <cell r="H1697"/>
          <cell r="I1697" t="str">
            <v>Energy efficiency</v>
          </cell>
          <cell r="J1697">
            <v>0</v>
          </cell>
          <cell r="K1697" t="str">
            <v>Germany</v>
          </cell>
          <cell r="L1697" t="str">
            <v>Implemented</v>
          </cell>
          <cell r="M1697" t="str">
            <v>http://www.ichundmeinauto.info</v>
          </cell>
          <cell r="N1697" t="str">
            <v/>
          </cell>
        </row>
        <row r="1698">
          <cell r="B1698">
            <v>1690</v>
          </cell>
          <cell r="C1698" t="str">
            <v>Measures Favouring Cogeneration France 2001</v>
          </cell>
          <cell r="D1698" t="str">
            <v>Regulatory Instruments, Obligation schemes</v>
          </cell>
          <cell r="E1698" t="str">
            <v>Country</v>
          </cell>
          <cell r="F1698">
            <v>2001</v>
          </cell>
          <cell r="G1698" t="str">
            <v>Electricity and heat</v>
          </cell>
          <cell r="H1698"/>
          <cell r="I1698" t="str">
            <v>Energy efficiency</v>
          </cell>
          <cell r="J1698">
            <v>0</v>
          </cell>
          <cell r="K1698" t="str">
            <v>France</v>
          </cell>
          <cell r="L1698" t="str">
            <v>Implemented</v>
          </cell>
          <cell r="M1698" t="str">
            <v>http://www.iea.org/policiesandmeasures/pams/france/name-21455-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698" t="str">
            <v>C08</v>
          </cell>
        </row>
        <row r="1699">
          <cell r="B1699">
            <v>1691</v>
          </cell>
          <cell r="C1699" t="str">
            <v>Measures for Regionalization and Demarcation of National-Level Public Welfare Forests China</v>
          </cell>
          <cell r="D1699" t="str">
            <v>Grants and subsidies</v>
          </cell>
          <cell r="E1699" t="str">
            <v>Country</v>
          </cell>
          <cell r="F1699">
            <v>0</v>
          </cell>
          <cell r="G1699" t="str">
            <v>Forestry</v>
          </cell>
          <cell r="H1699"/>
          <cell r="I1699" t="str">
            <v>Energy service demand reduction and resource efficiency, Non-energy, Energy efficiency, Renewables, Other low-carbon technologies and fuel switch</v>
          </cell>
          <cell r="J1699">
            <v>0</v>
          </cell>
          <cell r="K1699" t="str">
            <v>China</v>
          </cell>
          <cell r="L1699" t="str">
            <v>Implemented</v>
          </cell>
          <cell r="M1699" t="str">
            <v>http://unfccc.int/resource/docs/natc/chnnc2e.pdf</v>
          </cell>
          <cell r="N1699" t="str">
            <v>C52</v>
          </cell>
        </row>
        <row r="1700">
          <cell r="B1700">
            <v>1692</v>
          </cell>
          <cell r="C1700" t="str">
            <v>Measures for a Better Environment Package Australia 2000</v>
          </cell>
          <cell r="D1700" t="str">
            <v>Grants and subsidies, Fiscal or financial incentives</v>
          </cell>
          <cell r="E1700" t="str">
            <v>Country</v>
          </cell>
          <cell r="F1700">
            <v>2000</v>
          </cell>
          <cell r="G1700" t="str">
            <v>General</v>
          </cell>
          <cell r="H1700" t="str">
            <v>"The central finance also increased annual subsidies from RMB 5 to 10 Yuan per Mu (1/15 hectare) for the national-level public welfare forests on collective-owned forest lands, to enhance management of the public welfare eco-forests."</v>
          </cell>
          <cell r="I1700" t="str">
            <v>Energy efficiency, Renewables, Other low-carbon technologies and fuel switch</v>
          </cell>
          <cell r="J1700" t="str">
            <v>No</v>
          </cell>
          <cell r="K1700" t="str">
            <v>Australia</v>
          </cell>
          <cell r="L1700" t="str">
            <v>Ended</v>
          </cell>
          <cell r="M1700" t="str">
            <v>http://www.iea.org/policiesandmeasures/pams/australia/name-21275-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700" t="str">
            <v/>
          </cell>
        </row>
        <row r="1701">
          <cell r="B1701">
            <v>1693</v>
          </cell>
          <cell r="C1701" t="str">
            <v>Measures for increasing competition in the natural gas market and transferring the ensuing benefits to final customers Italy 2010</v>
          </cell>
          <cell r="D1701" t="str">
            <v>Grants and subsidies, Obligation schemes</v>
          </cell>
          <cell r="E1701" t="str">
            <v>Country</v>
          </cell>
          <cell r="F1701">
            <v>2010</v>
          </cell>
          <cell r="G1701" t="str">
            <v>Transport, Electricity and heat, Gas</v>
          </cell>
          <cell r="H1701" t="str">
            <v>AUD 800 million over four years.</v>
          </cell>
          <cell r="I1701" t="str">
            <v>Other low-carbon technologies and fuel switch, Energy service demand reduction and resource efficiency</v>
          </cell>
          <cell r="J1701" t="str">
            <v>No</v>
          </cell>
          <cell r="K1701" t="str">
            <v>Italy</v>
          </cell>
          <cell r="L1701" t="str">
            <v>Implemented</v>
          </cell>
          <cell r="M1701" t="str">
            <v>http://www.normattiva.it/uri-res/N2Ls?urn:nir:stato:decreto.legislativo:2010-08-13;130
http://www.iea.org/policiesandmeasures/pams/italy</v>
          </cell>
          <cell r="N1701" t="str">
            <v>C14</v>
          </cell>
        </row>
        <row r="1702">
          <cell r="B1702">
            <v>1694</v>
          </cell>
          <cell r="C1702" t="str">
            <v>Measures in Industry and Energy Generation Germany 1999</v>
          </cell>
          <cell r="D1702" t="str">
            <v>Fiscal or financial incentives, Regulatory Instruments</v>
          </cell>
          <cell r="E1702" t="str">
            <v>Country</v>
          </cell>
          <cell r="F1702">
            <v>1999</v>
          </cell>
          <cell r="G1702" t="str">
            <v>Electricity and heat, Industry, Renewables</v>
          </cell>
          <cell r="H1702" t="str">
            <v>The decree introduces thresholds of wholesale market shares for operators feeding natural gas into the Italian transport network.</v>
          </cell>
          <cell r="I1702" t="str">
            <v>Energy service demand reduction and resource efficiency, Energy efficiency, Renewables, Other low-carbon technologies and fuel switch</v>
          </cell>
          <cell r="J1702">
            <v>0</v>
          </cell>
          <cell r="K1702" t="str">
            <v>Germany</v>
          </cell>
          <cell r="L1702" t="str">
            <v>Planned</v>
          </cell>
          <cell r="M1702" t="str">
            <v>http://www.iea.org/policiesandmeasures/pams/germany/name-21238-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702" t="str">
            <v>C07C10C14C19C22</v>
          </cell>
        </row>
        <row r="1703">
          <cell r="B1703">
            <v>1695</v>
          </cell>
          <cell r="C1703" t="str">
            <v>Measures planned in Favour of Energy efficiency - Public Buildings Turkey 2000</v>
          </cell>
          <cell r="D1703" t="str">
            <v>Regulatory Instruments</v>
          </cell>
          <cell r="E1703" t="str">
            <v>Country</v>
          </cell>
          <cell r="F1703">
            <v>2000</v>
          </cell>
          <cell r="G1703" t="str">
            <v>Buildings, Appliances</v>
          </cell>
          <cell r="H1703"/>
          <cell r="I1703" t="str">
            <v>Energy efficiency</v>
          </cell>
          <cell r="J1703">
            <v>0</v>
          </cell>
          <cell r="K1703" t="str">
            <v>Turkey</v>
          </cell>
          <cell r="L1703" t="str">
            <v>Planned</v>
          </cell>
          <cell r="M1703" t="str">
            <v>http://www.iea.org/policiesandmeasures/pams/turkey/name-21310-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703" t="str">
            <v/>
          </cell>
        </row>
        <row r="1704">
          <cell r="B1704">
            <v>1696</v>
          </cell>
          <cell r="C1704" t="str">
            <v>Measures to Relieve Higher Energy Costs Canada 2005</v>
          </cell>
          <cell r="D1704" t="str">
            <v>Fiscal or financial incentives, Policy support, Regulatory Instruments</v>
          </cell>
          <cell r="E1704" t="str">
            <v>Country</v>
          </cell>
          <cell r="F1704">
            <v>2005</v>
          </cell>
          <cell r="G1704" t="str">
            <v>Buildings</v>
          </cell>
          <cell r="H1704"/>
          <cell r="I1704" t="str">
            <v>Energy efficiency</v>
          </cell>
          <cell r="J1704">
            <v>0</v>
          </cell>
          <cell r="K1704" t="str">
            <v>Canada</v>
          </cell>
          <cell r="L1704" t="str">
            <v>Superseded</v>
          </cell>
          <cell r="M1704" t="str">
            <v>http://www.fin.gc.ca/access/energyrelief_e.html</v>
          </cell>
          <cell r="N1704" t="str">
            <v>C34</v>
          </cell>
        </row>
        <row r="1705">
          <cell r="B1705">
            <v>1697</v>
          </cell>
          <cell r="C1705" t="str">
            <v>Measures to promote distributed generation and market liberalisation Italy 1991</v>
          </cell>
          <cell r="D1705" t="str">
            <v>Strategic planning, Net metering</v>
          </cell>
          <cell r="E1705" t="str">
            <v>Country</v>
          </cell>
          <cell r="F1705">
            <v>1991</v>
          </cell>
          <cell r="G1705" t="str">
            <v>Electricity and heat, Renewables</v>
          </cell>
          <cell r="H1705"/>
          <cell r="I1705" t="str">
            <v>Renewables</v>
          </cell>
          <cell r="J1705">
            <v>0</v>
          </cell>
          <cell r="K1705" t="str">
            <v>Italy</v>
          </cell>
          <cell r="L1705" t="str">
            <v>Implemented</v>
          </cell>
          <cell r="M1705" t="str">
            <v>http://www.normattiva.it/uri-res/N2Ls?urn:nir:stato:legge:1991-01-09;10!vig=</v>
          </cell>
          <cell r="N1705" t="str">
            <v>C10</v>
          </cell>
        </row>
        <row r="1706">
          <cell r="B1706">
            <v>1698</v>
          </cell>
          <cell r="C1706" t="str">
            <v>Medium and Long Term Development Plan for Renewable Energy China 2007</v>
          </cell>
          <cell r="D1706" t="str">
            <v>Strategic planning</v>
          </cell>
          <cell r="E1706" t="str">
            <v>Country</v>
          </cell>
          <cell r="F1706">
            <v>2007</v>
          </cell>
          <cell r="G1706" t="str">
            <v>Electricity and heat, Renewables</v>
          </cell>
          <cell r="H1706"/>
          <cell r="I1706" t="str">
            <v>Renewables</v>
          </cell>
          <cell r="J1706" t="str">
            <v>GHG reduction</v>
          </cell>
          <cell r="K1706" t="str">
            <v>China</v>
          </cell>
          <cell r="L1706" t="str">
            <v>Implemented</v>
          </cell>
          <cell r="M1706" t="str">
            <v>http://www.iisd.org/gsi/sites/default/files/china_biofuels_subsidies.pdf
http://documents.worldbank.org/curated/en/144421468017666128/pdf/wps6243.pdf</v>
          </cell>
          <cell r="N1706" t="str">
            <v/>
          </cell>
        </row>
        <row r="1707">
          <cell r="B1707">
            <v>1699</v>
          </cell>
          <cell r="C1707" t="str">
            <v>Medium and Long-term Plan of Energy Conservation: 10 Energy Conservation Programmes China 2004</v>
          </cell>
          <cell r="D1707" t="str">
            <v>Direct investment, Procurement rules, Policy support, Codes and standards, Vehicle fuel-economy and emissions standards, Monitoring, Other mandatory requirements</v>
          </cell>
          <cell r="E1707" t="str">
            <v>Country</v>
          </cell>
          <cell r="F1707">
            <v>2004</v>
          </cell>
          <cell r="G1707" t="str">
            <v>General, Industry, Buildings, Transport, Heavy duty vehicles, Light duty vehicles, Appliances, Heating and cooling, Hot water and cooking</v>
          </cell>
          <cell r="H1707" t="str">
            <v>"The Plan states that by 2010, China will aim to raise the share of renewable energy in total primary energy consumption to 10 per cent and 15 per cent by 2020 (NDRC, 2007). The plan nominates biomass energy as a priority sector and sets targets of 2 million tonnes for national annual use of non-grain fuel ethanol and 200 000 tonnes for biodiesel by 2010. By 2020, under the plan, China will be using 10 million tonnes of fuel ethanol and 2 million tonnes of biodiesel per year." (http://www.iisd.org/gsi/sites/default/files/china_biofuels_subsidies.pdf)</v>
          </cell>
          <cell r="I1707" t="str">
            <v>Energy service demand reduction and resource efficiency, Energy efficiency</v>
          </cell>
          <cell r="J1707" t="str">
            <v>GHG reduction</v>
          </cell>
          <cell r="K1707" t="str">
            <v>China</v>
          </cell>
          <cell r="L1707" t="str">
            <v>Implemented</v>
          </cell>
          <cell r="M1707" t="str">
            <v>http://projects.wri.org/sd-pams-database/china/medium-and-long-term-energy-conservation-plan
http://fourfact.com/images/uploads/China_Energy_Saving_Plan.pdf</v>
          </cell>
          <cell r="N1707" t="str">
            <v>C18C20C21C34C41C42</v>
          </cell>
        </row>
        <row r="1708">
          <cell r="B1708">
            <v>1700</v>
          </cell>
          <cell r="C1708" t="str">
            <v>Medium- and Long-Term Development Planning for National Forest Fire Prevention</v>
          </cell>
          <cell r="D1708" t="str">
            <v>Strategic planning</v>
          </cell>
          <cell r="E1708" t="str">
            <v>Country</v>
          </cell>
          <cell r="F1708">
            <v>0</v>
          </cell>
          <cell r="G1708" t="str">
            <v>Forestry</v>
          </cell>
          <cell r="H1708" t="str">
            <v>The programming period of this plan is from 2006 to 2020. It provides guidelines for Rural Hydropower plan to increase its installed hydropower capacity by 15 million kilowatts to supply electricity for 10 million rural residents from 2006 to 2010 by constructing 400 hydropower driven counties; Guidelines for Transport plan six railways for passenger transportation, including one between Beijing and Shanghai and five inter-city railways, 14 expressway by 2010; Plan for Energy Conservation aims to reduce energy consumption per capita by 43% in 2020, compared to 2005.</v>
          </cell>
          <cell r="I1708" t="str">
            <v>Energy service demand reduction and resource efficiency, Non-energy</v>
          </cell>
          <cell r="J1708" t="str">
            <v>No</v>
          </cell>
          <cell r="K1708" t="str">
            <v>China</v>
          </cell>
          <cell r="L1708" t="str">
            <v>Planned</v>
          </cell>
          <cell r="M1708" t="str">
            <v>http://unfccc.int/resource/docs/natc/chnnc2e.pdf
http://www.ccchina.gov.cn/WebSite/CCChina/UpFile/File419.pdf</v>
          </cell>
          <cell r="N1708" t="str">
            <v>C52</v>
          </cell>
        </row>
        <row r="1709">
          <cell r="B1709">
            <v>1701</v>
          </cell>
          <cell r="C1709" t="str">
            <v>Medium- and Long-Term Plan for Nuclear Power Development (2006-2020)</v>
          </cell>
          <cell r="D1709" t="str">
            <v>Strategic planning</v>
          </cell>
          <cell r="E1709" t="str">
            <v>Country</v>
          </cell>
          <cell r="F1709">
            <v>0</v>
          </cell>
          <cell r="G1709" t="str">
            <v>Nuclear</v>
          </cell>
          <cell r="H1709" t="str">
            <v>China also implemented the Medium- and Long-Term Development Planning for National Forest Fire Prevention to enhance capacity building, responsibilities and measures for forest fire prevention and control. The annual average forest fire frequency, burnt areas and casualties declined by 27.2%, 82.6% and 80.3% respectively.</v>
          </cell>
          <cell r="I1709" t="str">
            <v>Other low-carbon technologies and fuel switch</v>
          </cell>
          <cell r="J1709">
            <v>0</v>
          </cell>
          <cell r="K1709" t="str">
            <v>China</v>
          </cell>
          <cell r="L1709" t="str">
            <v>Implemented</v>
          </cell>
          <cell r="M1709" t="str">
            <v>http://unfccc.int/resource/docs/natc/chnnc2e.pdf</v>
          </cell>
          <cell r="N1709" t="str">
            <v/>
          </cell>
        </row>
        <row r="1710">
          <cell r="B1710">
            <v>1702</v>
          </cell>
          <cell r="C1710" t="str">
            <v>Medium-Scale Power Generation using Renewable Energy (Ministerial Regulation No. 2/2006)</v>
          </cell>
          <cell r="D1710" t="str">
            <v>Economic Instruments, Fiscal or financial incentives, Feed-in tariffs or premiums</v>
          </cell>
          <cell r="E1710" t="str">
            <v>Country</v>
          </cell>
          <cell r="F1710">
            <v>2006</v>
          </cell>
          <cell r="G1710" t="str">
            <v>Electricity and heat</v>
          </cell>
          <cell r="H1710"/>
          <cell r="I1710" t="str">
            <v>Renewables</v>
          </cell>
          <cell r="J1710" t="str">
            <v>No</v>
          </cell>
          <cell r="K1710" t="str">
            <v>Indonesia</v>
          </cell>
          <cell r="L1710" t="str">
            <v>Implemented</v>
          </cell>
          <cell r="M1710" t="str">
            <v>http://www.iea.org/policiesandmeasures/pams/indonesia/name-140168-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710" t="str">
            <v>C10</v>
          </cell>
        </row>
        <row r="1711">
          <cell r="B1711">
            <v>1703</v>
          </cell>
          <cell r="C1711" t="str">
            <v>Medium-Scale Power Generation using Renewable Energy (Ministerial Regulation No. 2/2006) Indonesia 2006</v>
          </cell>
          <cell r="D1711" t="str">
            <v>Feed-in tariffs or premiums</v>
          </cell>
          <cell r="E1711" t="str">
            <v>Country</v>
          </cell>
          <cell r="F1711">
            <v>2006</v>
          </cell>
          <cell r="G1711" t="str">
            <v>Electricity and heat, Renewables</v>
          </cell>
          <cell r="H1711" t="str">
            <v>Obliges electric utility PLN to purchase electricity generated from renewable energy from facilities with a capacity between 1 MW and 10 MW.
Feed-in-tariffs (10 year puchase contracts, may be extended):
Low voltage: 60% of utility’s generation costs
Medium voltage: 80% of utility’s generation costs</v>
          </cell>
          <cell r="I1711" t="str">
            <v>Renewables</v>
          </cell>
          <cell r="J1711">
            <v>0</v>
          </cell>
          <cell r="K1711" t="str">
            <v>Indonesia</v>
          </cell>
          <cell r="L1711" t="str">
            <v>Superseded</v>
          </cell>
          <cell r="M1711" t="str">
            <v>http://www.differgroup.com/Portals/53/images/Indonesia_overall_FINAL.pdf</v>
          </cell>
          <cell r="N1711" t="str">
            <v>C10</v>
          </cell>
        </row>
        <row r="1712">
          <cell r="B1712">
            <v>1704</v>
          </cell>
          <cell r="C1712" t="str">
            <v>Memorandum of Understanding to Promote Natural Gas Vehicles (NGV) France 2005</v>
          </cell>
          <cell r="D1712" t="str">
            <v>Fiscal or financial incentives, Voluntary Approaches</v>
          </cell>
          <cell r="E1712" t="str">
            <v>Country</v>
          </cell>
          <cell r="F1712">
            <v>2005</v>
          </cell>
          <cell r="G1712" t="str">
            <v>Transport, Light duty vehicles, Heavy duty vehicles</v>
          </cell>
          <cell r="H1712"/>
          <cell r="I1712" t="str">
            <v>Other low-carbon technologies and fuel switch</v>
          </cell>
          <cell r="J1712">
            <v>0</v>
          </cell>
          <cell r="K1712" t="str">
            <v>France</v>
          </cell>
          <cell r="L1712" t="str">
            <v>Implemented</v>
          </cell>
          <cell r="M1712" t="str">
            <v>http://www.afgnv.info</v>
          </cell>
          <cell r="N1712" t="str">
            <v/>
          </cell>
        </row>
        <row r="1713">
          <cell r="B1713">
            <v>1705</v>
          </cell>
          <cell r="C1713" t="str">
            <v>Memorandum of Understanding to Reduce Vehicle GHG Emissions Canada 2000</v>
          </cell>
          <cell r="D1713" t="str">
            <v>Voluntary Approaches</v>
          </cell>
          <cell r="E1713" t="str">
            <v>Country</v>
          </cell>
          <cell r="F1713">
            <v>2000</v>
          </cell>
          <cell r="G1713" t="str">
            <v>Transport</v>
          </cell>
          <cell r="H1713"/>
          <cell r="I1713" t="str">
            <v>Energy efficiency, Renewables</v>
          </cell>
          <cell r="J1713">
            <v>0</v>
          </cell>
          <cell r="K1713" t="str">
            <v>Canada</v>
          </cell>
          <cell r="L1713" t="str">
            <v>Superseded</v>
          </cell>
          <cell r="M1713" t="str">
            <v>http://oee.nrcan.gc.ca/vehicles</v>
          </cell>
          <cell r="N1713" t="str">
            <v/>
          </cell>
        </row>
        <row r="1714">
          <cell r="B1714">
            <v>1706</v>
          </cell>
          <cell r="C1714" t="str">
            <v>Mercury and Air Toxics Standard (MATS) United States of America 2011</v>
          </cell>
          <cell r="D1714">
            <v>0</v>
          </cell>
          <cell r="E1714" t="str">
            <v>Country</v>
          </cell>
          <cell r="F1714">
            <v>2011</v>
          </cell>
          <cell r="G1714" t="str">
            <v>Electricity and heat</v>
          </cell>
          <cell r="H1714"/>
          <cell r="I1714" t="str">
            <v>Non-energy</v>
          </cell>
          <cell r="J1714" t="str">
            <v>No</v>
          </cell>
          <cell r="K1714" t="str">
            <v>United States of America</v>
          </cell>
          <cell r="L1714" t="str">
            <v>Implemented</v>
          </cell>
          <cell r="M1714" t="str">
            <v>http://www.iea-coal.org.uk/documents/82575/9515/United%20States%20of%20America</v>
          </cell>
          <cell r="N1714" t="str">
            <v/>
          </cell>
        </row>
        <row r="1715">
          <cell r="B1715">
            <v>1707</v>
          </cell>
          <cell r="C1715" t="str">
            <v>Methane to Markets Partnership United States of America 2004</v>
          </cell>
          <cell r="D1715" t="str">
            <v>Strategic planning</v>
          </cell>
          <cell r="E1715" t="str">
            <v>Country</v>
          </cell>
          <cell r="F1715">
            <v>2004</v>
          </cell>
          <cell r="G1715" t="str">
            <v>General, Waste (CH4)</v>
          </cell>
          <cell r="H1715"/>
          <cell r="I1715" t="str">
            <v>Non-energy</v>
          </cell>
          <cell r="J1715">
            <v>0</v>
          </cell>
          <cell r="K1715" t="str">
            <v>United States of America</v>
          </cell>
          <cell r="L1715" t="str">
            <v>Implemented</v>
          </cell>
          <cell r="M1715" t="str">
            <v>http://www.methanetomarkets.org/</v>
          </cell>
          <cell r="N1715" t="str">
            <v>C27</v>
          </cell>
        </row>
        <row r="1716">
          <cell r="B1716">
            <v>1708</v>
          </cell>
          <cell r="C1716" t="str">
            <v>Methodology to establish service charges for transmission of renewable electricity (Metodología para la determinación de los cargos por servicios de transmisión de energía eléctrica para fuente de energía renovable) Mexico 2003</v>
          </cell>
          <cell r="D1716" t="str">
            <v>Regulatory Instruments</v>
          </cell>
          <cell r="E1716" t="str">
            <v>Country</v>
          </cell>
          <cell r="F1716">
            <v>2003</v>
          </cell>
          <cell r="G1716" t="str">
            <v>Electricity and heat, Renewables</v>
          </cell>
          <cell r="H1716"/>
          <cell r="I1716" t="str">
            <v>Renewables</v>
          </cell>
          <cell r="J1716">
            <v>0</v>
          </cell>
          <cell r="K1716" t="str">
            <v>Mexico</v>
          </cell>
          <cell r="L1716" t="str">
            <v>Implemented</v>
          </cell>
          <cell r="M1716" t="str">
            <v>http://www.cre.gob.mx/</v>
          </cell>
          <cell r="N1716" t="str">
            <v/>
          </cell>
        </row>
        <row r="1717">
          <cell r="B1717">
            <v>1709</v>
          </cell>
          <cell r="C1717" t="str">
            <v>Methodology to value the externalities associated with the Electricity Generation in Mexico Mexico 2009</v>
          </cell>
          <cell r="D1717" t="str">
            <v>Strategic planning</v>
          </cell>
          <cell r="E1717" t="str">
            <v>Country</v>
          </cell>
          <cell r="F1717">
            <v>2009</v>
          </cell>
          <cell r="G1717" t="str">
            <v>Electricity and heat</v>
          </cell>
          <cell r="H1717" t="str">
            <v>Methodology establishing the service charges for RE electricity transmission.</v>
          </cell>
          <cell r="I1717" t="str">
            <v>Renewables, Other low-carbon technologies and fuel switch</v>
          </cell>
          <cell r="J1717">
            <v>0</v>
          </cell>
          <cell r="K1717" t="str">
            <v>Mexico</v>
          </cell>
          <cell r="L1717" t="str">
            <v>Implemented</v>
          </cell>
          <cell r="M1717" t="str">
            <v>http://www.dof.gob.mx/nota_detalle.php?codigo=5282384&amp;fecha=14/12/2012=</v>
          </cell>
          <cell r="N1717" t="str">
            <v/>
          </cell>
        </row>
        <row r="1718">
          <cell r="B1718">
            <v>1710</v>
          </cell>
          <cell r="C1718" t="str">
            <v>Mexican Petroleum Law</v>
          </cell>
          <cell r="D1718" t="str">
            <v>Direct investment</v>
          </cell>
          <cell r="E1718" t="str">
            <v>Country</v>
          </cell>
          <cell r="F1718">
            <v>2014</v>
          </cell>
          <cell r="G1718" t="str">
            <v>Electricity and heat, General, Transport</v>
          </cell>
          <cell r="H1718" t="str">
            <v>Based on Article 10 of the Law for the use of renewable energy and financing of energy transition; Article 36 of the Law on the power public service; Articles 32 and 34 of the General Law on Climate Change;</v>
          </cell>
          <cell r="I1718" t="str">
            <v>Renewables</v>
          </cell>
          <cell r="J1718" t="str">
            <v>No</v>
          </cell>
          <cell r="K1718" t="str">
            <v>Mexico</v>
          </cell>
          <cell r="L1718" t="str">
            <v>Implemented</v>
          </cell>
          <cell r="M1718" t="str">
            <v>http://www.iea.org/policiesandmeasures/pams/mexico/name-148711-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718" t="str">
            <v/>
          </cell>
        </row>
        <row r="1719">
          <cell r="B1719">
            <v>1711</v>
          </cell>
          <cell r="C1719" t="str">
            <v>Mexico City Metrobús (BRT)</v>
          </cell>
          <cell r="D1719" t="str">
            <v>Infrastructure investments, Strategic planning</v>
          </cell>
          <cell r="E1719" t="str">
            <v>City or local</v>
          </cell>
          <cell r="F1719">
            <v>0</v>
          </cell>
          <cell r="G1719" t="str">
            <v>Heavy duty vehicles</v>
          </cell>
          <cell r="H1719" t="str">
            <v>This Mexican Petroleum Law is one of the "21  secondary laws" passed by the Mexican legislation after the constitutional reform. This law established the Mexican Petroleum Fund that  was mandated  to collect, manage, invest and disburse income derived from the exploraiton and extraction of hydrocarbons. Once the fund reaches 3% of GDP, up to 10% of the fund's yearly increment can be spent on science, innovation and renewable energy.</v>
          </cell>
          <cell r="I1719" t="str">
            <v>Non-energy</v>
          </cell>
          <cell r="J1719" t="str">
            <v>No</v>
          </cell>
          <cell r="K1719" t="str">
            <v>Mexico</v>
          </cell>
          <cell r="L1719" t="str">
            <v>Implemented</v>
          </cell>
          <cell r="M1719" t="str">
            <v>https://www.theatlantic.com/technology/archive/2009/11/take-the-metrob-s-in-mexico-city/30339/</v>
          </cell>
          <cell r="N1719" t="str">
            <v/>
          </cell>
        </row>
        <row r="1720">
          <cell r="B1720">
            <v>1712</v>
          </cell>
          <cell r="C1720" t="str">
            <v>Mexico capacity and power auctions supported by clean energy certificates</v>
          </cell>
          <cell r="D1720" t="str">
            <v>Market-based instruments, Regulatory Instruments</v>
          </cell>
          <cell r="E1720" t="str">
            <v>Country</v>
          </cell>
          <cell r="F1720">
            <v>2016</v>
          </cell>
          <cell r="G1720" t="str">
            <v>Electricity and heat</v>
          </cell>
          <cell r="H1720" t="str">
            <v>Metrobús is a BRT system in place since June 2006 in Mexico City. As of 2018, it consists of 7 lines. The goal was to tackle congestion as well as air pollution, while lowering the use of private vehicles and cutting CO2 emissions.</v>
          </cell>
          <cell r="I1720" t="str">
            <v>Renewables</v>
          </cell>
          <cell r="J1720" t="str">
            <v>GHG reduction</v>
          </cell>
          <cell r="K1720" t="str">
            <v>Mexico</v>
          </cell>
          <cell r="L1720" t="str">
            <v>Implemented</v>
          </cell>
          <cell r="M1720" t="str">
            <v>http://www.iea.org/policiesandmeasures/pams/mexico/name-160912-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1720" t="str">
            <v/>
          </cell>
        </row>
        <row r="1721">
          <cell r="B1721">
            <v>1713</v>
          </cell>
          <cell r="C1721" t="str">
            <v>Microclimate Parameters in Residential and Public Buildings Russian Federation 2000</v>
          </cell>
          <cell r="D1721" t="str">
            <v>Regulatory Instruments, Codes and standards, Building codes and standards</v>
          </cell>
          <cell r="E1721" t="str">
            <v>Country</v>
          </cell>
          <cell r="F1721">
            <v>2000</v>
          </cell>
          <cell r="G1721" t="str">
            <v>Buildings, Heating and cooling</v>
          </cell>
          <cell r="H1721" t="str">
            <v>The constitutional reform approved at the end of 2013 and the associated secondary legislations adopted in August 2014 and 2015 provide for a fundamental transformation of Mexico’s energy sector. On the basis of those legislative changes Mexico created a wholesale power market with a system of capacity and power auctions in which renewable energy technologies can take part and are additionally supported by Clean Energy Certificates (CLEs).
Clean energy quota	is of 5% of electricity consumption between 2015 and 2018. Penalty for non-compliance with this quota	is between USD 30-250/ MWh.</v>
          </cell>
          <cell r="I1721" t="str">
            <v>Energy efficiency</v>
          </cell>
          <cell r="J1721">
            <v>0</v>
          </cell>
          <cell r="K1721" t="str">
            <v>Russian Federation</v>
          </cell>
          <cell r="L1721" t="str">
            <v>Implemented</v>
          </cell>
          <cell r="M1721" t="str">
            <v>http://www.iea.org/policiesandmeasures/pams/russia/name-23006-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1721" t="str">
            <v>C34</v>
          </cell>
        </row>
        <row r="1722">
          <cell r="B1722">
            <v>1714</v>
          </cell>
          <cell r="C1722" t="str">
            <v>Microgeneration Strategy 2006 United Kingdom 2006</v>
          </cell>
          <cell r="D1722" t="str">
            <v>Grants and subsidies, Strategic planning, Technology development</v>
          </cell>
          <cell r="E1722" t="str">
            <v>Country</v>
          </cell>
          <cell r="F1722">
            <v>2006</v>
          </cell>
          <cell r="G1722" t="str">
            <v>Electricity and heat, Buildings</v>
          </cell>
          <cell r="H1722" t="str">
            <v>One of the first codes regarding efficiency standards in buildings.</v>
          </cell>
          <cell r="I1722" t="str">
            <v>Renewables, Energy efficiency</v>
          </cell>
          <cell r="J1722">
            <v>0</v>
          </cell>
          <cell r="K1722" t="str">
            <v>United Kingdom</v>
          </cell>
          <cell r="L1722" t="str">
            <v>Ended</v>
          </cell>
          <cell r="M1722" t="str">
            <v>http://www.iea.org/policiesandmeasures/pams/unitedkingdom/name-22904-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722" t="str">
            <v>C04C07C10C34</v>
          </cell>
        </row>
        <row r="1723">
          <cell r="B1723">
            <v>1715</v>
          </cell>
          <cell r="C1723" t="str">
            <v>Mid- and Long-Term Plan for National Forest Management China</v>
          </cell>
          <cell r="D1723" t="str">
            <v>Grants and subsidies</v>
          </cell>
          <cell r="E1723" t="str">
            <v>Country</v>
          </cell>
          <cell r="F1723">
            <v>0</v>
          </cell>
          <cell r="G1723" t="str">
            <v>Forestry</v>
          </cell>
          <cell r="H1723"/>
          <cell r="I1723" t="str">
            <v>Energy service demand reduction and resource efficiency, Non-energy</v>
          </cell>
          <cell r="J1723">
            <v>0</v>
          </cell>
          <cell r="K1723" t="str">
            <v>China</v>
          </cell>
          <cell r="L1723" t="str">
            <v>Planned</v>
          </cell>
          <cell r="M1723" t="str">
            <v>http://unfccc.int/resource/docs/natc/chnnc2e.pdf</v>
          </cell>
          <cell r="N1723" t="str">
            <v>C52</v>
          </cell>
        </row>
        <row r="1724">
          <cell r="B1724">
            <v>1716</v>
          </cell>
          <cell r="C1724" t="str">
            <v>Mid-Century Long-Term Low-Greenhouse Gas Development Strategy</v>
          </cell>
          <cell r="D1724" t="str">
            <v>Political &amp; non-binding climate strategy</v>
          </cell>
          <cell r="E1724" t="str">
            <v>Country</v>
          </cell>
          <cell r="F1724">
            <v>2016</v>
          </cell>
          <cell r="G1724" t="str">
            <v>General</v>
          </cell>
          <cell r="H1724" t="str">
            <v>"China will continue to provide subsidies for forest tending from central finance, in an effort to increase subsidy level, to expand subsidy scale, and to improve subsidy-related policies. it is planned to build young- and mid-aged forest tending areas and transform low-yield forest areas totaling 35 million hectares."</v>
          </cell>
          <cell r="I1724" t="str">
            <v>Energy service demand reduction and resource efficiency, Energy efficiency, Renewables, Other low-carbon technologies and fuel switch, Non-energy</v>
          </cell>
          <cell r="J1724" t="str">
            <v>No</v>
          </cell>
          <cell r="K1724" t="str">
            <v>Canada</v>
          </cell>
          <cell r="L1724" t="str">
            <v>Implemented</v>
          </cell>
          <cell r="M1724" t="str">
            <v>http://unfccc.int/files/focus/long-term_strategies/application/pdf/canadas_mid-century_long-term_strategy.pdf</v>
          </cell>
          <cell r="N1724" t="str">
            <v>C01</v>
          </cell>
        </row>
        <row r="1725">
          <cell r="B1725">
            <v>1717</v>
          </cell>
          <cell r="C1725" t="str">
            <v>Minimum Energy Performance Rating for Rental Properties</v>
          </cell>
          <cell r="D1725" t="str">
            <v>Building codes and standards</v>
          </cell>
          <cell r="E1725" t="str">
            <v>Subnational region or state</v>
          </cell>
          <cell r="F1725">
            <v>2018</v>
          </cell>
          <cell r="G1725" t="str">
            <v>Buildings</v>
          </cell>
          <cell r="H1725"/>
          <cell r="I1725" t="str">
            <v>Energy efficiency</v>
          </cell>
          <cell r="J1725" t="str">
            <v>No</v>
          </cell>
          <cell r="K1725" t="str">
            <v>United Kingdom</v>
          </cell>
          <cell r="L1725" t="str">
            <v>Implemented</v>
          </cell>
          <cell r="M1725" t="str">
            <v>https://www.iea.org/policies/8503-minimum-energy-performance-rating-for-rental-properties-england-and-wales?country=United%20Kingdom&amp;qs=united</v>
          </cell>
          <cell r="N1725" t="str">
            <v>C34</v>
          </cell>
        </row>
        <row r="1726">
          <cell r="B1726">
            <v>1718</v>
          </cell>
          <cell r="C1726" t="str">
            <v>Minimum Energy Performance Standard (MEPS)</v>
          </cell>
          <cell r="D1726" t="str">
            <v>Performance label, Product standards</v>
          </cell>
          <cell r="E1726" t="str">
            <v>Country</v>
          </cell>
          <cell r="F1726">
            <v>0</v>
          </cell>
          <cell r="G1726" t="str">
            <v>Appliances</v>
          </cell>
          <cell r="H1726" t="str">
            <v>New Minimum Energy Efficiency Standards in England and Wales came into force on 1st April 2018, requiring all rental properties to have a minimum Energy Performance Certificate rating of E. The regulations came into force for new lets and renewals of tenancies in April 2018 and will apply to all existing tenancies from April 2020. It will be unlawful to rent a property below the minimum E rating, unless there is an applicable exemption.</v>
          </cell>
          <cell r="I1726" t="str">
            <v>Energy efficiency</v>
          </cell>
          <cell r="J1726">
            <v>0</v>
          </cell>
          <cell r="K1726" t="str">
            <v>Korea (South)</v>
          </cell>
          <cell r="L1726" t="str">
            <v>Implemented</v>
          </cell>
          <cell r="M1726" t="str">
            <v>http://unfccc.int/resource/docs/natc/kornc3.pdf</v>
          </cell>
          <cell r="N1726" t="str">
            <v>C35</v>
          </cell>
        </row>
        <row r="1727">
          <cell r="B1727">
            <v>1719</v>
          </cell>
          <cell r="C1727" t="str">
            <v>Minimum Energy Performance Standards (MEPS) China 1989</v>
          </cell>
          <cell r="D1727" t="str">
            <v>Codes and standards, Other mandatory requirements, Product standards, Vehicle fuel-economy and emissions standards, Performance label</v>
          </cell>
          <cell r="E1727" t="str">
            <v>Country</v>
          </cell>
          <cell r="F1727">
            <v>1989</v>
          </cell>
          <cell r="G1727" t="str">
            <v>Buildings, Transport, Appliances, Light duty vehicles, Industrial energy related</v>
          </cell>
          <cell r="H1727"/>
          <cell r="I1727" t="str">
            <v>Energy efficiency</v>
          </cell>
          <cell r="J1727">
            <v>0</v>
          </cell>
          <cell r="K1727" t="str">
            <v>China</v>
          </cell>
          <cell r="L1727" t="str">
            <v>Implemented</v>
          </cell>
          <cell r="M1727" t="str">
            <v>https://www.industry.siemens.com/drives/global/en/motor/low-voltage-motor/efficiency-standards/Documents/meps-regulation-en.PDF
https://china.lbl.gov/sites/all/files/china_sl_info.pdf
http://www.iea.org/policiesandmeasures/pams/china/name-30289-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727" t="str">
            <v>C34C35C41</v>
          </cell>
        </row>
        <row r="1728">
          <cell r="B1728">
            <v>1720</v>
          </cell>
          <cell r="C1728" t="str">
            <v>Minimum Energy Performance Standards (MEPS) for Electric and Gas Appliances Australia 1999</v>
          </cell>
          <cell r="D1728" t="str">
            <v>Codes and standards, Regulatory Instruments, Product standards</v>
          </cell>
          <cell r="E1728" t="str">
            <v>Country</v>
          </cell>
          <cell r="F1728">
            <v>1999</v>
          </cell>
          <cell r="G1728" t="str">
            <v>Buildings, Appliances, Heating and cooling, Hot water and cooking</v>
          </cell>
          <cell r="H1728" t="str">
            <v>MEPS in China have been introduced since 1989 with subsequent amendments. China has MEPS for a broad variety of products, including residential, commercial, industrial, and transport equipment and appliances.
"While China uses similar principles for choosing target products as the U.S., Australia, EU and Japan, including high energy-consumption, mature industry and testing procedure and stakeholder support, recent MEPS revisions have generally aimed at only eliminating the bottom 20% efficiency of the market." 
"The Medium and Long-Term Plan for Energy Conservation issued by NDRC in 2004 further supported the development and implementation of appliance standards and energy labels by addressing weaknesses with lagging efficiency standards, inadequate compliance and slack enforcement of Energy Conservation Law efforts." 
"More recently, the mandatory categorical energy information label known as the China Energy Label was established in 2005 following legal provisions in the Energy Conservation Law with supporting regulation and support for implementation in the Product Quality Law and Legislation on Certification &amp; Accreditation."
"Under the revised “Energy Conservation Law” and the “Circular Economy Promotion Law of the People's Republic of China,” provisions were also added relating to energy efficiency labeling, and the management mechanism and penalty methods have been clearly defined, thus establishing the legal foundation for incorporating the energy efficiency labeling system as an important national energy saving management measure."
(https://china.lbl.gov/sites/all/files/china_sl_info.pdf)</v>
          </cell>
          <cell r="I1728" t="str">
            <v>Energy efficiency</v>
          </cell>
          <cell r="J1728" t="str">
            <v>No</v>
          </cell>
          <cell r="K1728" t="str">
            <v>Australia</v>
          </cell>
          <cell r="L1728" t="str">
            <v>Superseded</v>
          </cell>
          <cell r="M1728" t="str">
            <v>http://www.climatechange.gov.au/what-you-need-to-know/appliances-and-equipment.aspx</v>
          </cell>
          <cell r="N1728" t="str">
            <v>C34C35</v>
          </cell>
        </row>
        <row r="1729">
          <cell r="B1729">
            <v>1721</v>
          </cell>
          <cell r="C1729" t="str">
            <v>Minimum Requirements for Retailers - Queensland Australia 2005</v>
          </cell>
          <cell r="D1729" t="str">
            <v>Regulatory Instruments, Obligation schemes, White certificates</v>
          </cell>
          <cell r="E1729" t="str">
            <v>Subnational region or state</v>
          </cell>
          <cell r="F1729">
            <v>2005</v>
          </cell>
          <cell r="G1729" t="str">
            <v>Electricity and heat, Gas</v>
          </cell>
          <cell r="H1729"/>
          <cell r="I1729" t="str">
            <v>Other low-carbon technologies and fuel switch</v>
          </cell>
          <cell r="J1729" t="str">
            <v>No</v>
          </cell>
          <cell r="K1729" t="str">
            <v>Australia</v>
          </cell>
          <cell r="L1729" t="str">
            <v>Ended</v>
          </cell>
          <cell r="M1729" t="str">
            <v>https://www.iea.org/policiesandmeasures/pams/australia/name-21278-en.php?s=dHlwZT1jYyZzdGF0dXM9T2s,&amp;return=PG5hdiBpZD0iYnJlYWRjcnVtYiI-PGEgaHJlZj0iLyI-SG9tZTwvYT4gJnJhcXVvOyA8YSBocmVmPSIvcG9saWNpZXNhbmRtZWFzdXJlcy8iPlBvbGljaWVzIGFuZCBNZWFzdXJlczwvYT4gJnJhcXVvOyA8YSBocmVmPSIvcG9saWNpZXNhbmRtZWFzdXJlcy9jbGltYXRlY2hhbmdlLyI-Q2xpbWF0ZSBDaGFuZ2U8L2E-PC9uYXY-</v>
          </cell>
          <cell r="N1729" t="str">
            <v/>
          </cell>
        </row>
        <row r="1730">
          <cell r="B1730">
            <v>1722</v>
          </cell>
          <cell r="C1730" t="str">
            <v>Minister of Forestry Regulation P.68/Menhut-II/2008 on Implementation of Demonstration Activities Reducing Carbon Emissions from Deforestation and Forest Degradation Indonesia 2008</v>
          </cell>
          <cell r="D1730" t="str">
            <v>Sectoral standards, Other mandatory requirements</v>
          </cell>
          <cell r="E1730" t="str">
            <v>Country</v>
          </cell>
          <cell r="F1730">
            <v>2008</v>
          </cell>
          <cell r="G1730" t="str">
            <v>Forestry, Agriculture and forestry</v>
          </cell>
          <cell r="H1730"/>
          <cell r="I1730" t="str">
            <v>Energy service demand reduction and resource efficiency, Non-energy, Energy efficiency, Renewables, Other low-carbon technologies and fuel switch</v>
          </cell>
          <cell r="J1730" t="str">
            <v>No</v>
          </cell>
          <cell r="K1730" t="str">
            <v>Indonesia</v>
          </cell>
          <cell r="L1730" t="str">
            <v>Implemented</v>
          </cell>
          <cell r="M1730" t="str">
            <v>http://faolex.fao.org/docs/pdf/ins143982.pdf
http://www.theredddesk.org/law/ministerial_regulation_p68menhut_ii2008_indonesia</v>
          </cell>
          <cell r="N1730" t="str">
            <v>C52</v>
          </cell>
        </row>
        <row r="1731">
          <cell r="B1731">
            <v>1723</v>
          </cell>
          <cell r="C1731" t="str">
            <v>Ministerial Decision SK 13/Menhut-II/2009 Indonesia 2009</v>
          </cell>
          <cell r="D1731" t="str">
            <v>Institutional creation</v>
          </cell>
          <cell r="E1731" t="str">
            <v>Country</v>
          </cell>
          <cell r="F1731">
            <v>2009</v>
          </cell>
          <cell r="G1731" t="str">
            <v>Forestry</v>
          </cell>
          <cell r="H1731" t="str">
            <v>The regulation explains that REDD demonstration activities are implemented by proponents who may be assisted by partners. Proponents are defined as government, forest timber product utility license holders, and managers of customary forest. While partners include government, international organisations, private entities, individuals. The regulation spells out that it is aimed at testing and developing methodologies, technology and institutions to reduce emissions from deforestation and forest degradation. It states clearly what application and approval procedure must be undertaken and defines the maximum period for a demonstration as 5 years.</v>
          </cell>
          <cell r="I1731" t="str">
            <v>Energy service demand reduction and resource efficiency, Non-energy, Energy efficiency, Renewables, Other low-carbon technologies and fuel switch</v>
          </cell>
          <cell r="J1731">
            <v>0</v>
          </cell>
          <cell r="K1731" t="str">
            <v>Indonesia</v>
          </cell>
          <cell r="L1731" t="str">
            <v>Implemented</v>
          </cell>
          <cell r="M1731" t="str">
            <v>http://www.theredddesk.org/law/ministerial_decision_sk_13menhut_ii2009_indonesia</v>
          </cell>
          <cell r="N1731" t="str">
            <v>C52</v>
          </cell>
        </row>
        <row r="1732">
          <cell r="B1732">
            <v>1724</v>
          </cell>
          <cell r="C1732" t="str">
            <v>Ministerial Regulation 01/2012 Accelerating Development of Geothermal Energy Supply (revised Ministerial Regulation 15/2010) Indonesia 2012</v>
          </cell>
          <cell r="D1732" t="str">
            <v>Strategic planning</v>
          </cell>
          <cell r="E1732" t="str">
            <v>Country</v>
          </cell>
          <cell r="F1732">
            <v>2012</v>
          </cell>
          <cell r="G1732" t="str">
            <v>Electricity and heat, Renewables</v>
          </cell>
          <cell r="H1732" t="str">
            <v>"This decision established a Climate Change Working Group within the Ministry of Forestry (MoFor). The group comprises all Directorate Generals within the Ministry. The head of the working group is a Ministerial Adviser on partnership. In general, the working group has the duty to provide input to the Forestry Minister regarding policies on, and processes and mechanisms of the Climate Change mitigation and adaptation measures taken by the Forestry Department."</v>
          </cell>
          <cell r="I1732" t="str">
            <v>Renewables</v>
          </cell>
          <cell r="J1732">
            <v>0</v>
          </cell>
          <cell r="K1732" t="str">
            <v>Indonesia</v>
          </cell>
          <cell r="L1732" t="str">
            <v>Implemented</v>
          </cell>
          <cell r="M1732" t="str">
            <v>http://jdih.esdm.go.id/peraturan/Permen%20ESDM%2001%202012.pdf</v>
          </cell>
          <cell r="N1732" t="str">
            <v/>
          </cell>
        </row>
        <row r="1733">
          <cell r="B1733">
            <v>1725</v>
          </cell>
          <cell r="C1733" t="str">
            <v>Ministerial Regulation 15/2010 Re. 10,000 MW Crash Programme Indonesia 2010</v>
          </cell>
          <cell r="D1733" t="str">
            <v>Strategic planning, Renewable energy target</v>
          </cell>
          <cell r="E1733" t="str">
            <v>Country</v>
          </cell>
          <cell r="F1733">
            <v>2010</v>
          </cell>
          <cell r="G1733" t="str">
            <v>Electricity and heat, Renewables</v>
          </cell>
          <cell r="H1733" t="str">
            <v>Executive</v>
          </cell>
          <cell r="I1733" t="str">
            <v>Renewables</v>
          </cell>
          <cell r="J1733">
            <v>0</v>
          </cell>
          <cell r="K1733" t="str">
            <v>Indonesia</v>
          </cell>
          <cell r="L1733" t="str">
            <v>Implemented</v>
          </cell>
          <cell r="M1733" t="str">
            <v>http://jdih.esdm.go.id/peraturan/Permen%20ESDM%2015%202010.pdf</v>
          </cell>
          <cell r="N1733" t="str">
            <v>C09</v>
          </cell>
        </row>
        <row r="1734">
          <cell r="B1734">
            <v>1726</v>
          </cell>
          <cell r="C1734" t="str">
            <v>Ministerial Regulation No. 12/2015</v>
          </cell>
          <cell r="D1734" t="str">
            <v>Policy support, Strategic planning</v>
          </cell>
          <cell r="E1734" t="str">
            <v>Country</v>
          </cell>
          <cell r="F1734">
            <v>2015</v>
          </cell>
          <cell r="G1734" t="str">
            <v>Industry, Transport</v>
          </cell>
          <cell r="H1734" t="str">
            <v>Executive. The regulation specifies that Indonesia should generate 3,967 MW of geothermal power by the year 2014.</v>
          </cell>
          <cell r="I1734">
            <v>0</v>
          </cell>
          <cell r="J1734" t="str">
            <v>No</v>
          </cell>
          <cell r="K1734" t="str">
            <v>Indonesia</v>
          </cell>
          <cell r="L1734" t="str">
            <v>Implemented</v>
          </cell>
          <cell r="M1734" t="str">
            <v>https://gain.fas.usda.gov/Recent%20GAIN%20Publications/Biofuels%20Annual_Jakarta_Indonesia_6-20-2017.pdf
https://www.mdpi.com/2071-1050/10/12/4595/htm#B3-sustainability-10-04595</v>
          </cell>
          <cell r="N1734" t="str">
            <v/>
          </cell>
        </row>
        <row r="1735">
          <cell r="B1735">
            <v>1727</v>
          </cell>
          <cell r="C1735" t="str">
            <v>Ministerial Regulation P. 20/Menhut-II/2012 on Implementation of Forest Carbon Indonesia 2012</v>
          </cell>
          <cell r="D1735" t="str">
            <v>Sectoral standards, Other mandatory requirements</v>
          </cell>
          <cell r="E1735" t="str">
            <v>Country</v>
          </cell>
          <cell r="F1735">
            <v>2012</v>
          </cell>
          <cell r="G1735" t="str">
            <v>Forestry</v>
          </cell>
          <cell r="H1735" t="str">
            <v>MEMR regulation 12/2015 establishes biofuel blending targets.
It plans to increase biodiesel consumption up to 30% of the total energy consumption in the transport, industry, and electricity sectors by 2025.
It also plans to increase bioethanol consumption up to 20% of the total energy consumption in the transport and industry sectors by 2025.</v>
          </cell>
          <cell r="I1735" t="str">
            <v>Energy service demand reduction and resource efficiency, Non-energy, Energy efficiency, Renewables, Other low-carbon technologies and fuel switch</v>
          </cell>
          <cell r="J1735">
            <v>0</v>
          </cell>
          <cell r="K1735" t="str">
            <v>Indonesia</v>
          </cell>
          <cell r="L1735" t="str">
            <v>Implemented</v>
          </cell>
          <cell r="M1735" t="str">
            <v>http://theredddesk.org/countries/policies/ministerial-regulation-p-20menhut-ii2012-implementation-forest-carbon</v>
          </cell>
          <cell r="N1735" t="str">
            <v>C52</v>
          </cell>
        </row>
        <row r="1736">
          <cell r="B1736">
            <v>1728</v>
          </cell>
          <cell r="C1736" t="str">
            <v>Ministry of Energy Regulation No. 31 Indonesia 2009</v>
          </cell>
          <cell r="D1736" t="str">
            <v>Economic Instruments, Technology deployment and diffusion</v>
          </cell>
          <cell r="E1736" t="str">
            <v>Country</v>
          </cell>
          <cell r="F1736">
            <v>2009</v>
          </cell>
          <cell r="G1736" t="str">
            <v>Renewables</v>
          </cell>
          <cell r="H1736" t="str">
            <v>"Regulation No. P.20/Menhut-II/2012 replaces the procedures to apply for a permit or permission from the Ministry of Forestry for REDD+ activities that were found in Regulation No. P.68/Menhut-II/2008 and Regulation No. P.30/Menhut-II/2009. According to Regulation No. P. 20/Menhut-II/2012, forest carbon projects can be implemented in state forests that have been designated to have the functions of either production, protection, conservation or that are classified as private/community forest. The proponents of forest carbon activities can be the government, state-owned or private enterprises, cooperatives or a community."</v>
          </cell>
          <cell r="I1736" t="str">
            <v>Renewables</v>
          </cell>
          <cell r="J1736">
            <v>0</v>
          </cell>
          <cell r="K1736" t="str">
            <v>Indonesia</v>
          </cell>
          <cell r="L1736" t="str">
            <v>Implemented</v>
          </cell>
          <cell r="M1736" t="str">
            <v>http://www.differgroup.com/Portals/53/images/Indonesia_overall_FINAL.pdf</v>
          </cell>
          <cell r="N1736" t="str">
            <v>C04</v>
          </cell>
        </row>
        <row r="1737">
          <cell r="B1737">
            <v>1729</v>
          </cell>
          <cell r="C1737" t="str">
            <v>Ministry of Energy Regulation No. 7 Indonesia 2010</v>
          </cell>
          <cell r="D1737" t="str">
            <v>Economic Instruments, Grants and subsidies</v>
          </cell>
          <cell r="E1737" t="str">
            <v>Country</v>
          </cell>
          <cell r="F1737">
            <v>2010</v>
          </cell>
          <cell r="G1737" t="str">
            <v>Electricity and heat</v>
          </cell>
          <cell r="H1737"/>
          <cell r="I1737" t="str">
            <v>Energy service demand reduction and resource efficiency, Energy efficiency</v>
          </cell>
          <cell r="J1737">
            <v>0</v>
          </cell>
          <cell r="K1737" t="str">
            <v>Indonesia</v>
          </cell>
          <cell r="L1737" t="str">
            <v>Implemented</v>
          </cell>
          <cell r="M1737" t="str">
            <v>http://www.differgroup.com/Portals/53/images/Indonesia_overall_FINAL.pdf</v>
          </cell>
          <cell r="N1737" t="str">
            <v>C07</v>
          </cell>
        </row>
        <row r="1738">
          <cell r="B1738">
            <v>1730</v>
          </cell>
          <cell r="C1738" t="str">
            <v>Ministry of Environment Decree no. 21, 2008 on stationary sources of air pollutants Indonesia 2008</v>
          </cell>
          <cell r="D1738">
            <v>0</v>
          </cell>
          <cell r="E1738" t="str">
            <v>Country</v>
          </cell>
          <cell r="F1738">
            <v>2008</v>
          </cell>
          <cell r="G1738" t="str">
            <v>Industry, Electricity and heat</v>
          </cell>
          <cell r="H1738" t="str">
            <v>Cross-subsidization through electricity tariff system</v>
          </cell>
          <cell r="I1738" t="str">
            <v>Non-energy</v>
          </cell>
          <cell r="J1738" t="str">
            <v>No</v>
          </cell>
          <cell r="K1738" t="str">
            <v>Indonesia</v>
          </cell>
          <cell r="L1738" t="str">
            <v>Implemented</v>
          </cell>
          <cell r="M1738" t="str">
            <v>http://www.iea-coal.org.uk/documents/82545/9423/Indonesia</v>
          </cell>
          <cell r="N1738" t="str">
            <v/>
          </cell>
        </row>
        <row r="1739">
          <cell r="B1739">
            <v>1731</v>
          </cell>
          <cell r="C1739" t="str">
            <v>Minus 40 Per Cent Club for private households Germany 2008</v>
          </cell>
          <cell r="D1739" t="str">
            <v>Information and education, Advice or Aid in implementation</v>
          </cell>
          <cell r="E1739" t="str">
            <v>Country</v>
          </cell>
          <cell r="F1739">
            <v>2008</v>
          </cell>
          <cell r="G1739" t="str">
            <v>Buildings</v>
          </cell>
          <cell r="H1739"/>
          <cell r="I1739" t="str">
            <v>Energy efficiency</v>
          </cell>
          <cell r="J1739">
            <v>0</v>
          </cell>
          <cell r="K1739" t="str">
            <v>Germany</v>
          </cell>
          <cell r="L1739" t="str">
            <v>Implemented</v>
          </cell>
          <cell r="M1739" t="str">
            <v>http://www.bmu-klimaschutzinitiative.de, www.co2online.de</v>
          </cell>
          <cell r="N1739" t="str">
            <v/>
          </cell>
        </row>
        <row r="1740">
          <cell r="B1740">
            <v>1732</v>
          </cell>
          <cell r="C1740" t="str">
            <v>Mission E Germany 2007</v>
          </cell>
          <cell r="D1740" t="str">
            <v>Information and education</v>
          </cell>
          <cell r="E1740" t="str">
            <v>Country</v>
          </cell>
          <cell r="F1740">
            <v>2007</v>
          </cell>
          <cell r="G1740" t="str">
            <v>General</v>
          </cell>
          <cell r="H1740"/>
          <cell r="I1740" t="str">
            <v>Energy efficiency</v>
          </cell>
          <cell r="J1740">
            <v>0</v>
          </cell>
          <cell r="K1740" t="str">
            <v>Germany</v>
          </cell>
          <cell r="L1740" t="str">
            <v>Implemented</v>
          </cell>
          <cell r="M1740" t="str">
            <v>http://www.iea.org/policiesandmeasures/pams/germany/name-31400-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740" t="str">
            <v/>
          </cell>
        </row>
        <row r="1741">
          <cell r="B1741">
            <v>1733</v>
          </cell>
          <cell r="C1741" t="str">
            <v>Mission for Integrated Development of Horticulture India 2005</v>
          </cell>
          <cell r="D1741" t="str">
            <v>Strategic planning</v>
          </cell>
          <cell r="E1741" t="str">
            <v>Country</v>
          </cell>
          <cell r="F1741">
            <v>2005</v>
          </cell>
          <cell r="G1741" t="str">
            <v>Agriculture and forestry</v>
          </cell>
          <cell r="H1741"/>
          <cell r="I1741" t="str">
            <v>Energy service demand reduction and resource efficiency, Non-energy</v>
          </cell>
          <cell r="J1741">
            <v>0</v>
          </cell>
          <cell r="K1741" t="str">
            <v>India</v>
          </cell>
          <cell r="L1741" t="str">
            <v>Implemented</v>
          </cell>
          <cell r="M1741" t="str">
            <v>http://www4.unfccc.int/Submissions/INDC/Published%20Documents/India/1/INDIA%20INDC%20TO%20UNFCCC.pdf, http://unfccc.int/resource/docs/natc/indbur1.pdf</v>
          </cell>
          <cell r="N1741" t="str">
            <v>C48</v>
          </cell>
        </row>
        <row r="1742">
          <cell r="B1742">
            <v>1734</v>
          </cell>
          <cell r="C1742" t="str">
            <v>Mobile Air Conditioning Climate Protection Partnership United States of America 1999</v>
          </cell>
          <cell r="D1742" t="str">
            <v>Information and education, Advice or Aid in implementation, Information provision, Regulatory Instruments, Technology development, Negotiated Agreements (Public-private sector)</v>
          </cell>
          <cell r="E1742" t="str">
            <v>Country</v>
          </cell>
          <cell r="F1742">
            <v>1999</v>
          </cell>
          <cell r="G1742" t="str">
            <v>Transport, Light duty vehicles, Heavy duty vehicles, Shipping</v>
          </cell>
          <cell r="H1742" t="str">
            <v>"Government of India has launched National Horticulture Mission (NHM) in 2005-06 with an objective to raise horticulture production, improve nutritional security and enhance income to farmers. The area under horticulture grew about 3.8% and production rose by 7.4% per annum during the last decade."</v>
          </cell>
          <cell r="I1742" t="str">
            <v>Energy efficiency</v>
          </cell>
          <cell r="J1742">
            <v>0</v>
          </cell>
          <cell r="K1742" t="str">
            <v>United States of America</v>
          </cell>
          <cell r="L1742" t="str">
            <v>Ended</v>
          </cell>
          <cell r="M1742" t="str">
            <v>http://www.epa.gov/cppd/mac/</v>
          </cell>
          <cell r="N1742" t="str">
            <v>C04</v>
          </cell>
        </row>
        <row r="1743">
          <cell r="B1743">
            <v>1735</v>
          </cell>
          <cell r="C1743" t="str">
            <v>Mobility Management Action Programme Germany 2008</v>
          </cell>
          <cell r="D1743" t="str">
            <v>Information and education, Research &amp; Development and Deployment (RD&amp;D)</v>
          </cell>
          <cell r="E1743" t="str">
            <v>Country</v>
          </cell>
          <cell r="F1743">
            <v>2008</v>
          </cell>
          <cell r="G1743" t="str">
            <v>Transport</v>
          </cell>
          <cell r="H1743"/>
          <cell r="I1743" t="str">
            <v>Other low-carbon technologies and fuel switch</v>
          </cell>
          <cell r="J1743">
            <v>0</v>
          </cell>
          <cell r="K1743" t="str">
            <v>Germany</v>
          </cell>
          <cell r="L1743" t="str">
            <v>Implemented</v>
          </cell>
          <cell r="M1743" t="str">
            <v>http://www.effizient-mobil.de, www.bmu-klimaschutzinitiative.de</v>
          </cell>
          <cell r="N1743" t="str">
            <v>C04</v>
          </cell>
        </row>
        <row r="1744">
          <cell r="B1744">
            <v>1736</v>
          </cell>
          <cell r="C1744" t="str">
            <v>Mod.EEM – “Modular Energy Efficiency Model” Germany</v>
          </cell>
          <cell r="D1744" t="str">
            <v>Information and education, Research &amp; Development and Deployment (RD&amp;D)</v>
          </cell>
          <cell r="E1744" t="str">
            <v>Country</v>
          </cell>
          <cell r="F1744">
            <v>0</v>
          </cell>
          <cell r="G1744" t="str">
            <v>General</v>
          </cell>
          <cell r="H1744"/>
          <cell r="I1744" t="str">
            <v>Energy service demand reduction and resource efficiency, Energy efficiency, Renewables, Other low-carbon technologies and fuel switch</v>
          </cell>
          <cell r="J1744">
            <v>0</v>
          </cell>
          <cell r="K1744" t="str">
            <v>Germany</v>
          </cell>
          <cell r="L1744" t="str">
            <v>Implemented</v>
          </cell>
          <cell r="M1744" t="str">
            <v>http://www.bmu.de, www.ea-nrw.de</v>
          </cell>
          <cell r="N1744" t="str">
            <v>C04</v>
          </cell>
        </row>
        <row r="1745">
          <cell r="B1745">
            <v>1737</v>
          </cell>
          <cell r="C1745" t="str">
            <v>Modernisation of Irrigation Systems</v>
          </cell>
          <cell r="D1745" t="str">
            <v>Loans</v>
          </cell>
          <cell r="E1745" t="str">
            <v>Country</v>
          </cell>
          <cell r="F1745">
            <v>2018</v>
          </cell>
          <cell r="G1745" t="str">
            <v>Agriculture and forestry</v>
          </cell>
          <cell r="H1745"/>
          <cell r="I1745" t="str">
            <v>Non-energy</v>
          </cell>
          <cell r="J1745" t="str">
            <v>No</v>
          </cell>
          <cell r="K1745" t="str">
            <v>Turkey</v>
          </cell>
          <cell r="L1745" t="str">
            <v>Implemented</v>
          </cell>
          <cell r="M1745" t="str">
            <v>https://www.iea.org/policies/7973-modernisation-of-irrigation-systems?country=Turkey&amp;page=1&amp;qs=turkey</v>
          </cell>
          <cell r="N1745" t="str">
            <v>C48</v>
          </cell>
        </row>
        <row r="1746">
          <cell r="B1746">
            <v>1738</v>
          </cell>
          <cell r="C1746" t="str">
            <v>Modernization of Electric Grid United States of America 2008</v>
          </cell>
          <cell r="D1746" t="str">
            <v>Information provision, Advice or Aid in implementation</v>
          </cell>
          <cell r="E1746" t="str">
            <v>Country</v>
          </cell>
          <cell r="F1746">
            <v>2008</v>
          </cell>
          <cell r="G1746">
            <v>0</v>
          </cell>
          <cell r="H1746" t="str">
            <v>As part of a World Bank project, the Turkish Ministry of Treasury and Finance, along with Turkey's State Hydraulic Works, will be implementing agency for a multi-faceted program to support development of Turkey's Agriculture sector.
Included in this project is the provision of zero interest bank loans for the new and efficient irrigation systems.</v>
          </cell>
          <cell r="I1746">
            <v>0</v>
          </cell>
          <cell r="J1746">
            <v>0</v>
          </cell>
          <cell r="K1746" t="str">
            <v>United States of America</v>
          </cell>
          <cell r="L1746" t="str">
            <v>Superseded</v>
          </cell>
          <cell r="M1746">
            <v>0</v>
          </cell>
          <cell r="N1746" t="str">
            <v/>
          </cell>
        </row>
        <row r="1747">
          <cell r="B1747">
            <v>1739</v>
          </cell>
          <cell r="C1747" t="str">
            <v>Modified Accelerated Cost Recovery System (MACRS) United States of America 1986</v>
          </cell>
          <cell r="D1747" t="str">
            <v>Tax relief</v>
          </cell>
          <cell r="E1747" t="str">
            <v>Country</v>
          </cell>
          <cell r="F1747">
            <v>1986</v>
          </cell>
          <cell r="G1747" t="str">
            <v>Renewables</v>
          </cell>
          <cell r="H1747"/>
          <cell r="I1747" t="str">
            <v>Renewables</v>
          </cell>
          <cell r="J1747">
            <v>0</v>
          </cell>
          <cell r="K1747" t="str">
            <v>United States of America</v>
          </cell>
          <cell r="L1747" t="str">
            <v>Implemented</v>
          </cell>
          <cell r="M1747" t="str">
            <v>http://www.eere.energy.gov/</v>
          </cell>
          <cell r="N1747" t="str">
            <v/>
          </cell>
        </row>
        <row r="1748">
          <cell r="B1748">
            <v>1740</v>
          </cell>
          <cell r="C1748" t="str">
            <v>Monitor Emissions of CO2 from New Passenger Cars European Union 2000</v>
          </cell>
          <cell r="D1748" t="str">
            <v>Monitoring</v>
          </cell>
          <cell r="E1748" t="str">
            <v>Country</v>
          </cell>
          <cell r="F1748">
            <v>2000</v>
          </cell>
          <cell r="G1748" t="str">
            <v>Transport, Light duty vehicles</v>
          </cell>
          <cell r="H1748"/>
          <cell r="I1748" t="str">
            <v>Energy efficiency</v>
          </cell>
          <cell r="J1748">
            <v>0</v>
          </cell>
          <cell r="K1748" t="str">
            <v>European Union (28)</v>
          </cell>
          <cell r="L1748" t="str">
            <v>Implemented</v>
          </cell>
          <cell r="M1748" t="str">
            <v>http://www.europa.eu.int/scadplus/leg/en/lvb/l28055.htm</v>
          </cell>
          <cell r="N1748" t="str">
            <v/>
          </cell>
        </row>
        <row r="1749">
          <cell r="B1749">
            <v>1741</v>
          </cell>
          <cell r="C1749" t="str">
            <v>Monitoring greenhouse gas emissions (Decision 280/2004/EC)</v>
          </cell>
          <cell r="D1749" t="str">
            <v>Strategic planning, Monitoring</v>
          </cell>
          <cell r="E1749" t="str">
            <v>Country</v>
          </cell>
          <cell r="F1749">
            <v>2004</v>
          </cell>
          <cell r="G1749" t="str">
            <v>General</v>
          </cell>
          <cell r="H1749"/>
          <cell r="I1749" t="str">
            <v>Energy service demand reduction and resource efficiency, Energy efficiency, Renewables, Other low-carbon technologies and fuel switch, Non-energy</v>
          </cell>
          <cell r="J1749">
            <v>0</v>
          </cell>
          <cell r="K1749" t="str">
            <v>European Union (28)</v>
          </cell>
          <cell r="L1749" t="str">
            <v>Superseded</v>
          </cell>
          <cell r="M1749" t="str">
            <v>http://eur-lex.europa.eu/legal-content/AUTO/?uri=CELEX:32004D0280&amp;qid=1448884592942&amp;rid=8</v>
          </cell>
          <cell r="N1749" t="str">
            <v/>
          </cell>
        </row>
        <row r="1750">
          <cell r="B1750">
            <v>1742</v>
          </cell>
          <cell r="C1750" t="str">
            <v>Moratorium on soybeans Brazil 2006</v>
          </cell>
          <cell r="D1750" t="str">
            <v>Other mandatory requirements</v>
          </cell>
          <cell r="E1750" t="str">
            <v>Country</v>
          </cell>
          <cell r="F1750">
            <v>2006</v>
          </cell>
          <cell r="G1750" t="str">
            <v>Agriculture and forestry</v>
          </cell>
          <cell r="H1750" t="str">
            <v>Superseded by Regulation EU 525/2013 (http://eur-lex.europa.eu/legal-content/AUTO/?uri=CELEX:32013R0525&amp;qid=1448884592942&amp;rid=1)</v>
          </cell>
          <cell r="I1750" t="str">
            <v>Energy service demand reduction and resource efficiency, Non-energy</v>
          </cell>
          <cell r="J1750">
            <v>0</v>
          </cell>
          <cell r="K1750" t="str">
            <v>Brazil</v>
          </cell>
          <cell r="L1750" t="str">
            <v>Implemented</v>
          </cell>
          <cell r="M1750" t="str">
            <v>http://www.cetesb.sp.gov.br/userfiles/file/mudancasclimaticas/proclima/file/publicacoes/redd/ingles/may_millikan_thecontext.pdf</v>
          </cell>
          <cell r="N1750" t="str">
            <v/>
          </cell>
        </row>
        <row r="1751">
          <cell r="B1751">
            <v>1743</v>
          </cell>
          <cell r="C1751" t="str">
            <v>Moratorium on the issuance of new conversion permits for primary forest and peatlands</v>
          </cell>
          <cell r="D1751" t="str">
            <v>Regulatory Instruments</v>
          </cell>
          <cell r="E1751">
            <v>0</v>
          </cell>
          <cell r="F1751">
            <v>2011</v>
          </cell>
          <cell r="G1751" t="str">
            <v>Agriculture and forestry, Forestry</v>
          </cell>
          <cell r="H1751" t="str">
            <v>"In July 2006, after Greenpeace (2006) published the report ‘Eating up the Amazon’, the Soy Working Group announced a 2-year moratorium on the purchase of soybeans grown on newly deforested land in Brazil. The moratorium was later extended beyond July 2010 and is holding up well, despite pressures from rising soy prices and from producers pushing for new soy plantations."</v>
          </cell>
          <cell r="I1751" t="str">
            <v>Energy service demand reduction and resource efficiency, Energy efficiency, Renewables, Other low-carbon technologies and fuel switch, Non-energy</v>
          </cell>
          <cell r="J1751" t="str">
            <v>GHG reduction</v>
          </cell>
          <cell r="K1751" t="str">
            <v>Indonesia</v>
          </cell>
          <cell r="L1751" t="str">
            <v>Implemented</v>
          </cell>
          <cell r="M1751" t="str">
            <v>(LSE, 2015) http://www.lse.ac.uk/GranthamInstitute/wp-content/uploads/2015/05/INDONESIA.pdf
(Government of Indonesia, 2013) http://www.norway.or.id/PageFiles/656298/INPRES_6_2013%20EN.pdf
(Government of Indonesia, https://www.cbd.int/doc/meetings/ecr/ecrws-2016-02/other/ecrws-2016-02-presentation-day5-06-en.pdf</v>
          </cell>
          <cell r="N1751" t="str">
            <v>C52</v>
          </cell>
        </row>
        <row r="1752">
          <cell r="B1752">
            <v>1744</v>
          </cell>
          <cell r="C1752" t="str">
            <v>Motor Challenge Programme</v>
          </cell>
          <cell r="D1752" t="str">
            <v>Voluntary Approaches</v>
          </cell>
          <cell r="E1752" t="str">
            <v>Country</v>
          </cell>
          <cell r="F1752">
            <v>2003</v>
          </cell>
          <cell r="G1752" t="str">
            <v>Transport, Heavy duty vehicles, Light duty vehicles</v>
          </cell>
          <cell r="H1752" t="str">
            <v>In the AFOLU sector, the most significant policy is the moratorium on new licenses on primary forest and peat areas (Presidential Instruction no. 8/2015). The policy bans new license issuance thus directly contributing to halting deforestation. Earlier this year, the President gave a verbal instruction to completely ban new license for oil palm and mining concession (link). However, the instruction has not been transformed to official national policy thus has no ground for implementation. Other policies (such as FLEGT) are part of overall forest/land use governance policies which does not contain explicit mitigation targets and subject to effective enforcement.
"The Ministry of Forestry, which has been one of the most active with regards to climate change, has established a working group on climate change. However, the centrepiece of the agreement between Indonesia and Norway has been the moratorium on new forestry licences and development of peat land for two years, starting in 2011. This was intended to provide breathing space to facilitate transition to a more sustainable forestry sector. This was extended in 2013 for another two years, while a further decree created a national REDD+ agency." (LSE, 2015)
Target
- Curb illegal logging to reduceing the current deforestation rate by 20–50 Mm3 per year</v>
          </cell>
          <cell r="I1752" t="str">
            <v>Energy efficiency</v>
          </cell>
          <cell r="J1752">
            <v>0</v>
          </cell>
          <cell r="K1752" t="str">
            <v>European Union (28)</v>
          </cell>
          <cell r="L1752" t="str">
            <v>Implemented</v>
          </cell>
          <cell r="M1752" t="str">
            <v>http://iet.jrc.ec.europa.eu/energyefficiency/motorchallenge</v>
          </cell>
          <cell r="N1752" t="str">
            <v/>
          </cell>
        </row>
        <row r="1753">
          <cell r="B1753">
            <v>1745</v>
          </cell>
          <cell r="C1753" t="str">
            <v>Motor Vehicle Tax (MTV)</v>
          </cell>
          <cell r="D1753" t="str">
            <v>Energy and other taxes</v>
          </cell>
          <cell r="E1753" t="str">
            <v>Country</v>
          </cell>
          <cell r="F1753">
            <v>0</v>
          </cell>
          <cell r="G1753" t="str">
            <v>Light duty vehicles</v>
          </cell>
          <cell r="H1753"/>
          <cell r="I1753" t="str">
            <v>Non-energy</v>
          </cell>
          <cell r="J1753" t="str">
            <v>No</v>
          </cell>
          <cell r="K1753" t="str">
            <v>Turkey</v>
          </cell>
          <cell r="L1753" t="str">
            <v>Implemented</v>
          </cell>
          <cell r="M1753" t="str">
            <v>https://theicct.org/sites/default/files/publications/Passenger_Car_Emissions_Turkey_20190329.pdf</v>
          </cell>
          <cell r="N1753" t="str">
            <v/>
          </cell>
        </row>
        <row r="1754">
          <cell r="B1754">
            <v>1746</v>
          </cell>
          <cell r="C1754" t="str">
            <v>Motorcycle emissions standards Indonesia 2012</v>
          </cell>
          <cell r="D1754" t="str">
            <v>Vehicle fuel-economy and emissions standards</v>
          </cell>
          <cell r="E1754" t="str">
            <v>Country</v>
          </cell>
          <cell r="F1754">
            <v>2012</v>
          </cell>
          <cell r="G1754" t="str">
            <v>Light duty vehicles</v>
          </cell>
          <cell r="H1754" t="str">
            <v>Engine displacement, age of a car, and as of 2018, net price, are the main determinants of MTV. The tax sharply decreases for older vehicles, especially if the engine displacement is high. There is no difference in the annual tax for diesel, gasoline, or hybrid-electric cars. For more details, see reference below.</v>
          </cell>
          <cell r="I1754">
            <v>0</v>
          </cell>
          <cell r="J1754" t="str">
            <v>No</v>
          </cell>
          <cell r="K1754" t="str">
            <v>Indonesia</v>
          </cell>
          <cell r="L1754" t="str">
            <v>Implemented</v>
          </cell>
          <cell r="M1754" t="str">
            <v>http://transportpolicy.net/index.php?title=Indonesia:_Motorcycles:_Emissions</v>
          </cell>
          <cell r="N1754" t="str">
            <v/>
          </cell>
        </row>
        <row r="1755">
          <cell r="B1755">
            <v>1747</v>
          </cell>
          <cell r="C1755" t="str">
            <v>Motorcycle emissions standards South Korea 2006</v>
          </cell>
          <cell r="D1755">
            <v>0</v>
          </cell>
          <cell r="E1755" t="str">
            <v>Country</v>
          </cell>
          <cell r="F1755">
            <v>2006</v>
          </cell>
          <cell r="G1755" t="str">
            <v>Transport, Light duty vehicles</v>
          </cell>
          <cell r="H1755" t="str">
            <v>Current standard: Euro 2 (or Euro 3 for 2-wheelers with engine displacement &gt;50cm3), MoEF Regulation No. 10/2012, updated by MoEF Regulation No.23/2012</v>
          </cell>
          <cell r="I1755" t="str">
            <v>Non-energy</v>
          </cell>
          <cell r="J1755" t="str">
            <v>No</v>
          </cell>
          <cell r="K1755" t="str">
            <v>Korea (South)</v>
          </cell>
          <cell r="L1755" t="str">
            <v>Implemented</v>
          </cell>
          <cell r="M1755" t="str">
            <v>http://transportpolicy.net/index.php?title=South_Korea:_Motorcycles:_Emissions</v>
          </cell>
          <cell r="N1755" t="str">
            <v/>
          </cell>
        </row>
        <row r="1756">
          <cell r="B1756">
            <v>1748</v>
          </cell>
          <cell r="C1756" t="str">
            <v>Motorcycles emissions regulation United States of America</v>
          </cell>
          <cell r="D1756" t="str">
            <v>Sectoral standards</v>
          </cell>
          <cell r="E1756" t="str">
            <v>Country</v>
          </cell>
          <cell r="F1756">
            <v>0</v>
          </cell>
          <cell r="G1756" t="str">
            <v>Light duty vehicles</v>
          </cell>
          <cell r="H1756"/>
          <cell r="I1756" t="str">
            <v>Energy service demand reduction and resource efficiency, Energy efficiency</v>
          </cell>
          <cell r="J1756" t="str">
            <v>No</v>
          </cell>
          <cell r="K1756" t="str">
            <v>United States of America</v>
          </cell>
          <cell r="L1756" t="str">
            <v>Implemented</v>
          </cell>
          <cell r="M1756" t="str">
            <v>http://transportpolicy.net/index.php?title=US:_Motorcycles:_Emissions</v>
          </cell>
          <cell r="N1756" t="str">
            <v/>
          </cell>
        </row>
        <row r="1757">
          <cell r="B1757">
            <v>1749</v>
          </cell>
          <cell r="C1757" t="str">
            <v>Moving Forward on Climate Change Canada 2005</v>
          </cell>
          <cell r="D1757" t="str">
            <v>Policy support, Political &amp; non-binding climate strategy</v>
          </cell>
          <cell r="E1757" t="str">
            <v>Country</v>
          </cell>
          <cell r="F1757">
            <v>2005</v>
          </cell>
          <cell r="G1757" t="str">
            <v>General</v>
          </cell>
          <cell r="H1757"/>
          <cell r="I1757" t="str">
            <v>Energy service demand reduction and resource efficiency, Energy efficiency, Renewables, Other low-carbon technologies and fuel switch</v>
          </cell>
          <cell r="J1757" t="str">
            <v>No</v>
          </cell>
          <cell r="K1757" t="str">
            <v>Canada</v>
          </cell>
          <cell r="L1757" t="str">
            <v>Superseded</v>
          </cell>
          <cell r="M1757" t="str">
            <v>https://www.c2es.org/international/key-country-policies/canada-climate-plan</v>
          </cell>
          <cell r="N1757" t="str">
            <v>C01</v>
          </cell>
        </row>
        <row r="1758">
          <cell r="B1758">
            <v>1750</v>
          </cell>
          <cell r="C1758" t="str">
            <v>Multilateral Development of Gen IV Nuclear Power Plants Canada 2005</v>
          </cell>
          <cell r="D1758" t="str">
            <v>Technology deployment and diffusion, Policy support, Research &amp; Development and Deployment (RD&amp;D), Direct investment, Technology development</v>
          </cell>
          <cell r="E1758" t="str">
            <v>Country</v>
          </cell>
          <cell r="F1758">
            <v>2005</v>
          </cell>
          <cell r="G1758" t="str">
            <v>Electricity and heat, Nuclear</v>
          </cell>
          <cell r="H1758"/>
          <cell r="I1758" t="str">
            <v>Other low-carbon technologies and fuel switch</v>
          </cell>
          <cell r="J1758">
            <v>0</v>
          </cell>
          <cell r="K1758" t="str">
            <v>Canada</v>
          </cell>
          <cell r="L1758" t="str">
            <v>Implemented</v>
          </cell>
          <cell r="M1758" t="str">
            <v>http://www.gen-4.org/index.html</v>
          </cell>
          <cell r="N1758" t="str">
            <v>C04C14</v>
          </cell>
        </row>
        <row r="1759">
          <cell r="B1759">
            <v>1751</v>
          </cell>
          <cell r="C1759" t="str">
            <v>Multilateral Development of Gen IV Nuclear Power Plants France 1999</v>
          </cell>
          <cell r="D1759" t="str">
            <v>Policy support, Research &amp; Development and Deployment (RD&amp;D)</v>
          </cell>
          <cell r="E1759" t="str">
            <v>Country</v>
          </cell>
          <cell r="F1759">
            <v>1999</v>
          </cell>
          <cell r="G1759" t="str">
            <v>Electricity and heat, Nuclear</v>
          </cell>
          <cell r="H1759"/>
          <cell r="I1759" t="str">
            <v>Other low-carbon technologies and fuel switch</v>
          </cell>
          <cell r="J1759">
            <v>0</v>
          </cell>
          <cell r="K1759" t="str">
            <v>France</v>
          </cell>
          <cell r="L1759" t="str">
            <v>Planned</v>
          </cell>
          <cell r="M1759" t="str">
            <v>http://www.oak.doe.gov/financial/ne200-1.pd</v>
          </cell>
          <cell r="N1759" t="str">
            <v>C04</v>
          </cell>
        </row>
        <row r="1760">
          <cell r="B1760">
            <v>1752</v>
          </cell>
          <cell r="C1760" t="str">
            <v>Multilateral Development of Gen IV Nuclear Power Plants Japan 1999</v>
          </cell>
          <cell r="D1760" t="str">
            <v>Research &amp; Development and Deployment (RD&amp;D), Policy support</v>
          </cell>
          <cell r="E1760" t="str">
            <v>Country</v>
          </cell>
          <cell r="F1760">
            <v>1999</v>
          </cell>
          <cell r="G1760" t="str">
            <v>Electricity and heat, Nuclear</v>
          </cell>
          <cell r="H1760"/>
          <cell r="I1760" t="str">
            <v>Other low-carbon technologies and fuel switch</v>
          </cell>
          <cell r="J1760">
            <v>0</v>
          </cell>
          <cell r="K1760" t="str">
            <v>Japan</v>
          </cell>
          <cell r="L1760" t="str">
            <v>Implemented</v>
          </cell>
          <cell r="M1760" t="str">
            <v>http://www.iea.org/policiesandmeasures/pams/japan/name-21147-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760" t="str">
            <v>C04</v>
          </cell>
        </row>
        <row r="1761">
          <cell r="B1761">
            <v>1753</v>
          </cell>
          <cell r="C1761" t="str">
            <v>Municipal Government/Energy Company Partnership to Promote Energy Efficiency United Kingdom 2006</v>
          </cell>
          <cell r="D1761" t="str">
            <v>Funds to sub-national governments</v>
          </cell>
          <cell r="E1761" t="str">
            <v>Country</v>
          </cell>
          <cell r="F1761">
            <v>2006</v>
          </cell>
          <cell r="G1761" t="str">
            <v>Electricity and heat</v>
          </cell>
          <cell r="H1761"/>
          <cell r="I1761" t="str">
            <v>Energy efficiency</v>
          </cell>
          <cell r="J1761">
            <v>0</v>
          </cell>
          <cell r="K1761" t="str">
            <v>United Kingdom</v>
          </cell>
          <cell r="L1761" t="str">
            <v>Ended</v>
          </cell>
          <cell r="M1761" t="str">
            <v>http://www.iea.org/policiesandmeasures/pams/unitedkingdom/name-22905-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761" t="str">
            <v/>
          </cell>
        </row>
        <row r="1762">
          <cell r="B1762">
            <v>1754</v>
          </cell>
          <cell r="C1762" t="str">
            <v>Municipal Transport Financing Act (GVFG) and Regionalisation Act (RegG) Germany 1971</v>
          </cell>
          <cell r="D1762" t="str">
            <v>Economic Instruments</v>
          </cell>
          <cell r="E1762" t="str">
            <v>Country</v>
          </cell>
          <cell r="F1762">
            <v>1971</v>
          </cell>
          <cell r="G1762" t="str">
            <v>Transport, Rail</v>
          </cell>
          <cell r="H1762"/>
          <cell r="I1762" t="str">
            <v>Other low-carbon technologies and fuel switch</v>
          </cell>
          <cell r="J1762">
            <v>0</v>
          </cell>
          <cell r="K1762" t="str">
            <v>Germany</v>
          </cell>
          <cell r="L1762" t="str">
            <v>Implemented</v>
          </cell>
          <cell r="M1762" t="str">
            <v>http://www.bmvbs.de</v>
          </cell>
          <cell r="N1762" t="str">
            <v/>
          </cell>
        </row>
        <row r="1763">
          <cell r="B1763">
            <v>1755</v>
          </cell>
          <cell r="C1763" t="str">
            <v>Municipal and national heating schedules Germany 2008</v>
          </cell>
          <cell r="D1763" t="str">
            <v>Information and education</v>
          </cell>
          <cell r="E1763" t="str">
            <v>Country</v>
          </cell>
          <cell r="F1763">
            <v>2008</v>
          </cell>
          <cell r="G1763" t="str">
            <v>Buildings, Heating and cooling</v>
          </cell>
          <cell r="H1763"/>
          <cell r="I1763" t="str">
            <v>Energy efficiency</v>
          </cell>
          <cell r="J1763">
            <v>0</v>
          </cell>
          <cell r="K1763" t="str">
            <v>Germany</v>
          </cell>
          <cell r="L1763" t="str">
            <v>Ended</v>
          </cell>
          <cell r="M1763" t="str">
            <v>http://www.klimaschutz.de/</v>
          </cell>
          <cell r="N1763" t="str">
            <v/>
          </cell>
        </row>
        <row r="1764">
          <cell r="B1764">
            <v>1756</v>
          </cell>
          <cell r="C1764" t="str">
            <v>NABERS (the National Australian Built Environment Rating System) Australia 2005</v>
          </cell>
          <cell r="D1764" t="str">
            <v>Information and education, Advice or Aid in implementation, Performance label, Monitoring</v>
          </cell>
          <cell r="E1764" t="str">
            <v>Country</v>
          </cell>
          <cell r="F1764">
            <v>2005</v>
          </cell>
          <cell r="G1764" t="str">
            <v>Buildings, Heating and cooling, Hot water and cooking, Appliances</v>
          </cell>
          <cell r="H1764"/>
          <cell r="I1764" t="str">
            <v>Energy efficiency</v>
          </cell>
          <cell r="J1764">
            <v>0</v>
          </cell>
          <cell r="K1764" t="str">
            <v>Australia</v>
          </cell>
          <cell r="L1764" t="str">
            <v>Implemented</v>
          </cell>
          <cell r="M1764" t="str">
            <v>http://www.nabers.com.au</v>
          </cell>
          <cell r="N1764" t="str">
            <v>C35</v>
          </cell>
        </row>
        <row r="1765">
          <cell r="B1765">
            <v>1757</v>
          </cell>
          <cell r="C1765" t="str">
            <v>NER 300 programme</v>
          </cell>
          <cell r="D1765" t="str">
            <v>Infrastructure investments, RD&amp;D funding, Research &amp; Development and Deployment (RD&amp;D), Demonstration project, Technology development</v>
          </cell>
          <cell r="E1765" t="str">
            <v>Country</v>
          </cell>
          <cell r="F1765">
            <v>0</v>
          </cell>
          <cell r="G1765" t="str">
            <v>Electricity and heat, CCS, Renewables, Industry, Industrial process CO2</v>
          </cell>
          <cell r="H1765"/>
          <cell r="I1765" t="str">
            <v>Other low-carbon technologies and fuel switch, Renewables</v>
          </cell>
          <cell r="J1765">
            <v>0</v>
          </cell>
          <cell r="K1765" t="str">
            <v>European Union (28)</v>
          </cell>
          <cell r="L1765" t="str">
            <v>Implemented</v>
          </cell>
          <cell r="M1765" t="str">
            <v>http://ec.europa.eu/clima/policies/lowcarbon/ner300/index_en.htm</v>
          </cell>
          <cell r="N1765" t="str">
            <v>C04C11C13C23</v>
          </cell>
        </row>
        <row r="1766">
          <cell r="B1766">
            <v>1758</v>
          </cell>
          <cell r="C1766" t="str">
            <v>NICE3 United States of America 1991</v>
          </cell>
          <cell r="D1766" t="str">
            <v>Grants and subsidies, Negotiated Agreements (Public-private sector)</v>
          </cell>
          <cell r="E1766" t="str">
            <v>Country</v>
          </cell>
          <cell r="F1766">
            <v>1991</v>
          </cell>
          <cell r="G1766" t="str">
            <v>Industry</v>
          </cell>
          <cell r="H1766"/>
          <cell r="I1766">
            <v>0</v>
          </cell>
          <cell r="J1766">
            <v>0</v>
          </cell>
          <cell r="K1766" t="str">
            <v>United States of America</v>
          </cell>
          <cell r="L1766" t="str">
            <v>Ended</v>
          </cell>
          <cell r="M1766" t="str">
            <v>http://www.iea.org/policiesandmeasures/pams/unitedstates/name-22327-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1766" t="str">
            <v/>
          </cell>
        </row>
        <row r="1767">
          <cell r="B1767">
            <v>1759</v>
          </cell>
          <cell r="C1767" t="str">
            <v>NOAA Climate Program Office United States of America 2001</v>
          </cell>
          <cell r="D1767" t="str">
            <v>Research programme</v>
          </cell>
          <cell r="E1767" t="str">
            <v>Country</v>
          </cell>
          <cell r="F1767">
            <v>2001</v>
          </cell>
          <cell r="G1767" t="str">
            <v>General</v>
          </cell>
          <cell r="H1767"/>
          <cell r="I1767" t="str">
            <v>Energy service demand reduction and resource efficiency, Energy efficiency, Renewables, Other low-carbon technologies and fuel switch, Non-energy</v>
          </cell>
          <cell r="J1767">
            <v>0</v>
          </cell>
          <cell r="K1767" t="str">
            <v>United States of America</v>
          </cell>
          <cell r="L1767" t="str">
            <v>Implemented</v>
          </cell>
          <cell r="M1767" t="str">
            <v>http://cpo.noaa.gov/</v>
          </cell>
          <cell r="N1767" t="str">
            <v>C04</v>
          </cell>
        </row>
        <row r="1768">
          <cell r="B1768">
            <v>1760</v>
          </cell>
          <cell r="C1768" t="str">
            <v>NRE mandatory use for public buildings Korea (South) 2004</v>
          </cell>
          <cell r="D1768" t="str">
            <v>Policy support, Building codes and standards, Obligation schemes</v>
          </cell>
          <cell r="E1768" t="str">
            <v>Country</v>
          </cell>
          <cell r="F1768">
            <v>2004</v>
          </cell>
          <cell r="G1768" t="str">
            <v>Buildings, Electricity and heat, Renewables</v>
          </cell>
          <cell r="H1768"/>
          <cell r="I1768" t="str">
            <v>Renewables</v>
          </cell>
          <cell r="J1768">
            <v>0</v>
          </cell>
          <cell r="K1768" t="str">
            <v>Korea (South)</v>
          </cell>
          <cell r="L1768" t="str">
            <v>Implemented</v>
          </cell>
          <cell r="M1768" t="str">
            <v>http://www.kemco.or.kr/new_eng/pg02/pg02040702.asp</v>
          </cell>
          <cell r="N1768" t="str">
            <v>C10</v>
          </cell>
        </row>
        <row r="1769">
          <cell r="B1769">
            <v>1761</v>
          </cell>
          <cell r="C1769" t="str">
            <v>NSW and Queensland land-use change legislation Australia 1997</v>
          </cell>
          <cell r="D1769" t="str">
            <v>Regulatory Instruments</v>
          </cell>
          <cell r="E1769">
            <v>0</v>
          </cell>
          <cell r="F1769">
            <v>1997</v>
          </cell>
          <cell r="G1769" t="str">
            <v>Agriculture and forestry</v>
          </cell>
          <cell r="H1769"/>
          <cell r="I1769" t="str">
            <v>Energy service demand reduction and resource efficiency, Non-energy</v>
          </cell>
          <cell r="J1769">
            <v>0</v>
          </cell>
          <cell r="K1769" t="str">
            <v>Australia</v>
          </cell>
          <cell r="L1769" t="str">
            <v>Implemented</v>
          </cell>
          <cell r="M1769" t="str">
            <v>http://unfccc.int/resource/docs/natc/aus_nc5.pdf</v>
          </cell>
          <cell r="N1769" t="str">
            <v/>
          </cell>
        </row>
        <row r="1770">
          <cell r="B1770">
            <v>1762</v>
          </cell>
          <cell r="C1770" t="str">
            <v>National Action Plan Addressing Climate Change Indonesia 2007</v>
          </cell>
          <cell r="D1770" t="str">
            <v>Political &amp; non-binding climate strategy</v>
          </cell>
          <cell r="E1770" t="str">
            <v>Country</v>
          </cell>
          <cell r="F1770">
            <v>2007</v>
          </cell>
          <cell r="G1770" t="str">
            <v>General</v>
          </cell>
          <cell r="H1770" t="str">
            <v>"Reduce land-use change emissions from clearing of native vegetation in New South Wales and Queensland"</v>
          </cell>
          <cell r="I1770" t="str">
            <v>Energy service demand reduction and resource efficiency, Energy efficiency, Renewables, Other low-carbon technologies and fuel switch, Non-energy</v>
          </cell>
          <cell r="J1770" t="str">
            <v>No</v>
          </cell>
          <cell r="K1770" t="str">
            <v>Indonesia</v>
          </cell>
          <cell r="L1770" t="str">
            <v>Implemented</v>
          </cell>
          <cell r="M1770" t="str">
            <v>http://theredddesk.org/sites/default/files/indonesia_national_action_plan_addressing_climate_change.pdf
http://www.theredddesk.org/law/spatial_planning_law_262007_indonesia
http://www.uncsd2012.org/rio20/content/documents/Indonesia%20National%20Action%20Plan%20Addressing%20Climate%20Change.pdf;</v>
          </cell>
          <cell r="N1770" t="str">
            <v>C01</v>
          </cell>
        </row>
        <row r="1771">
          <cell r="B1771">
            <v>1763</v>
          </cell>
          <cell r="C1771" t="str">
            <v>National Action Plan for Energy efficiency (NAPEE) United States of America 2006</v>
          </cell>
          <cell r="D1771" t="str">
            <v>Information and education, Advice or Aid in implementation, Information provision, Comparison label, Endorsement label, Negotiated Agreements (Public-private sector)</v>
          </cell>
          <cell r="E1771" t="str">
            <v>Country</v>
          </cell>
          <cell r="F1771">
            <v>2006</v>
          </cell>
          <cell r="G1771" t="str">
            <v>Electricity and heat</v>
          </cell>
          <cell r="H1771" t="str">
            <v>The national action plan outlines an effort to reduce deforestation and forest degradation in Indonesia. The plan says that the department of Forestry is targeting the rehabilitation of 36.31 million hectares of degraded forest by 2025.  Efforts will also be made to combat illegal logging and prevent forest fires in an area of 23.12 million hectares by 2025.</v>
          </cell>
          <cell r="I1771" t="str">
            <v>Energy efficiency</v>
          </cell>
          <cell r="J1771">
            <v>0</v>
          </cell>
          <cell r="K1771" t="str">
            <v>United States of America</v>
          </cell>
          <cell r="L1771" t="str">
            <v>Ended</v>
          </cell>
          <cell r="M1771" t="str">
            <v>http://www.oe.energy.gov/eeactionplan.htm</v>
          </cell>
          <cell r="N1771" t="str">
            <v/>
          </cell>
        </row>
        <row r="1772">
          <cell r="B1772">
            <v>1764</v>
          </cell>
          <cell r="C1772" t="str">
            <v>National Action Plan on Climate Change India 2008</v>
          </cell>
          <cell r="D1772" t="str">
            <v>Political &amp; non-binding climate strategy, Research &amp; Development and Deployment (RD&amp;D)</v>
          </cell>
          <cell r="E1772" t="str">
            <v>Country</v>
          </cell>
          <cell r="F1772">
            <v>2008</v>
          </cell>
          <cell r="G1772" t="str">
            <v>General</v>
          </cell>
          <cell r="H1772"/>
          <cell r="I1772" t="str">
            <v>Energy service demand reduction and resource efficiency, Energy efficiency, Renewables, Other low-carbon technologies and fuel switch, Non-energy</v>
          </cell>
          <cell r="J1772" t="str">
            <v>No</v>
          </cell>
          <cell r="K1772" t="str">
            <v>India</v>
          </cell>
          <cell r="L1772" t="str">
            <v>Implemented</v>
          </cell>
          <cell r="M1772" t="str">
            <v>http://envfor.nic.in/ccd-napcc
(http://pmindia.gov.in/climate_change.php
http://pmindia.gov.in/committeescouncils_details.php?nodeid=7</v>
          </cell>
          <cell r="N1772" t="str">
            <v>C01C04</v>
          </cell>
        </row>
        <row r="1773">
          <cell r="B1773">
            <v>1765</v>
          </cell>
          <cell r="C1773" t="str">
            <v>National Action Plan on Climate Change Renewable Energy Target India 2008</v>
          </cell>
          <cell r="D1773" t="str">
            <v>Renewable energy target</v>
          </cell>
          <cell r="E1773" t="str">
            <v>Country</v>
          </cell>
          <cell r="F1773">
            <v>2008</v>
          </cell>
          <cell r="G1773" t="str">
            <v>Electricity and heat, Renewables</v>
          </cell>
          <cell r="H1773" t="str">
            <v>Executive. Recommended minimum share of renewable energy in the national grid of 5% in 2010, subsequently to be increased by 1% every year to reach 15% by 2020. "The National Action Plan on Climate Change identifies measures that promote our development objectives while also yielding co-benefits for addressing climate change effectively." (Section 3. Approach, NAPCC) 2. The PM council on climate Change also came into being on 6th June, 2008. "Constituted on 6th June 2008, a committee chaired by the Prime Minister called Prime Minister's Council on Climate Change will coordinate national action for assessment, adaptation and mitigation of climate change." 3. The committee on low carbon strategies for inclusive growth is also in place. The role of the committee on low carbon strategies is to make recommendations but the coordination aspect is with the PM council only. The PM council on climate change however, has not met in last two years.</v>
          </cell>
          <cell r="I1773" t="str">
            <v>Renewables</v>
          </cell>
          <cell r="J1773">
            <v>0</v>
          </cell>
          <cell r="K1773" t="str">
            <v>India</v>
          </cell>
          <cell r="L1773" t="str">
            <v>Implemented</v>
          </cell>
          <cell r="M1773" t="str">
            <v>http://envfor.nic.in/ccd-napcc</v>
          </cell>
          <cell r="N1773" t="str">
            <v>C09</v>
          </cell>
        </row>
        <row r="1774">
          <cell r="B1774">
            <v>1766</v>
          </cell>
          <cell r="C1774" t="str">
            <v>National Action Plan on Sustainable Procurement: "Procuring the Future" United Kingdom 2006</v>
          </cell>
          <cell r="D1774" t="str">
            <v>Strategic planning, Procurement rules</v>
          </cell>
          <cell r="E1774" t="str">
            <v>Country</v>
          </cell>
          <cell r="F1774">
            <v>2006</v>
          </cell>
          <cell r="G1774" t="str">
            <v>General</v>
          </cell>
          <cell r="H1774" t="str">
            <v>Recommended minimum share of renewable energy in the national grid of 5% in 2010, subsequently to be increased by 1% every year to reach 15% by 2020.</v>
          </cell>
          <cell r="I1774" t="str">
            <v>Energy service demand reduction and resource efficiency, Energy efficiency, Other low-carbon technologies and fuel switch, Renewables, Non-energy</v>
          </cell>
          <cell r="J1774">
            <v>0</v>
          </cell>
          <cell r="K1774" t="str">
            <v>United Kingdom</v>
          </cell>
          <cell r="L1774" t="str">
            <v>Ended</v>
          </cell>
          <cell r="M1774" t="str">
            <v>https://www.gov.uk/government/uploads/system/uploads/attachment_data/file/69417/pb11710-procuring-the-future-060607.pdf</v>
          </cell>
          <cell r="N1774" t="str">
            <v/>
          </cell>
        </row>
        <row r="1775">
          <cell r="B1775">
            <v>1767</v>
          </cell>
          <cell r="C1775" t="str">
            <v>National Adaptation Strategy Turkey 2013</v>
          </cell>
          <cell r="D1775" t="str">
            <v>Strategic planning</v>
          </cell>
          <cell r="E1775" t="str">
            <v>Country</v>
          </cell>
          <cell r="F1775">
            <v>2013</v>
          </cell>
          <cell r="G1775" t="str">
            <v>Agriculture and forestry, General</v>
          </cell>
          <cell r="H1775"/>
          <cell r="I1775" t="str">
            <v>Energy service demand reduction and resource efficiency, Non-energy</v>
          </cell>
          <cell r="J1775" t="str">
            <v>No</v>
          </cell>
          <cell r="K1775" t="str">
            <v>Turkey</v>
          </cell>
          <cell r="L1775" t="str">
            <v>Implemented</v>
          </cell>
          <cell r="M1775" t="str">
            <v>http://www.csb.gov.tr/db/iklim/editordosya/Adaptation_Strategy.pdf</v>
          </cell>
          <cell r="N1775" t="str">
            <v>C48</v>
          </cell>
        </row>
        <row r="1776">
          <cell r="B1776">
            <v>1768</v>
          </cell>
          <cell r="C1776" t="str">
            <v>National Afforestation Programme India 2002</v>
          </cell>
          <cell r="D1776" t="str">
            <v>Strategic planning</v>
          </cell>
          <cell r="E1776" t="str">
            <v>Country</v>
          </cell>
          <cell r="F1776">
            <v>2002</v>
          </cell>
          <cell r="G1776" t="str">
            <v>Forestry</v>
          </cell>
          <cell r="H1776"/>
          <cell r="I1776" t="str">
            <v>Energy service demand reduction and resource efficiency, Non-energy, Energy efficiency, Renewables, Other low-carbon technologies and fuel switch</v>
          </cell>
          <cell r="J1776">
            <v>0</v>
          </cell>
          <cell r="K1776" t="str">
            <v>India</v>
          </cell>
          <cell r="L1776" t="str">
            <v>Implemented</v>
          </cell>
          <cell r="M1776" t="str">
            <v>http://www4.unfccc.int/Submissions/INDC/Published%20Documents/India/1/INDIA%20INDC%20TO%20UNFCCC.pdf</v>
          </cell>
          <cell r="N1776" t="str">
            <v>C52</v>
          </cell>
        </row>
        <row r="1777">
          <cell r="B1777">
            <v>1769</v>
          </cell>
          <cell r="C1777" t="str">
            <v>National Afforestation and Ecodevelopment Board India 1992</v>
          </cell>
          <cell r="D1777" t="str">
            <v>Strategic planning</v>
          </cell>
          <cell r="E1777" t="str">
            <v>Country</v>
          </cell>
          <cell r="F1777">
            <v>1992</v>
          </cell>
          <cell r="G1777" t="str">
            <v>Agriculture and forestry, Forestry</v>
          </cell>
          <cell r="H1777" t="str">
            <v>"Increase and/or improve forest and tree cover, rehabilitation of degraded forests and other areas 7.4mha area. National Afforestation Programme is the dominant afforestation programme being implemented in India, largely supported by central and state governments. The NAP was reconstituted into Greening India Mission under 12th Five Year Plan."</v>
          </cell>
          <cell r="I1777" t="str">
            <v>Energy service demand reduction and resource efficiency, Non-energy, Energy efficiency, Renewables, Other low-carbon technologies and fuel switch</v>
          </cell>
          <cell r="J1777" t="str">
            <v>No</v>
          </cell>
          <cell r="K1777" t="str">
            <v>India</v>
          </cell>
          <cell r="L1777" t="str">
            <v>Implemented</v>
          </cell>
          <cell r="M1777" t="str">
            <v>http://envfor.nic.in/naeb/naeb.html</v>
          </cell>
          <cell r="N1777" t="str">
            <v>C48C52</v>
          </cell>
        </row>
        <row r="1778">
          <cell r="B1778">
            <v>1770</v>
          </cell>
          <cell r="C1778" t="str">
            <v>National Agro-forestry Policy India</v>
          </cell>
          <cell r="D1778" t="str">
            <v>Strategic planning</v>
          </cell>
          <cell r="E1778" t="str">
            <v>Country</v>
          </cell>
          <cell r="F1778">
            <v>0</v>
          </cell>
          <cell r="G1778" t="str">
            <v>Agriculture and forestry, Forestry</v>
          </cell>
          <cell r="H1778" t="str">
            <v>"is responsible for promoting afforestation,tree planting, ecological restoration and eco-development activities in the country, with special attention to the degraded forest areas and lands adjoining the forest areas, national parks, sanctuaries and other protected areas as well as the ecologically fragile areas like the Western Himalayas, Aravallis, Western Ghats, etc. The detailed role and functions of the NAEB are: 
Evolve mechanisms for ecological restoration of degraded forest areas and adjoining lands through systematic planning and implementation, in a cost effective manner;
Restore through natural regeneration or appropriate intervention the forest cover in the country for ecological security and to meet the fuelwood, fodder and other needs of the rural communities;
Restore fuelwood, fodder, timber and other forest produce on the degraded forest and adjoining lands in order to meet the demands for these items;
Sponsor research and extension of research findings to disseminate new and proper technologies for the regeneration and development of degraded forest areas and adjoining lands;
Create general awareness and help foster people's movement for promoting afforestation and eco-development with the assistance of voluntary agencies, non-government organisations, Panchayati Raj institutions and others and promote participatory and sustainable management of degraded forest areas and adjoining lands;
Coordinate and monitor the Action Plans for afforestation, tree planting, ecological restoration and eco-development;and
Undertake all other measures necessary for promoting afforestation, tree planting, ecological restoration and eco-development activities in the country."</v>
          </cell>
          <cell r="I1778" t="str">
            <v>Energy service demand reduction and resource efficiency, Non-energy, Energy efficiency, Renewables, Other low-carbon technologies and fuel switch</v>
          </cell>
          <cell r="J1778" t="str">
            <v>No</v>
          </cell>
          <cell r="K1778" t="str">
            <v>India</v>
          </cell>
          <cell r="L1778" t="str">
            <v>Implemented</v>
          </cell>
          <cell r="M1778" t="str">
            <v>http://www4.unfccc.int/Submissions/INDC/Published%20Documents/India/1/INDIA%20INDC%20TO%20UNFCCC.pdf</v>
          </cell>
          <cell r="N1778" t="str">
            <v>C48C52</v>
          </cell>
        </row>
        <row r="1779">
          <cell r="B1779">
            <v>1771</v>
          </cell>
          <cell r="C1779" t="str">
            <v>National Allocation Plan 2008-2012 Italy 2008</v>
          </cell>
          <cell r="D1779" t="str">
            <v>White certificates, Policy support, Obligation schemes</v>
          </cell>
          <cell r="E1779" t="str">
            <v>Country</v>
          </cell>
          <cell r="F1779">
            <v>2008</v>
          </cell>
          <cell r="G1779" t="str">
            <v>Electricity and heat, Industry</v>
          </cell>
          <cell r="H1779" t="str">
            <v>"National Agroforestry Policy (NAP) of India aims at encouraging and expanding tree plantation in complementarity and integrated manner with crops and livestock. It will help protect and stabilize ecosystems, and promote resilient cropping and farming systems to minimize the risk during extreme climatic events. It will also complement achieving the target of increasing forest/ tree cover."</v>
          </cell>
          <cell r="I1779" t="str">
            <v>Energy efficiency, Renewables</v>
          </cell>
          <cell r="J1779">
            <v>0</v>
          </cell>
          <cell r="K1779" t="str">
            <v>Italy</v>
          </cell>
          <cell r="L1779" t="str">
            <v>Ended</v>
          </cell>
          <cell r="M1779" t="str">
            <v>http://www.minambiente.it/menu/menu_attivita/Assegnazione_pna2.html</v>
          </cell>
          <cell r="N1779" t="str">
            <v>C08C10C19C22</v>
          </cell>
        </row>
        <row r="1780">
          <cell r="B1780">
            <v>1772</v>
          </cell>
          <cell r="C1780" t="str">
            <v>National Ambient Air Quality Standards India 2009</v>
          </cell>
          <cell r="D1780" t="str">
            <v>Codes and standards</v>
          </cell>
          <cell r="E1780" t="str">
            <v>Country</v>
          </cell>
          <cell r="F1780">
            <v>2009</v>
          </cell>
          <cell r="G1780" t="str">
            <v>General</v>
          </cell>
          <cell r="H1780"/>
          <cell r="I1780" t="str">
            <v>Non-energy</v>
          </cell>
          <cell r="J1780" t="str">
            <v>No</v>
          </cell>
          <cell r="K1780" t="str">
            <v>India</v>
          </cell>
          <cell r="L1780" t="str">
            <v>Implemented</v>
          </cell>
          <cell r="M1780" t="str">
            <v>http://www.indiaenvironmentportal.org.in/files/826.pdf
http://transportpolicy.net/index.php?title=India:_Air_Quality_Standards</v>
          </cell>
          <cell r="N1780" t="str">
            <v/>
          </cell>
        </row>
        <row r="1781">
          <cell r="B1781">
            <v>1773</v>
          </cell>
          <cell r="C1781" t="str">
            <v>National Appliance Energy Conservation Act - New Efficiency Standard for Residential Heating and Cooling United States of America 2006</v>
          </cell>
          <cell r="D1781" t="str">
            <v>Regulatory Instruments, Codes and standards, Building codes and standards</v>
          </cell>
          <cell r="E1781" t="str">
            <v>Country</v>
          </cell>
          <cell r="F1781">
            <v>2006</v>
          </cell>
          <cell r="G1781" t="str">
            <v>Heating and cooling, Appliances</v>
          </cell>
          <cell r="H1781"/>
          <cell r="I1781" t="str">
            <v>Energy efficiency</v>
          </cell>
          <cell r="J1781">
            <v>0</v>
          </cell>
          <cell r="K1781" t="str">
            <v>United States of America</v>
          </cell>
          <cell r="L1781" t="str">
            <v>Implemented</v>
          </cell>
          <cell r="M1781" t="str">
            <v>http://www.energycodes.gov/</v>
          </cell>
          <cell r="N1781" t="str">
            <v/>
          </cell>
        </row>
        <row r="1782">
          <cell r="B1782">
            <v>1774</v>
          </cell>
          <cell r="C1782" t="str">
            <v>National Auto Fuel Policy India 2003</v>
          </cell>
          <cell r="D1782">
            <v>0</v>
          </cell>
          <cell r="E1782" t="str">
            <v>Country</v>
          </cell>
          <cell r="F1782">
            <v>2003</v>
          </cell>
          <cell r="G1782" t="str">
            <v>Transport, Light duty vehicles, Heavy duty vehicles</v>
          </cell>
          <cell r="H1782"/>
          <cell r="I1782" t="str">
            <v>Non-energy</v>
          </cell>
          <cell r="J1782" t="str">
            <v>No</v>
          </cell>
          <cell r="K1782" t="str">
            <v>India</v>
          </cell>
          <cell r="L1782" t="str">
            <v>Implemented</v>
          </cell>
          <cell r="M1782" t="str">
            <v>http://164.100.47.134/lsscommittee/Petroleum%20&amp;%20Natural%20Gas/16_Petroleum_And_Natural_Gas_5.pdf</v>
          </cell>
          <cell r="N1782" t="str">
            <v/>
          </cell>
        </row>
        <row r="1783">
          <cell r="B1783">
            <v>1775</v>
          </cell>
          <cell r="C1783" t="str">
            <v>National Average Fuel Consumption Target Australia 2003</v>
          </cell>
          <cell r="D1783" t="str">
            <v>Negotiated Agreements (Public-private sector), Regulatory Instruments, Renewable energy target</v>
          </cell>
          <cell r="E1783" t="str">
            <v>Country</v>
          </cell>
          <cell r="F1783">
            <v>2003</v>
          </cell>
          <cell r="G1783" t="str">
            <v>Industry, Transport</v>
          </cell>
          <cell r="H1783" t="str">
            <v>Executive</v>
          </cell>
          <cell r="I1783" t="str">
            <v>Renewables</v>
          </cell>
          <cell r="J1783">
            <v>0</v>
          </cell>
          <cell r="K1783" t="str">
            <v>Australia</v>
          </cell>
          <cell r="L1783" t="str">
            <v>Ended</v>
          </cell>
          <cell r="M1783" t="str">
            <v>http://www.iea.org/policiesandmeasures/pams/australia/name-22305-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783" t="str">
            <v>C43</v>
          </cell>
        </row>
        <row r="1784">
          <cell r="B1784">
            <v>1776</v>
          </cell>
          <cell r="C1784" t="str">
            <v>National Bio-diesel Mission India</v>
          </cell>
          <cell r="D1784" t="str">
            <v>Strategic planning</v>
          </cell>
          <cell r="E1784" t="str">
            <v>Country</v>
          </cell>
          <cell r="F1784">
            <v>0</v>
          </cell>
          <cell r="G1784" t="str">
            <v>Transport</v>
          </cell>
          <cell r="H1784"/>
          <cell r="I1784" t="str">
            <v>Renewables</v>
          </cell>
          <cell r="J1784" t="str">
            <v>No</v>
          </cell>
          <cell r="K1784" t="str">
            <v>India</v>
          </cell>
          <cell r="L1784" t="str">
            <v>Implemented</v>
          </cell>
          <cell r="M1784" t="str">
            <v>http://www4.unfccc.int/Submissions/INDC/Published%20Documents/India/1/INDIA%20INDC%20TO%20UNFCCC.pdf</v>
          </cell>
          <cell r="N1784" t="str">
            <v/>
          </cell>
        </row>
        <row r="1785">
          <cell r="B1785">
            <v>1777</v>
          </cell>
          <cell r="C1785" t="str">
            <v>National Biodiesel Education Program United States of America 2002</v>
          </cell>
          <cell r="D1785" t="str">
            <v>Information and education, Information provision, Policy support, Strategic planning</v>
          </cell>
          <cell r="E1785" t="str">
            <v>Country</v>
          </cell>
          <cell r="F1785">
            <v>2002</v>
          </cell>
          <cell r="G1785" t="str">
            <v>Transport, Renewables, Shipping</v>
          </cell>
          <cell r="H1785" t="str">
            <v>"National Bio-diesel Mission identifying Jatropha curcas as the most suitable tree-borne oilseed for bio-diesel production. With the intention of further promoting biofuels, India has begun consultations on allowing 5% blending of biofuels in diesel that would be consumed by bulk users such as the railways and defence establishments."</v>
          </cell>
          <cell r="I1785" t="str">
            <v>Renewables</v>
          </cell>
          <cell r="J1785">
            <v>0</v>
          </cell>
          <cell r="K1785" t="str">
            <v>United States of America</v>
          </cell>
          <cell r="L1785" t="str">
            <v>Implemented</v>
          </cell>
          <cell r="M1785" t="str">
            <v>http://www.iea.org/policiesandmeasures/pams/unitedstates/name-24949-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785" t="str">
            <v/>
          </cell>
        </row>
        <row r="1786">
          <cell r="B1786">
            <v>1778</v>
          </cell>
          <cell r="C1786" t="str">
            <v>National Biodiesel Programme (PNPB)</v>
          </cell>
          <cell r="D1786" t="str">
            <v>Obligation schemes</v>
          </cell>
          <cell r="E1786" t="str">
            <v>Country</v>
          </cell>
          <cell r="F1786">
            <v>2005</v>
          </cell>
          <cell r="G1786" t="str">
            <v>Transport</v>
          </cell>
          <cell r="H1786"/>
          <cell r="I1786" t="str">
            <v>Renewables</v>
          </cell>
          <cell r="J1786" t="str">
            <v>GHG reduction</v>
          </cell>
          <cell r="K1786" t="str">
            <v>Brazil</v>
          </cell>
          <cell r="L1786" t="str">
            <v>Implemented</v>
          </cell>
          <cell r="M1786" t="str">
            <v>http://transportpolicy.net/index.php?title=Brazil:_Fuels:_Biofuels</v>
          </cell>
          <cell r="N1786" t="str">
            <v>C43</v>
          </cell>
        </row>
        <row r="1787">
          <cell r="B1787">
            <v>1779</v>
          </cell>
          <cell r="C1787" t="str">
            <v>National Biogas and Manure Management Programme India 2014</v>
          </cell>
          <cell r="D1787" t="str">
            <v>Grants and subsidies</v>
          </cell>
          <cell r="E1787" t="str">
            <v>Country</v>
          </cell>
          <cell r="F1787">
            <v>2014</v>
          </cell>
          <cell r="G1787" t="str">
            <v>Renewables</v>
          </cell>
          <cell r="H1787" t="str">
            <v>Prominent on the demand side is Federal Law No. 11,907 passed January 13, 2005. The law defines biodiesel as a new fuel in Brazil’s energy mix, and as of January 2008, requires a 2% biodiesel component blended to 98% diesel oil, known as B2. By January of 2013, the mix requirement will increase to 5% (B5),with possibilities for higher blend percentages all the way up to pure biodiesel (B100) by authorization of the Brazilian Petroleum, Gas and Biofuels Regulator (ANP), which is given regulatory and fiscal control, by that same law, over production and sale of biofuels. The National Council of Energy Policy (Conselho Nacional de Politica Energética, CNPE) subsequently introduced a number of resolutions to realize the requirements of Law 11.097. Resolution #2 of March, 2008 set a 3% requirement as of July 2008; Resolution #2 of April, 2009 set a 4% requirement as of July 2009 and Resolution #6 of September, 2009 set a 5% requirement as of January 2010. In May 2014, the Minister of Mines and Energy announced that the biodiesel requirement will increase to 6% on July 1, 2014 and 7% on November 1, 2014.
Target
- 7% biodiesel share in diesel by 2015
- 10% biodiesel share in diesel by 2019</v>
          </cell>
          <cell r="I1787" t="str">
            <v>Renewables</v>
          </cell>
          <cell r="J1787" t="str">
            <v>No</v>
          </cell>
          <cell r="K1787" t="str">
            <v>India</v>
          </cell>
          <cell r="L1787" t="str">
            <v>Implemented</v>
          </cell>
          <cell r="M1787" t="str">
            <v>https://www.iea.org/policiesandmeasures/pams/india/name-22628-en.php?s=dHlwZT1jYyZzdGF0dXM9T2s,&amp;return=PG5hdiBpZD0iYnJlYWRjcnVtYiI-PGEgaHJlZj0iLyI-SG9tZTwvYT4gJnJhcXVvOyA8YSBocmVmPSIvcG9saWNpZXNhbmRtZWFzdXJlcy8iPlBvbGljaWVzIGFuZCBNZWFzdXJlczwvYT4gJnJhcXVvOyA8YSBocmVmPSIvcG9saWNpZXNhbmRtZWFzdXJlcy9jbGltYXRlY2hhbmdlLyI-Q2xpbWF0ZSBDaGFuZ2U8L2E-PC9uYXY-</v>
          </cell>
          <cell r="N1787" t="str">
            <v/>
          </cell>
        </row>
        <row r="1788">
          <cell r="B1788">
            <v>1780</v>
          </cell>
          <cell r="C1788" t="str">
            <v>National Building Code of Canada 2010</v>
          </cell>
          <cell r="D1788" t="str">
            <v>Building codes and standards</v>
          </cell>
          <cell r="E1788" t="str">
            <v>Country</v>
          </cell>
          <cell r="F1788">
            <v>2010</v>
          </cell>
          <cell r="G1788" t="str">
            <v>Buildings</v>
          </cell>
          <cell r="H1788"/>
          <cell r="I1788" t="str">
            <v>Energy efficiency</v>
          </cell>
          <cell r="J1788" t="str">
            <v>No</v>
          </cell>
          <cell r="K1788" t="str">
            <v>Canada</v>
          </cell>
          <cell r="L1788" t="str">
            <v>Unknown</v>
          </cell>
          <cell r="M1788" t="str">
            <v>http://www.nrc-cnrc.gc.ca/eng/publications/codes_centre/2010_national_building_code.html;
The policy documents are only available through a purchase order. Information is not available online.</v>
          </cell>
          <cell r="N1788" t="str">
            <v>C34</v>
          </cell>
        </row>
        <row r="1789">
          <cell r="B1789">
            <v>1781</v>
          </cell>
          <cell r="C1789" t="str">
            <v>National Building Energy Standard China 2008</v>
          </cell>
          <cell r="D1789" t="str">
            <v>Codes and standards, Monitoring, Product standards</v>
          </cell>
          <cell r="E1789" t="str">
            <v>Country</v>
          </cell>
          <cell r="F1789">
            <v>2008</v>
          </cell>
          <cell r="G1789" t="str">
            <v>Buildings, Heating and cooling, Hot water and cooking, Appliances</v>
          </cell>
          <cell r="H1789" t="str">
            <v>The 2010 edition of the National Building Code of Canada (NBC) incorporates significant technical changes from the 2005 edition. The NBC sets out technical provisions for the design and construction of new buildings. It also applies to the alteration, change of use and demolition of existing buildings.
Energy efficiency requirements for housing and small buildings that are less than 600 m2 in footprint and not more than three stories, excluding some industrial occupancies.</v>
          </cell>
          <cell r="I1789" t="str">
            <v>Energy service demand reduction and resource efficiency, Energy efficiency</v>
          </cell>
          <cell r="J1789" t="str">
            <v>GHG reduction</v>
          </cell>
          <cell r="K1789" t="str">
            <v>China</v>
          </cell>
          <cell r="L1789" t="str">
            <v>Implemented</v>
          </cell>
          <cell r="M1789" t="str">
            <v>http://www.mohurd.gov.cn/jnjp/
http://www.standardsportal.org/usa_en/prc_standards_system/standards_used_in_china.aspx#national
https://www.researchgate.net/publication/254458145_An_Overview_of_Chinese_Green_Building_Standards
http://www.diva-portal.org/smash/get/diva2:735240/FULLTEXT01.pdf</v>
          </cell>
          <cell r="N1789" t="str">
            <v>C34C35</v>
          </cell>
        </row>
        <row r="1790">
          <cell r="B1790">
            <v>1782</v>
          </cell>
          <cell r="C1790" t="str">
            <v>Green Star South Africa, Office v1 (2010) South Africa 2010</v>
          </cell>
          <cell r="D1790" t="str">
            <v>Performance label</v>
          </cell>
          <cell r="E1790" t="str">
            <v>Country</v>
          </cell>
          <cell r="F1790">
            <v>2010</v>
          </cell>
          <cell r="G1790" t="str">
            <v>Buildings, Appliances, Heating and cooling</v>
          </cell>
          <cell r="H1790" t="str">
            <v>"In order to minimize the environmental effect, the Ministry of Urban and Rural Development (MOHURD) has set a goal that 30% of all new constructed buildings will be green by 2020." (http://www.diva-portal.org/smash/get/diva2:735240/FULLTEXT01.pdf)
"As of 2006, there were a total of 21,410 Chinese national GB standards, among which approximately 15% were mandatory, and 85% voluntary." (http://www.standardsportal.org/usa_en/prc_standards_system/standards_used_in_china.aspx#national)
"This standard, nicknamed as ‘three star standard’, is the first national standard on green
building and became effective on 1 June 2006. It considers all the stages of one building’s life cycle and covers both residential and public buildings (including office buildings, mall buildings and hotel buildings). The aim is to reduce total resource, water, energy and land use for one building." "As for the rating system, the three-star standard does not use scoring methods, but focuses on the number of options to achieve and satisfy." Options are mandatory, regulatory and premium. 
"Moreover, because of energy shortages and dependence on fossil fuels (especially coal) in China, the Chinese standards have rigid requirements for energy saving and energy structure optimization (increasing the use of renewable/cleaner energy) for building sectors, but without consideration of reducing total CO2 emissions, whereas other foreign standards pay more attention to reducing total CO2 emissions and set up a specific indicator for controlling CO2 emission. " There are currently no climate change related indicators linked to building standards. (https://www.researchgate.net/publication/254458145_An_Overview_of_Chinese_Green_Building_Standards)</v>
          </cell>
          <cell r="I1790" t="str">
            <v>Energy efficiency</v>
          </cell>
          <cell r="J1790">
            <v>0</v>
          </cell>
          <cell r="K1790" t="str">
            <v>South Africa</v>
          </cell>
          <cell r="L1790" t="str">
            <v>Implemented</v>
          </cell>
          <cell r="M1790" t="str">
            <v>http://www.iea.org/beep/south%20africa/labels/green-star-south-africa-office-v1-2010.html
https://www.gbcsa.org.za/wp-content/uploads/2015/01/Factsheet_GBCSA_Green-Star_SA_Office-_V1.pdf</v>
          </cell>
          <cell r="N1790" t="str">
            <v>C35</v>
          </cell>
        </row>
        <row r="1791">
          <cell r="B1791">
            <v>1783</v>
          </cell>
          <cell r="C1791" t="str">
            <v>National CCS master action plan</v>
          </cell>
          <cell r="D1791" t="str">
            <v>Infrastructure investments, Strategic planning, Demonstration project, Technology deployment and diffusion, Technology development</v>
          </cell>
          <cell r="E1791" t="str">
            <v>Country</v>
          </cell>
          <cell r="F1791">
            <v>2010</v>
          </cell>
          <cell r="G1791" t="str">
            <v>CCS, Industrial energy related, Industrial process CO2</v>
          </cell>
          <cell r="H1791"/>
          <cell r="I1791" t="str">
            <v>Other low-carbon technologies and fuel switch</v>
          </cell>
          <cell r="J1791">
            <v>0</v>
          </cell>
          <cell r="K1791" t="str">
            <v>Korea (South)</v>
          </cell>
          <cell r="L1791" t="str">
            <v>Implemented</v>
          </cell>
          <cell r="M1791" t="str">
            <v>http://www.cslforum.org/technologyroadmap/korea.html</v>
          </cell>
          <cell r="N1791" t="str">
            <v>C04C13C23C24</v>
          </cell>
        </row>
        <row r="1792">
          <cell r="B1792">
            <v>1784</v>
          </cell>
          <cell r="C1792" t="str">
            <v>National Carbon Dioxide (CO2) Infrastructure Plan Australia 2011</v>
          </cell>
          <cell r="D1792" t="str">
            <v>Strategic planning</v>
          </cell>
          <cell r="E1792" t="str">
            <v>Country</v>
          </cell>
          <cell r="F1792">
            <v>2011</v>
          </cell>
          <cell r="G1792" t="str">
            <v>Industry, Electricity and heat, CCS, Industrial process CO2</v>
          </cell>
          <cell r="H1792" t="str">
            <v>"Korean government had spent about US$ 89 million (106.9 billion Korean won) during the first decade of 2000 and has spent about US$ 120 M (138.4 billion Korean won) recent three years (2010~2012) in funding for CCS R&amp;D. Most (approx. 80 percent) of these funds have supported several independent projects to develop CO2 capture technologies."
"In July 2010 the presidential committee on green growth (PCGG) with five ministries (MSIP, MOTIE, MOF, ME, and MOSF) announced the national CCS master action plan. The key categories of action include: 1) innovative CCS technology development and large-scale integrated demonstrations; 2) infrastructure for CO2 transportation; 3) selection of potential storage site and development of key storage technologies; and 4) CO2 utilization."
"The PCGG also announced that a total of US$1.9 billion will be invested to two large-scale integrated CCS demonstration projects next ten years (government share 52 percent, private share 48 percent). The Korea Electric Power Corp. (KEPCO), with its subsidiaries (five fossil-fuel power companies), has also committed US$1.1 billion in funding for CCS next ten years. KEPCO, state-run utility, is currently leading investment on CCS. Other major industries currently invest a small, but significant, portion and are willing to invest more."
"Upon successfully completed 10-year CDRS program on March, 2012 (), the MSIP with 100% funding of a total of US$ 157 million formally launched a new program “Korean CCS 2020 Project” on November 1, 2011. The Korea Carbon Capture and Sequestration R&amp;D Center (www.kcrc.re.kr) mainly support on three topics; innovative capture technology, integration of capture and storage, and CO2 utilization. The duration of the project is 9-year from November 1, 2011 to May 31, 2020"
(Source: http://www.cslforum.org/technologyroadmap/korea.html)</v>
          </cell>
          <cell r="I1792" t="str">
            <v>Other low-carbon technologies and fuel switch</v>
          </cell>
          <cell r="J1792">
            <v>0</v>
          </cell>
          <cell r="K1792" t="str">
            <v>Australia</v>
          </cell>
          <cell r="L1792" t="str">
            <v>Ended</v>
          </cell>
          <cell r="M1792" t="str">
            <v>http://industry.gov.au/resource/LowEmissionsFossilFuelTech/Pages/National-CO2-Infrastructure-Program.aspx</v>
          </cell>
          <cell r="N1792" t="str">
            <v/>
          </cell>
        </row>
        <row r="1793">
          <cell r="B1793">
            <v>1785</v>
          </cell>
          <cell r="C1793" t="str">
            <v>National Carbon Mapping and Infrastructure Plan (NCMIP) Australia 2009</v>
          </cell>
          <cell r="D1793" t="str">
            <v>RD&amp;D funding</v>
          </cell>
          <cell r="E1793" t="str">
            <v>Country</v>
          </cell>
          <cell r="F1793">
            <v>2009</v>
          </cell>
          <cell r="G1793" t="str">
            <v>Industry, Electricity and heat</v>
          </cell>
          <cell r="H1793"/>
          <cell r="I1793" t="str">
            <v>Other low-carbon technologies and fuel switch</v>
          </cell>
          <cell r="J1793" t="str">
            <v>No</v>
          </cell>
          <cell r="K1793" t="str">
            <v>Australia</v>
          </cell>
          <cell r="L1793" t="str">
            <v>Ended</v>
          </cell>
          <cell r="M1793" t="str">
            <v>http://www.iea.org/policiesandmeasures/pams/australia/name-34550-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
https://www.anao.gov.au/work/performance-audit/low-emissions-technologies-fossil-fuels</v>
          </cell>
          <cell r="N1793" t="str">
            <v>C04</v>
          </cell>
        </row>
        <row r="1794">
          <cell r="B1794">
            <v>1786</v>
          </cell>
          <cell r="C1794" t="str">
            <v>National Carbon Offset Standard (NCOS) Australia 2010</v>
          </cell>
          <cell r="D1794" t="str">
            <v>GHG emission reduction crediting and offsetting mechanism, Advice or Aid in implementation, Information provision</v>
          </cell>
          <cell r="E1794" t="str">
            <v>Country</v>
          </cell>
          <cell r="F1794">
            <v>2010</v>
          </cell>
          <cell r="G1794" t="str">
            <v>Industry</v>
          </cell>
          <cell r="H1794"/>
          <cell r="I1794" t="str">
            <v>Energy service demand reduction and resource efficiency, Energy efficiency, Renewables, Other low-carbon technologies and fuel switch, Non-energy</v>
          </cell>
          <cell r="J1794">
            <v>0</v>
          </cell>
          <cell r="K1794" t="str">
            <v>Australia</v>
          </cell>
          <cell r="L1794" t="str">
            <v>Implemented</v>
          </cell>
          <cell r="M1794" t="str">
            <v>http://www.environment.gov.au/climate-change/carbon-neutral</v>
          </cell>
          <cell r="N1794" t="str">
            <v>C30</v>
          </cell>
        </row>
        <row r="1795">
          <cell r="B1795">
            <v>1787</v>
          </cell>
          <cell r="C1795" t="str">
            <v>National Centre for Forest Fire Control (DecreeNo. 188/Kepts-II/1995) Indonesia 1995</v>
          </cell>
          <cell r="D1795" t="str">
            <v>Institutional creation, Strategic planning, Professional training and qualification</v>
          </cell>
          <cell r="E1795" t="str">
            <v>Country</v>
          </cell>
          <cell r="F1795">
            <v>1995</v>
          </cell>
          <cell r="G1795" t="str">
            <v>Forestry</v>
          </cell>
          <cell r="H1795"/>
          <cell r="I1795" t="str">
            <v>Energy service demand reduction and resource efficiency, Non-energy, Energy efficiency, Renewables, Other low-carbon technologies and fuel switch</v>
          </cell>
          <cell r="J1795">
            <v>0</v>
          </cell>
          <cell r="K1795" t="str">
            <v>Indonesia</v>
          </cell>
          <cell r="L1795" t="str">
            <v>Implemented</v>
          </cell>
          <cell r="M1795" t="str">
            <v>Herawati/Santoso (2013): Tropical forest susceptibility to and risk of fire under changing climate: A review of fire nature, policy and institutions in Indonesia. Forest Policy and Economics Volume 13, Issue 4, April 2011, Pages 227–233 http://www.sciencedirect.com/science/article/pii/S1389934111000189</v>
          </cell>
          <cell r="N1795" t="str">
            <v>C52</v>
          </cell>
        </row>
        <row r="1796">
          <cell r="B1796">
            <v>1788</v>
          </cell>
          <cell r="C1796" t="str">
            <v>National Clean Air Agreement Australia 2015</v>
          </cell>
          <cell r="D1796" t="str">
            <v>Strategic planning</v>
          </cell>
          <cell r="E1796" t="str">
            <v>Country</v>
          </cell>
          <cell r="F1796">
            <v>2015</v>
          </cell>
          <cell r="G1796" t="str">
            <v>General</v>
          </cell>
          <cell r="H1796"/>
          <cell r="I1796" t="str">
            <v>Energy service demand reduction and resource efficiency, Energy efficiency, Renewables, Other low-carbon technologies and fuel switch, Non-energy</v>
          </cell>
          <cell r="J1796">
            <v>0</v>
          </cell>
          <cell r="K1796" t="str">
            <v>Australia</v>
          </cell>
          <cell r="L1796" t="str">
            <v>Under review</v>
          </cell>
          <cell r="M1796" t="str">
            <v>http://www.scew.gov.au/system/files/resources/3405e986-afe9-bdb4-5d2c-383f3ea1e911/files/aaq-review-report-2011.pdf</v>
          </cell>
          <cell r="N1796" t="str">
            <v/>
          </cell>
        </row>
        <row r="1797">
          <cell r="B1797">
            <v>1789</v>
          </cell>
          <cell r="C1797" t="str">
            <v>National Clean Diesel Campaign United States of America 2004</v>
          </cell>
          <cell r="D1797" t="str">
            <v>Negotiated Agreements (Public-private sector), Information provision, Research programme, Technology deployment and diffusion, Codes and standards</v>
          </cell>
          <cell r="E1797" t="str">
            <v>Country</v>
          </cell>
          <cell r="F1797">
            <v>2004</v>
          </cell>
          <cell r="G1797" t="str">
            <v>Shipping</v>
          </cell>
          <cell r="H1797" t="str">
            <v>"The Agreement focuses on actions to reduce air pollution and improve air quality through cooperative action between industry and government at the national, state and local level. The Agreement is designed to incorporate a range of existing, new and complementary measures to improve Australia’s air quality."
"The Agreement's initial work plan will see a range of actions taken over the next two years to address priority issues of concern, including reviewing and strengthening air quality monitoring and reporting standards, targeted measures to reduce emissions from key sources of air pollution, improving access to air quality information for communities, and fostering partnerships with industry."
"On 15 December Environment Ministers also agreed three key initial actions under the Agreement:
- the introduction of emission standards for new non-road spark ignition engines and equipment (such as garden equipment and marine outboard motors)
- measures to reduce air pollution from wood heaters, including the adoption of new emission and efficiency standards for new wood heaters and sharing best management practices across jurisdictions
- strengthened ambient air quality reporting standards for particle pollution (PM or Particulate Matter)" (http://www.environment.gov.au/protection/air-quality/national-clean-air-agreement)</v>
          </cell>
          <cell r="I1797" t="str">
            <v>Energy efficiency, Renewables</v>
          </cell>
          <cell r="J1797">
            <v>0</v>
          </cell>
          <cell r="K1797" t="str">
            <v>United States of America</v>
          </cell>
          <cell r="L1797" t="str">
            <v>Implemented</v>
          </cell>
          <cell r="M1797" t="str">
            <v>http://www.epa.gov/cleandiesel/</v>
          </cell>
          <cell r="N1797" t="str">
            <v>C04</v>
          </cell>
        </row>
        <row r="1798">
          <cell r="B1798">
            <v>1790</v>
          </cell>
          <cell r="C1798" t="str">
            <v>National Clean Energy Fund</v>
          </cell>
          <cell r="D1798" t="str">
            <v>Direct investment, RD&amp;D funding, Grants and subsidies, Research &amp; Development and Deployment (RD&amp;D), Technology development</v>
          </cell>
          <cell r="E1798" t="str">
            <v>Country</v>
          </cell>
          <cell r="F1798">
            <v>0</v>
          </cell>
          <cell r="G1798" t="str">
            <v>Electricity and heat, Renewables</v>
          </cell>
          <cell r="H1798"/>
          <cell r="I1798" t="str">
            <v>Renewables</v>
          </cell>
          <cell r="J1798">
            <v>0</v>
          </cell>
          <cell r="K1798" t="str">
            <v>India</v>
          </cell>
          <cell r="L1798" t="str">
            <v>Implemented</v>
          </cell>
          <cell r="M1798" t="str">
            <v>http://climateactiontracker.org/countries/india.html</v>
          </cell>
          <cell r="N1798" t="str">
            <v>C04C10</v>
          </cell>
        </row>
        <row r="1799">
          <cell r="B1799">
            <v>1791</v>
          </cell>
          <cell r="C1799" t="str">
            <v>Industrial Energy Efficiency Programme</v>
          </cell>
          <cell r="D1799" t="str">
            <v>Grants and subsidies</v>
          </cell>
          <cell r="E1799" t="str">
            <v>Country</v>
          </cell>
          <cell r="F1799">
            <v>2010</v>
          </cell>
          <cell r="G1799" t="str">
            <v>Industry</v>
          </cell>
          <cell r="H1799"/>
          <cell r="I1799" t="str">
            <v>Energy efficiency, Other low-carbon technologies and fuel switch</v>
          </cell>
          <cell r="J1799" t="str">
            <v>No</v>
          </cell>
          <cell r="K1799" t="str">
            <v>South Africa</v>
          </cell>
          <cell r="L1799" t="str">
            <v>Implemented</v>
          </cell>
          <cell r="M1799" t="str">
            <v>https://www.iea.org/policies/11145-industrial-energy-efficiency-programme?country=South%20Africa&amp;page=1&amp;q=south%20africa
https://unfcccevents.azureedge.net/media/pdfs/e902371e-481e-40ee-bdc1-6765cc601044/ca880729-46b0-4904-92d8-a23d6ec3a5a9.pdf</v>
          </cell>
          <cell r="N1799" t="str">
            <v>C19</v>
          </cell>
        </row>
        <row r="1800">
          <cell r="B1800">
            <v>1792</v>
          </cell>
          <cell r="C1800" t="str">
            <v>National Climate Change Adaptation Framework Australia 2002</v>
          </cell>
          <cell r="D1800" t="str">
            <v>Institutional creation, Research &amp; Development and Deployment (RD&amp;D)</v>
          </cell>
          <cell r="E1800" t="str">
            <v>Country</v>
          </cell>
          <cell r="F1800">
            <v>2002</v>
          </cell>
          <cell r="G1800" t="str">
            <v>General</v>
          </cell>
          <cell r="H1800"/>
          <cell r="I1800" t="str">
            <v>Energy service demand reduction and resource efficiency, Non-energy</v>
          </cell>
          <cell r="J1800" t="str">
            <v>No</v>
          </cell>
          <cell r="K1800" t="str">
            <v>Australia</v>
          </cell>
          <cell r="L1800" t="str">
            <v>Implemented</v>
          </cell>
          <cell r="M1800" t="str">
            <v>http://www.environment.gov.au/system/files/resources/eaaf0350-9781-4006-957c-a5801fadc466/files/nccaf.pdf</v>
          </cell>
          <cell r="N1800" t="str">
            <v>C04</v>
          </cell>
        </row>
        <row r="1801">
          <cell r="B1801">
            <v>1793</v>
          </cell>
          <cell r="C1801" t="str">
            <v>National Climate Change Adaptation Plan France 2011</v>
          </cell>
          <cell r="D1801">
            <v>0</v>
          </cell>
          <cell r="E1801">
            <v>0</v>
          </cell>
          <cell r="F1801">
            <v>2011</v>
          </cell>
          <cell r="G1801">
            <v>0</v>
          </cell>
          <cell r="H1801" t="str">
            <v>Amended in 2005</v>
          </cell>
          <cell r="I1801">
            <v>0</v>
          </cell>
          <cell r="J1801">
            <v>0</v>
          </cell>
          <cell r="K1801" t="str">
            <v>France</v>
          </cell>
          <cell r="L1801">
            <v>0</v>
          </cell>
          <cell r="M1801">
            <v>0</v>
          </cell>
          <cell r="N1801" t="str">
            <v/>
          </cell>
        </row>
        <row r="1802">
          <cell r="B1802">
            <v>1794</v>
          </cell>
          <cell r="C1802" t="str">
            <v>National Climate Change Plan Brazil 2007</v>
          </cell>
          <cell r="D1802" t="str">
            <v>Strategic planning, Target, Energy efficiency target</v>
          </cell>
          <cell r="E1802" t="str">
            <v>Country</v>
          </cell>
          <cell r="F1802">
            <v>2007</v>
          </cell>
          <cell r="G1802" t="str">
            <v>General</v>
          </cell>
          <cell r="H1802" t="str">
            <v>Executive</v>
          </cell>
          <cell r="I1802" t="str">
            <v>Energy service demand reduction and resource efficiency, Energy efficiency, Renewables, Other low-carbon technologies and fuel switch, Non-energy</v>
          </cell>
          <cell r="J1802" t="str">
            <v>No</v>
          </cell>
          <cell r="K1802" t="str">
            <v>Brazil</v>
          </cell>
          <cell r="L1802" t="str">
            <v>Implemented</v>
          </cell>
          <cell r="M1802" t="str">
            <v>http://www.mma.gov.br/estruturas/smcq_climaticas/_publicacao/141_publicacao07122009030757.pdf</v>
          </cell>
          <cell r="N1802" t="str">
            <v>C05</v>
          </cell>
        </row>
        <row r="1803">
          <cell r="B1803">
            <v>1795</v>
          </cell>
          <cell r="C1803" t="str">
            <v>National Climate Change Program</v>
          </cell>
          <cell r="D1803" t="str">
            <v>RD&amp;D funding, Research &amp; Development and Deployment (RD&amp;D)</v>
          </cell>
          <cell r="E1803" t="str">
            <v>Country</v>
          </cell>
          <cell r="F1803">
            <v>2007</v>
          </cell>
          <cell r="G1803" t="str">
            <v>General</v>
          </cell>
          <cell r="H1803" t="str">
            <v>-aim of reducing Amazon deforestation by over half by 2017
-aim to reduce electricity consumption 10% by 2030
-aim to reduce non-technical losses in electricity distribution at a rate of 1000 GWh per year for the next ten years</v>
          </cell>
          <cell r="I1803" t="str">
            <v>Energy service demand reduction and resource efficiency, Energy efficiency, Renewables, Other low-carbon technologies and fuel switch</v>
          </cell>
          <cell r="J1803" t="str">
            <v>No</v>
          </cell>
          <cell r="K1803" t="str">
            <v>Brazil</v>
          </cell>
          <cell r="L1803" t="str">
            <v>Ended</v>
          </cell>
          <cell r="M1803" t="str">
            <v>http://www.mct.gov.br/upd_blob/0215/215083.pdf</v>
          </cell>
          <cell r="N1803" t="str">
            <v>C04</v>
          </cell>
        </row>
        <row r="1804">
          <cell r="B1804">
            <v>1796</v>
          </cell>
          <cell r="C1804" t="str">
            <v>National Climate Change Programme China 2007</v>
          </cell>
          <cell r="D1804" t="str">
            <v>Political &amp; non-binding climate strategy</v>
          </cell>
          <cell r="E1804" t="str">
            <v>Country</v>
          </cell>
          <cell r="F1804">
            <v>2007</v>
          </cell>
          <cell r="G1804" t="str">
            <v>General</v>
          </cell>
          <cell r="H1804"/>
          <cell r="I1804" t="str">
            <v>Energy service demand reduction and resource efficiency, Energy efficiency, Renewables, Other low-carbon technologies and fuel switch, Non-energy</v>
          </cell>
          <cell r="J1804">
            <v>0</v>
          </cell>
          <cell r="K1804" t="str">
            <v>China</v>
          </cell>
          <cell r="L1804" t="str">
            <v>Superseded</v>
          </cell>
          <cell r="M1804">
            <v>0</v>
          </cell>
          <cell r="N1804" t="str">
            <v>C01</v>
          </cell>
        </row>
        <row r="1805">
          <cell r="B1805">
            <v>1797</v>
          </cell>
          <cell r="C1805" t="str">
            <v>National Climate Change Programme China 2011</v>
          </cell>
          <cell r="D1805" t="str">
            <v>Political &amp; non-binding climate strategy</v>
          </cell>
          <cell r="E1805" t="str">
            <v>Country</v>
          </cell>
          <cell r="F1805">
            <v>2011</v>
          </cell>
          <cell r="G1805" t="str">
            <v>General</v>
          </cell>
          <cell r="H1805" t="str">
            <v>China's National Climate Change Programme, 2007  specifies to control greenhouse gas emissions as its first objective (Sec 3.3.1, page 26). Section 4.1 also highlights key areas for GHG mitigation. 2. China's Five year plan provides mitigation targets for the country.</v>
          </cell>
          <cell r="I1805" t="str">
            <v>Energy service demand reduction and resource efficiency, Energy efficiency, Renewables, Other low-carbon technologies and fuel switch, Non-energy</v>
          </cell>
          <cell r="J1805" t="str">
            <v>No</v>
          </cell>
          <cell r="K1805" t="str">
            <v>China</v>
          </cell>
          <cell r="L1805" t="str">
            <v>Planned</v>
          </cell>
          <cell r="M1805">
            <v>0</v>
          </cell>
          <cell r="N1805" t="str">
            <v>C01</v>
          </cell>
        </row>
        <row r="1806">
          <cell r="B1806">
            <v>1798</v>
          </cell>
          <cell r="C1806" t="str">
            <v>Levy on New Passenger Motor Vehicles</v>
          </cell>
          <cell r="D1806" t="str">
            <v>User charges</v>
          </cell>
          <cell r="E1806" t="str">
            <v>Country</v>
          </cell>
          <cell r="F1806">
            <v>2010</v>
          </cell>
          <cell r="G1806" t="str">
            <v>Light duty vehicles</v>
          </cell>
          <cell r="H1806" t="str">
            <v>The 2011 document provides one section specifically refers to Mitigating climate change. The white paper which was "issued to enable the international community to fully understand China's policies and actions for addressing climate change, and the positive results achieved in this regard during the Eleventh Five-Year Plan period, as well as China's overall arrangements to address climate change and its related negotiating position during the Twelfth Five-Year Plan period (2011-2015)." It also states that "The Outline of the Twelfth Five-Year Plan for National Economic and Social Development released in 2011 established the policy orientation of promoting green and low-carbon development, and expressly set out the objectives and tasks of addressing climate change for the next five years." 4. "China established the National Coordination Committee on Climate Change (NCCCC), which presently comprises 17 ministries and agencies." (Page 13, China's NCCP) China's Five year plan provides mitigation targets for the country. In addition the Nov 2011 document also confirms the centrality of the 12th Five year plan in defining China's response to climate change. As this plan is already in force therefore I have categorized it as national climate legislation. The five year plan is approved by the People's congress.</v>
          </cell>
          <cell r="I1806">
            <v>0</v>
          </cell>
          <cell r="J1806" t="str">
            <v>No</v>
          </cell>
          <cell r="K1806" t="str">
            <v>South Africa</v>
          </cell>
          <cell r="L1806" t="str">
            <v>Implemented</v>
          </cell>
          <cell r="M1806" t="str">
            <v>http://www.scielo.org.za/pdf/jesa/v27n4/03.pdf
http://taxsummaries.pwc.com/uk/taxsummaries/wwts.nsf/ID/South-Africa-Corporate-Other-taxes</v>
          </cell>
          <cell r="N1806" t="str">
            <v/>
          </cell>
        </row>
        <row r="1807">
          <cell r="B1807">
            <v>1799</v>
          </cell>
          <cell r="C1807" t="str">
            <v>National Climate Change Strategy Mexico 2013</v>
          </cell>
          <cell r="D1807" t="str">
            <v>Political &amp; non-binding climate strategy</v>
          </cell>
          <cell r="E1807" t="str">
            <v>Country</v>
          </cell>
          <cell r="F1807">
            <v>2013</v>
          </cell>
          <cell r="G1807" t="str">
            <v>General</v>
          </cell>
          <cell r="H1807"/>
          <cell r="I1807" t="str">
            <v>Energy service demand reduction and resource efficiency, Energy efficiency, Renewables, Other low-carbon technologies and fuel switch</v>
          </cell>
          <cell r="J1807">
            <v>0</v>
          </cell>
          <cell r="K1807" t="str">
            <v>Mexico</v>
          </cell>
          <cell r="L1807" t="str">
            <v>Implemented</v>
          </cell>
          <cell r="M1807" t="str">
            <v>http://www.diputados.gob.mx/LeyesBiblio/pdf/LGCC.pdf http://www.semarnat.gob.mx/programas/Documents/PECC_DOF.pdf</v>
          </cell>
          <cell r="N1807" t="str">
            <v>C01</v>
          </cell>
        </row>
        <row r="1808">
          <cell r="B1808">
            <v>1800</v>
          </cell>
          <cell r="C1808" t="str">
            <v>National Climate Change Strategy Turkey 2011</v>
          </cell>
          <cell r="D1808" t="str">
            <v>Political &amp; non-binding climate strategy, Energy efficiency target, Political &amp; non-binding energy efficiency target</v>
          </cell>
          <cell r="E1808" t="str">
            <v>Country</v>
          </cell>
          <cell r="F1808">
            <v>2011</v>
          </cell>
          <cell r="G1808" t="str">
            <v>General</v>
          </cell>
          <cell r="H1808" t="str">
            <v>Reduce emissions by 30% by the year 2020 with respect to the business-as-usual scenario, and by 50% by 2050, as compared with emissions in 2000. Comisión Intersecretarial de (2005)
Cambio Climático (Intersecretarial Commission on Climate Change) (CICC) as coordinating instiution
2012 LEY GENERAL DE CAMBIO CLIMÁTICO legal status of the PECC is unclear (also seems to be only executivo).</v>
          </cell>
          <cell r="I1808" t="str">
            <v>Energy service demand reduction and resource efficiency, Energy efficiency, Renewables, Other low-carbon technologies and fuel switch</v>
          </cell>
          <cell r="J1808" t="str">
            <v>No</v>
          </cell>
          <cell r="K1808" t="str">
            <v>Turkey</v>
          </cell>
          <cell r="L1808" t="str">
            <v>Implemented</v>
          </cell>
          <cell r="M1808" t="str">
            <v>http://www.dsi.gov.tr/docs/iklim-degisikligi/ulusal_iklim_de%C4%9Fi%C5%9Fikli%C4%9Fi_strateji_belgesi_eng.pdf?sfvrsn=0</v>
          </cell>
          <cell r="N1808" t="str">
            <v>C01C05</v>
          </cell>
        </row>
        <row r="1809">
          <cell r="B1809">
            <v>1801</v>
          </cell>
          <cell r="C1809" t="str">
            <v>National Climate Protection Program Germany 2000</v>
          </cell>
          <cell r="D1809" t="str">
            <v>Strategic planning, Policy support, Information and education</v>
          </cell>
          <cell r="E1809" t="str">
            <v>Country</v>
          </cell>
          <cell r="F1809">
            <v>2000</v>
          </cell>
          <cell r="G1809" t="str">
            <v>General</v>
          </cell>
          <cell r="H1809" t="str">
            <v>"The National Climate Change Strategy (2010-2020), was approved by the Prime Ministry Higher Planning Council on 3 May 2010 and numbered 2010/8." Also "before becoming a party to the UNFCCC, an institutional structuring took place in Turkey and with the Prime Ministerial Circular No. 2001/2 the Coordination Board on Climate Change (CBCC) was established. The CBCC was restructured in 2004, after Turkey became a party to the UNFCCC and in 2010 its remit was
expanded with the participation of new members." "In order to ensure implementation of the National Climate
Change Strategy, the National Climate Change Action Plan (NCCAP) including strategic principles and goals on greenhouse gases emission control and adaptation to climate change for the period of 2011-2023 was prepared and published in July 2011." (http://iklim.cob.gov.tr/iklim/Files/yay%C4%B1nlar/BROSUR_ENG.pdf). "The overall aim of the NCCAP is to tackle climate change by identifying national actions for limitation of GHG emissions ..." Also see: http://www.undp.org.tr/Gozlem2.aspx?WebSayfaNo=3131 1. Climate Change Department http://iklim.cob.gov.tr/iklim/AnaSayfa.aspx?sflang=en, 2. National Climate Change Strategy (2010-2020): http://www.dsi.gov.tr/docs/iklim-degisikligi/national_climate_change_strategy.pdf?sfvrsn=2, 3. Climate Change Action plan 201-2023: http://iklim.cob.gov.tr/iklim/Files/IDEP/%C4%B0DEP_ENG.pdf,
Reduction of energy intensity by 2020 to 2004 levels, 30% share of renewables in electricity by 2023, and a reduction of 7% of emissions from electricity by 2020 against a BAU scenario.</v>
          </cell>
          <cell r="I1809" t="str">
            <v>Energy service demand reduction and resource efficiency, Energy efficiency, Renewables, Other low-carbon technologies and fuel switch, Non-energy</v>
          </cell>
          <cell r="J1809">
            <v>0</v>
          </cell>
          <cell r="K1809" t="str">
            <v>Germany</v>
          </cell>
          <cell r="L1809" t="str">
            <v>Superseded</v>
          </cell>
          <cell r="M1809" t="str">
            <v>http://www.iea.org/policiesandmeasures/pams/germany/name-21294-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809" t="str">
            <v/>
          </cell>
        </row>
        <row r="1810">
          <cell r="B1810">
            <v>1802</v>
          </cell>
          <cell r="C1810" t="str">
            <v>National Climate Protection Programme Germany 2005</v>
          </cell>
          <cell r="D1810" t="str">
            <v>Strategic planning</v>
          </cell>
          <cell r="E1810" t="str">
            <v>Country</v>
          </cell>
          <cell r="F1810">
            <v>2005</v>
          </cell>
          <cell r="G1810" t="str">
            <v>General</v>
          </cell>
          <cell r="H1810"/>
          <cell r="I1810" t="str">
            <v>Energy service demand reduction and resource efficiency</v>
          </cell>
          <cell r="J1810">
            <v>0</v>
          </cell>
          <cell r="K1810" t="str">
            <v>Germany</v>
          </cell>
          <cell r="L1810" t="str">
            <v>Implemented</v>
          </cell>
          <cell r="M1810" t="str">
            <v>http://www.iea.org/policiesandmeasures/pams/germany/name-24066-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810" t="str">
            <v/>
          </cell>
        </row>
        <row r="1811">
          <cell r="B1811">
            <v>1803</v>
          </cell>
          <cell r="C1811" t="str">
            <v>National Climate Resilience and Adaptation Strategy Australia 2015</v>
          </cell>
          <cell r="D1811" t="str">
            <v>Strategic planning</v>
          </cell>
          <cell r="E1811" t="str">
            <v>Country</v>
          </cell>
          <cell r="F1811">
            <v>2015</v>
          </cell>
          <cell r="G1811" t="str">
            <v>General</v>
          </cell>
          <cell r="H1811"/>
          <cell r="I1811" t="str">
            <v>Energy service demand reduction and resource efficiency, Non-energy</v>
          </cell>
          <cell r="J1811" t="str">
            <v>No</v>
          </cell>
          <cell r="K1811" t="str">
            <v>Australia</v>
          </cell>
          <cell r="L1811" t="str">
            <v>Implemented</v>
          </cell>
          <cell r="M1811" t="str">
            <v>http://www.lse.ac.uk/GranthamInstitute/law/national-climate-resilience-and-adaptation-strategy/</v>
          </cell>
          <cell r="N1811" t="str">
            <v/>
          </cell>
        </row>
        <row r="1812">
          <cell r="B1812">
            <v>1804</v>
          </cell>
          <cell r="C1812" t="str">
            <v>National Climate Strategy Renewables Target Turkey 2011</v>
          </cell>
          <cell r="D1812" t="str">
            <v>Renewable energy target, Political &amp; non-binding renewable energy target</v>
          </cell>
          <cell r="E1812" t="str">
            <v>Country</v>
          </cell>
          <cell r="F1812">
            <v>0</v>
          </cell>
          <cell r="G1812" t="str">
            <v>Electricity and heat, Renewables</v>
          </cell>
          <cell r="H1812"/>
          <cell r="I1812" t="str">
            <v>Renewables</v>
          </cell>
          <cell r="J1812" t="str">
            <v>No</v>
          </cell>
          <cell r="K1812" t="str">
            <v>Turkey</v>
          </cell>
          <cell r="L1812" t="str">
            <v>Implemented</v>
          </cell>
          <cell r="M1812" t="str">
            <v>http://www.dsi.gov.tr/docs/iklim-degisikligi/ulusal_iklim_de%C4%9Fi%C5%9Fikli%C4%9Fi_strateji_belgesi_eng.pdf?sfvrsn=0</v>
          </cell>
          <cell r="N1812" t="str">
            <v>C09</v>
          </cell>
        </row>
        <row r="1813">
          <cell r="B1813">
            <v>1805</v>
          </cell>
          <cell r="C1813" t="str">
            <v>National Code for Wind Farm Construction Australia 2006</v>
          </cell>
          <cell r="D1813" t="str">
            <v>Codes and standards, Policy support, Regulatory Instruments</v>
          </cell>
          <cell r="E1813" t="str">
            <v>Country</v>
          </cell>
          <cell r="F1813">
            <v>2006</v>
          </cell>
          <cell r="G1813" t="str">
            <v>Electricity and heat, Renewables</v>
          </cell>
          <cell r="H1813" t="str">
            <v>30% share of renewables in electricity by 2023</v>
          </cell>
          <cell r="I1813" t="str">
            <v>Renewables</v>
          </cell>
          <cell r="J1813" t="str">
            <v>No</v>
          </cell>
          <cell r="K1813" t="str">
            <v>Australia</v>
          </cell>
          <cell r="L1813" t="str">
            <v>Ended</v>
          </cell>
          <cell r="M1813" t="str">
            <v>http://www.environment.gov.au</v>
          </cell>
          <cell r="N1813" t="str">
            <v/>
          </cell>
        </row>
        <row r="1814">
          <cell r="B1814">
            <v>1806</v>
          </cell>
          <cell r="C1814" t="str">
            <v>National Construction Code</v>
          </cell>
          <cell r="D1814" t="str">
            <v>Building codes and standards</v>
          </cell>
          <cell r="E1814" t="str">
            <v>Country</v>
          </cell>
          <cell r="F1814">
            <v>2010</v>
          </cell>
          <cell r="G1814" t="str">
            <v>Buildings, Heating and cooling, Hot water and cooking</v>
          </cell>
          <cell r="H1814"/>
          <cell r="I1814" t="str">
            <v>Energy service demand reduction and resource efficiency, Energy efficiency</v>
          </cell>
          <cell r="J1814" t="str">
            <v>No</v>
          </cell>
          <cell r="K1814" t="str">
            <v>Australia</v>
          </cell>
          <cell r="L1814" t="str">
            <v>Implemented</v>
          </cell>
          <cell r="M1814" t="str">
            <v>http://unfccc.int/files/national_reports/annex_i_natcom_/application/pdf/aus_nc6.pdf
https://www.iea.org/beep/australia/codes/national-construction-code-ncc-residential-buildings.html
https://www.iea.org/beep/australia/codes/national-construction-code-ncc-commercial-buildings.html
For technical details see: http://www.iea.org/beep/australia/codes/building-code-of-australia-residential-buildings-2011.html</v>
          </cell>
          <cell r="N1814" t="str">
            <v>C34</v>
          </cell>
        </row>
        <row r="1815">
          <cell r="B1815">
            <v>1807</v>
          </cell>
          <cell r="C1815" t="str">
            <v>National Coordinating Team for Land Fire (DecreeNo. Kep-18/MenLH/3/1995) Indonesia 1995</v>
          </cell>
          <cell r="D1815" t="str">
            <v>Institutional creation, Strategic planning, Professional training and qualification</v>
          </cell>
          <cell r="E1815" t="str">
            <v>Country</v>
          </cell>
          <cell r="F1815">
            <v>1995</v>
          </cell>
          <cell r="G1815" t="str">
            <v>Forestry</v>
          </cell>
          <cell r="H1815" t="str">
            <v>"While the building sector is not the largest contributor to GHG emissions, it is one of the
fastest growing sources. Energy used in buildings accounts for almost 20% of all energy
related GHG emissions."
(Source: http://www.abcb.gov.au/Resources/Publications/Education-Training/NCC-Volume-Two-Energy-Efficiency-Provisions)
"The NCC is given legal effect by relevant legislation in each State and Territory. This legislation prescribes or "calls up" the NCC to fulfill any technical requirements that are required to be satisfied when undertaking building work or plumbing and drainage installations. 
Each State and Territory's legislation consists of an Act of Parliament and subordinate legislation which empowers the regulation of certain aspects of building work or plumbing and drainage installations, and contains the administrative provisions necessary to give effect to the legislation."  (Source: http://www.abcb.gov.au/NCC/Regulatory-Framework)</v>
          </cell>
          <cell r="I1815" t="str">
            <v>Energy service demand reduction and resource efficiency, Non-energy, Energy efficiency, Renewables, Other low-carbon technologies and fuel switch</v>
          </cell>
          <cell r="J1815">
            <v>0</v>
          </cell>
          <cell r="K1815" t="str">
            <v>Indonesia</v>
          </cell>
          <cell r="L1815" t="str">
            <v>Implemented</v>
          </cell>
          <cell r="M1815" t="str">
            <v>Herawati/Santoso (2013): Tropical forest susceptibility to and risk of fire under changing climate: A review of fire nature, policy and institutions in Indonesia. Forest Policy and Economics Volume 13, Issue 4, April 2011, Pages 227–233 http://www.sciencedirect.com/science/article/pii/S1389934111000189</v>
          </cell>
          <cell r="N1815" t="str">
            <v>C52</v>
          </cell>
        </row>
        <row r="1816">
          <cell r="B1816">
            <v>1808</v>
          </cell>
          <cell r="C1816" t="str">
            <v>National Data Center Energy efficiency Information Programme United States of America 2008</v>
          </cell>
          <cell r="D1816" t="str">
            <v>Institutional creation, Advice or Aid in implementation, Comparison label, Endorsement label, Information provision</v>
          </cell>
          <cell r="E1816" t="str">
            <v>Country</v>
          </cell>
          <cell r="F1816">
            <v>2008</v>
          </cell>
          <cell r="G1816">
            <v>0</v>
          </cell>
          <cell r="H1816"/>
          <cell r="I1816">
            <v>0</v>
          </cell>
          <cell r="J1816">
            <v>0</v>
          </cell>
          <cell r="K1816" t="str">
            <v>United States of America</v>
          </cell>
          <cell r="L1816" t="str">
            <v>Ended</v>
          </cell>
          <cell r="M1816">
            <v>0</v>
          </cell>
          <cell r="N1816" t="str">
            <v/>
          </cell>
        </row>
        <row r="1817">
          <cell r="B1817">
            <v>1809</v>
          </cell>
          <cell r="C1817" t="str">
            <v>National Debate on Energy France 2003</v>
          </cell>
          <cell r="D1817" t="str">
            <v>Policy support</v>
          </cell>
          <cell r="E1817" t="str">
            <v>Country</v>
          </cell>
          <cell r="F1817">
            <v>2003</v>
          </cell>
          <cell r="G1817" t="str">
            <v>Electricity and heat, Renewables</v>
          </cell>
          <cell r="H1817"/>
          <cell r="I1817" t="str">
            <v>Energy efficiency, Renewables, Other low-carbon technologies and fuel switch</v>
          </cell>
          <cell r="J1817">
            <v>0</v>
          </cell>
          <cell r="K1817" t="str">
            <v>France</v>
          </cell>
          <cell r="L1817" t="str">
            <v>Ended</v>
          </cell>
          <cell r="M1817" t="str">
            <v>http://www.iea.org/policiesandmeasures/pams/france/name-21779-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817" t="str">
            <v/>
          </cell>
        </row>
        <row r="1818">
          <cell r="B1818">
            <v>1810</v>
          </cell>
          <cell r="C1818" t="str">
            <v>National Decree 1070/05 (2005) Creation of the Argentine Carbon Fund Argentina 2005</v>
          </cell>
          <cell r="D1818" t="str">
            <v>Institutional creation</v>
          </cell>
          <cell r="E1818" t="str">
            <v>Country</v>
          </cell>
          <cell r="F1818">
            <v>2005</v>
          </cell>
          <cell r="G1818" t="str">
            <v>General</v>
          </cell>
          <cell r="H1818"/>
          <cell r="I1818" t="str">
            <v>Energy service demand reduction and resource efficiency, Energy efficiency, Renewables, Other low-carbon technologies and fuel switch, Non-energy</v>
          </cell>
          <cell r="J1818" t="str">
            <v>No</v>
          </cell>
          <cell r="K1818" t="str">
            <v>Argentina</v>
          </cell>
          <cell r="L1818" t="str">
            <v>Implemented</v>
          </cell>
          <cell r="M1818" t="str">
            <v>Official document (Spanish): http://infoleg.mecon.gov.ar/infolegInternet/anexos/105000-109999/109398/norma.htm</v>
          </cell>
          <cell r="N1818" t="str">
            <v/>
          </cell>
        </row>
        <row r="1819">
          <cell r="B1819">
            <v>1811</v>
          </cell>
          <cell r="C1819" t="str">
            <v>National Transport Master Plan South Africa 2005</v>
          </cell>
          <cell r="D1819" t="str">
            <v>Strategic planning</v>
          </cell>
          <cell r="E1819" t="str">
            <v>Country</v>
          </cell>
          <cell r="F1819">
            <v>2010</v>
          </cell>
          <cell r="G1819" t="str">
            <v>Transport</v>
          </cell>
          <cell r="H1819" t="str">
            <v>This decree creates the Argentine Carbon Fund to support the development of project eligible for the Clean Development Mechanism.</v>
          </cell>
          <cell r="I1819" t="str">
            <v>Energy service demand reduction and resource efficiency, Other low-carbon technologies and fuel switch</v>
          </cell>
          <cell r="J1819">
            <v>0</v>
          </cell>
          <cell r="K1819" t="str">
            <v>South Africa</v>
          </cell>
          <cell r="L1819" t="str">
            <v>Implemented</v>
          </cell>
          <cell r="M1819" t="str">
            <v>http://maritimecluster.co.za/index.php/online-licensing/research-and-development.html?download=85:national-transport-master-plan-natmap-2050-exec-summary</v>
          </cell>
          <cell r="N1819" t="str">
            <v>C40C44</v>
          </cell>
        </row>
        <row r="1820">
          <cell r="B1820">
            <v>1812</v>
          </cell>
          <cell r="C1820" t="str">
            <v>National Electric Mobility Mission Plan 2020</v>
          </cell>
          <cell r="D1820" t="str">
            <v>Economic Instruments, Policy support</v>
          </cell>
          <cell r="E1820" t="str">
            <v>Country</v>
          </cell>
          <cell r="F1820">
            <v>2013</v>
          </cell>
          <cell r="G1820" t="str">
            <v>Low-emissions mobility, Transport</v>
          </cell>
          <cell r="H1820" t="str">
            <v>Focus on infrastructure</v>
          </cell>
          <cell r="I1820" t="str">
            <v>Other low-carbon technologies and fuel switch, Energy service demand reduction and resource efficiency</v>
          </cell>
          <cell r="J1820" t="str">
            <v>GHG reduction</v>
          </cell>
          <cell r="K1820" t="str">
            <v>India</v>
          </cell>
          <cell r="L1820" t="str">
            <v>Implemented</v>
          </cell>
          <cell r="M1820" t="str">
            <v>http://pib.nic.in/newsite/PrintRelease.aspx?relid=116719
http://dhi.nic.in/writereaddata/Content/NEMMP2020.pdf</v>
          </cell>
          <cell r="N1820" t="str">
            <v>C45</v>
          </cell>
        </row>
        <row r="1821">
          <cell r="B1821">
            <v>1813</v>
          </cell>
          <cell r="C1821" t="str">
            <v>National Electric System Research Italy 2010</v>
          </cell>
          <cell r="D1821" t="str">
            <v>RD&amp;D funding</v>
          </cell>
          <cell r="E1821" t="str">
            <v>Country</v>
          </cell>
          <cell r="F1821">
            <v>2010</v>
          </cell>
          <cell r="G1821" t="str">
            <v>Electricity and heat</v>
          </cell>
          <cell r="H1821" t="str">
            <v>Government of India launched the National Electric Mobility Mission Plan (NEMMP) 2020 in 2013. It aims to achieve national fuel security by promoting hybrid and electric vehicles in the country. There is an ambitious target to achieve 6-7 million sales of hybrid and electric vehicles year on year from 2020 onwards. Government aims to provide fiscal and monetary incentives to kick start this nascent technology. With the support from the Government, the cumulative sale is expected to reach 15-16 Million by 2020. It is expected to save 9500 Million Liters of crude oil equivalent to Rs. 62000 Cr. savings. Government has launched the scheme namely Faster Adoption and Manufacturing of (Hybrid &amp;) Electric Vehicles (FAME India) under NEMMP 2020 in the Union Budget for 2015-16 with an initial outlay of Rs. 75 Cr.</v>
          </cell>
          <cell r="I1821" t="str">
            <v>Energy service demand reduction and resource efficiency, Energy efficiency, Renewables, Other low-carbon technologies and fuel switch</v>
          </cell>
          <cell r="J1821">
            <v>0</v>
          </cell>
          <cell r="K1821" t="str">
            <v>Italy</v>
          </cell>
          <cell r="L1821" t="str">
            <v>Implemented</v>
          </cell>
          <cell r="M1821" t="str">
            <v>http://www.sviluppoeconomico.gov.it/images/stories/recuperi/Parallelo/DM27ottobre2010_approvazionePOA2010.pdf</v>
          </cell>
          <cell r="N1821" t="str">
            <v>C04</v>
          </cell>
        </row>
        <row r="1822">
          <cell r="B1822">
            <v>1814</v>
          </cell>
          <cell r="C1822" t="str">
            <v>National Electricity Conservation Program - PROCEL</v>
          </cell>
          <cell r="D1822" t="str">
            <v>Infrastructure investments, RD&amp;D funding, Grants and subsidies, Information provision, Performance label, Comparison label, Professional training and qualification, Research &amp; Development and Deployment (RD&amp;D), Demonstration project, Research programme</v>
          </cell>
          <cell r="E1822" t="str">
            <v>Country</v>
          </cell>
          <cell r="F1822">
            <v>1991</v>
          </cell>
          <cell r="G1822" t="str">
            <v>Buildings, Appliances, Electricity and heat, General, Industry</v>
          </cell>
          <cell r="H1822"/>
          <cell r="I1822" t="str">
            <v>Energy efficiency</v>
          </cell>
          <cell r="J1822" t="str">
            <v>No</v>
          </cell>
          <cell r="K1822" t="str">
            <v>Brazil</v>
          </cell>
          <cell r="L1822" t="str">
            <v>Implemented</v>
          </cell>
          <cell r="M1822" t="str">
            <v>https://www.iea.org/policiesandmeasures/pams/brazil/name-23729-en.php?s=dHlwZT1jYyZzdGF0dXM9T2s,&amp;return=PG5hdiBpZD0iYnJlYWRjcnVtYiI-PGEgaHJlZj0iLyI-SG9tZTwvYT4gJnJhcXVvOyA8YSBocmVmPSIvcG9saWNpZXNhbmRtZWFzdXJlcy8iPlBvbGljaWVzIGFuZCBNZWFzdXJlczwvYT4gJnJhcXVvOyA8YSBocmVmPSIvcG9saWNpZXNhbmRtZWFzdXJlcy9jbGltYXRlY2hhbmdlLyI-Q2xpbWF0ZSBDaGFuZ2U8L2E-PC9uYXY-</v>
          </cell>
          <cell r="N1822" t="str">
            <v>C04C07C19C34C35</v>
          </cell>
        </row>
        <row r="1823">
          <cell r="B1823">
            <v>1815</v>
          </cell>
          <cell r="C1823" t="str">
            <v>National Electricity Plan (RUKN)</v>
          </cell>
          <cell r="D1823" t="str">
            <v>Renewable energy target, Political &amp; non-binding renewable energy target</v>
          </cell>
          <cell r="E1823" t="str">
            <v>Country</v>
          </cell>
          <cell r="F1823">
            <v>2015</v>
          </cell>
          <cell r="G1823" t="str">
            <v>Electricity and heat</v>
          </cell>
          <cell r="H1823"/>
          <cell r="I1823" t="str">
            <v>Energy service demand reduction and resource efficiency, Energy efficiency, Renewables, Other low-carbon technologies and fuel switch, Non-energy</v>
          </cell>
          <cell r="J1823" t="str">
            <v>GHG reduction</v>
          </cell>
          <cell r="K1823" t="str">
            <v>Indonesia</v>
          </cell>
          <cell r="L1823" t="str">
            <v>Implemented</v>
          </cell>
          <cell r="M1823" t="str">
            <v>http://www.djk.esdm.go.id/pdf/Draft%20RUKN/Draft%20RUKN%202015%20-%202034.pdf
http://www.cseindia.org/userfiles/ilham.pdf
(ADP, 2015) http://www.adb.org/sites/default/files/publication/178039/ino-paper-09-2015.pdf
(PwC, 2016) http://www.pwc.com/id/en/publications/assets/eumpublications/newsflash/2016/PwC%20Indonesia-eum-newsflash-2016-59.pdf</v>
          </cell>
          <cell r="N1823" t="str">
            <v>C09</v>
          </cell>
        </row>
        <row r="1824">
          <cell r="B1824">
            <v>1816</v>
          </cell>
          <cell r="C1824" t="str">
            <v>National Electricity Plan India 2012</v>
          </cell>
          <cell r="D1824" t="str">
            <v>Climate strategy, Renewable energy target</v>
          </cell>
          <cell r="E1824" t="str">
            <v>Country</v>
          </cell>
          <cell r="F1824">
            <v>2012</v>
          </cell>
          <cell r="G1824" t="str">
            <v>Electricity and heat</v>
          </cell>
          <cell r="H1824" t="str">
            <v>This plan provides guidance on investment and funding, and the government targets on increasing the use of renewable energy resources and electrification
Targets
- current: 19% new and renewable energy (incl. nuclear) by 2025 (see below). The Energy and Mineral Resource Ministerial Decree No 1567K/21/MEM/2018 now stipulates a target of 23% by 2025
- planned: 25% new and renwable energy (incl. nuclear) by 2025
RUPTL (electricity plan) Figure of electricity 2025
                (GWh)
OIL	         3312	           0.6%
COAL	      265599	 50.3%
GAS	      155352	 29.4%
HYDRO	54993	 10.4%
GEO	        42484	   8.0%
NRE	          5981	   1.1%
IMPORT	    258	   0.0%
	       527979	100.0%
"Based on the RUPTL, after optimising all the renewable potential, the projected fuel mix from renewables will increase from only 11% in 2016 to 19% in 2025. As such, utilisation of an additional 5GW of gasfired generation is required as a contingency plan if the renewable target cannot be met" (PWC, 2016).
There are some differences in the goals  expressed in various planning documetns, but the common priorities are evident (ADP, 2015).
The National Energy Policy Figure for electricity 2025 in the energy outlook projects higher shares for NRE electricity (28.45):
	TWH	
COAL	        237.24	49.4%
GAS	        106.42	22.2%
HYDRO	 40.15	8.4%
GEO	         36.95	7.7%
BIOFUEL	 25.09	5.2%
BIOMASS	 25.09	5.2%
SOLAR	   1.94	0.4%
WIND	   1.94	0.4%
NUCLEAR	   5.18	1.1%
	       480.00	100.0%</v>
          </cell>
          <cell r="I1824" t="str">
            <v>Renewables, Other low-carbon technologies and fuel switch</v>
          </cell>
          <cell r="J1824" t="str">
            <v>GHG reduction</v>
          </cell>
          <cell r="K1824" t="str">
            <v>India</v>
          </cell>
          <cell r="L1824" t="str">
            <v>Planned</v>
          </cell>
          <cell r="M1824" t="str">
            <v>(2017) Carbon Brief, India's planned coal plants could single-handedly jeopardise’ 1.5C target, https://www.carbonbrief.org/india-planned-coal-plants-could-single-handedly-jeopordise-one-point-five-target
https://climateobserver.org/wp-content/uploads/2015/01/National-Electricity-Plan.pdf</v>
          </cell>
          <cell r="N1824" t="str">
            <v>C01C09</v>
          </cell>
        </row>
        <row r="1825">
          <cell r="B1825">
            <v>1817</v>
          </cell>
          <cell r="C1825" t="str">
            <v>National Electricity Plan India 2016</v>
          </cell>
          <cell r="D1825" t="str">
            <v>Strategic planning, Renewable energy target, Political &amp; non-binding renewable energy target</v>
          </cell>
          <cell r="E1825" t="str">
            <v>Country</v>
          </cell>
          <cell r="F1825">
            <v>2016</v>
          </cell>
          <cell r="G1825" t="str">
            <v>Renewables, Electricity and heat</v>
          </cell>
          <cell r="H1825"/>
          <cell r="I1825" t="str">
            <v>Renewables</v>
          </cell>
          <cell r="J1825" t="str">
            <v>GHG reduction</v>
          </cell>
          <cell r="K1825" t="str">
            <v>India</v>
          </cell>
          <cell r="L1825" t="str">
            <v>Implemented</v>
          </cell>
          <cell r="M1825" t="str">
            <v>http://www.cea.nic.in/reports/committee/nep/nep_jan_2018.pdf</v>
          </cell>
          <cell r="N1825" t="str">
            <v>C09</v>
          </cell>
        </row>
        <row r="1826">
          <cell r="B1826">
            <v>1818</v>
          </cell>
          <cell r="C1826" t="str">
            <v>National Electricity Policy India 2005</v>
          </cell>
          <cell r="D1826" t="str">
            <v>Direct investment, Tendering schemes, Strategic planning, Other mandatory requirements, Research &amp; Development and Deployment (RD&amp;D)</v>
          </cell>
          <cell r="E1826" t="str">
            <v>Country</v>
          </cell>
          <cell r="F1826">
            <v>2005</v>
          </cell>
          <cell r="G1826" t="str">
            <v>Electricity and heat, Renewables</v>
          </cell>
          <cell r="H1826" t="str">
            <v>The Third National Electricity Plan (NEP) was released in January 2018 by the Central Electricity Authority. It covers two five-year periods: 2017-2022 and 2022-2027. 
The NEP projects electricity demand and supply planning until the fiscal year 2026/27. It has a cumulative target of 175 GW renewable energy capacity by 2022. The NEP foresees coal-fired power capacity additions of 46 GW between 2022 and 2027. 
"It is expected that the share of non-fossil based installed capacity (Nuclear + Hydro + Renewable Sources) will increase to 46.8 % by the end of 2021-22 and will further increase to 56.5 % by the end of 2026-27 considering capacity addition of 50,025 MW coal based capacity already under construction and likely to yield benefits during 2017-
22 and no coal based capacity addition during 2022-27." (http://www.cea.nic.in/reports/committee/nep/nep_dec.pdf)
It implies that no new coal-fired power plants are necessary beyond those already under construction (Carbon Brief, 2017), and further calls of 57% of electric capacity to be non-fossil by 2027 (Carbon Brief, 2017). 
Other targets: Renewable energy generation share of 20% by 2022; Renewable energy generation share of 24% by 2027.
Renewable energy sector is now poised for a quantum jump as India has reset its renewable energy capacity addition target so as to have an installed capacity of 175 GW (100GW solar, 60GW wind, 10GW biomass and 5GW small-hydro) by 2022, in view of the significant renewable energy potential in the country and commitment made by the investors/stakeholders. (https://climateobserver.org/wp-content/uploads/2015/01/National-Electricity-Plan.pdf)</v>
          </cell>
          <cell r="I1826" t="str">
            <v>Renewables</v>
          </cell>
          <cell r="J1826">
            <v>0</v>
          </cell>
          <cell r="K1826" t="str">
            <v>India</v>
          </cell>
          <cell r="L1826" t="str">
            <v>Ended</v>
          </cell>
          <cell r="M1826" t="str">
            <v>http://www.powermin.nic.in/whats_new/national_electricity_policy.htm</v>
          </cell>
          <cell r="N1826" t="str">
            <v>C04C10</v>
          </cell>
        </row>
        <row r="1827">
          <cell r="B1827">
            <v>1819</v>
          </cell>
          <cell r="C1827" t="str">
            <v>National Electricity Saving Action Japan 2011</v>
          </cell>
          <cell r="D1827" t="str">
            <v>Information provision, Strategic planning</v>
          </cell>
          <cell r="E1827" t="str">
            <v>Country</v>
          </cell>
          <cell r="F1827">
            <v>2011</v>
          </cell>
          <cell r="G1827" t="str">
            <v>Electricity and heat</v>
          </cell>
          <cell r="H1827" t="str">
            <v>Executive</v>
          </cell>
          <cell r="I1827" t="str">
            <v>Energy efficiency, Energy service demand reduction and resource efficiency</v>
          </cell>
          <cell r="J1827">
            <v>0</v>
          </cell>
          <cell r="K1827" t="str">
            <v>Japan</v>
          </cell>
          <cell r="L1827" t="str">
            <v>Implemented</v>
          </cell>
          <cell r="M1827" t="str">
            <v>http://setsuden.go.jp/</v>
          </cell>
          <cell r="N1827" t="str">
            <v/>
          </cell>
        </row>
        <row r="1828">
          <cell r="B1828">
            <v>1820</v>
          </cell>
          <cell r="C1828" t="str">
            <v>National Emissions Reduction Target</v>
          </cell>
          <cell r="D1828" t="str">
            <v>GHG reduction target</v>
          </cell>
          <cell r="E1828" t="str">
            <v>Country</v>
          </cell>
          <cell r="F1828">
            <v>0</v>
          </cell>
          <cell r="G1828" t="str">
            <v>General</v>
          </cell>
          <cell r="H1828"/>
          <cell r="I1828" t="str">
            <v>Energy service demand reduction and resource efficiency, Energy efficiency, Renewables, Other low-carbon technologies and fuel switch, Non-energy</v>
          </cell>
          <cell r="J1828">
            <v>0</v>
          </cell>
          <cell r="K1828" t="str">
            <v>European Union (28)</v>
          </cell>
          <cell r="L1828" t="str">
            <v>Planned</v>
          </cell>
          <cell r="M1828" t="str">
            <v>http://climateactiontracker.org/countries/eu.html</v>
          </cell>
          <cell r="N1828" t="str">
            <v>C02</v>
          </cell>
        </row>
        <row r="1829">
          <cell r="B1829">
            <v>1821</v>
          </cell>
          <cell r="C1829" t="str">
            <v>Green Star South Africa – Multi Unit Residential v1 (2011) South Africa 2011</v>
          </cell>
          <cell r="D1829" t="str">
            <v>Performance label</v>
          </cell>
          <cell r="E1829" t="str">
            <v>Country</v>
          </cell>
          <cell r="F1829">
            <v>2011</v>
          </cell>
          <cell r="G1829" t="str">
            <v>Buildings</v>
          </cell>
          <cell r="H1829" t="str">
            <v>80% to 90% emissions reduction target by 2050.</v>
          </cell>
          <cell r="I1829" t="str">
            <v>Energy efficiency</v>
          </cell>
          <cell r="J1829">
            <v>0</v>
          </cell>
          <cell r="K1829" t="str">
            <v>South Africa</v>
          </cell>
          <cell r="L1829" t="str">
            <v>Implemented</v>
          </cell>
          <cell r="M1829" t="str">
            <v>http://www.iea.org/beep/south%20africa/labels/green-star-south-africa--multi-unit-residential-v1-2011.html
https://www.gbcsa.org.za/wp-content/uploads/2013/05/Factsheet_GBCSA_Green_Star_SA_MUR_V1.pdf</v>
          </cell>
          <cell r="N1829" t="str">
            <v/>
          </cell>
        </row>
        <row r="1830">
          <cell r="B1830">
            <v>1822</v>
          </cell>
          <cell r="C1830" t="str">
            <v>National Energy Action Plan (NREAP) Germany 2010</v>
          </cell>
          <cell r="D1830" t="str">
            <v>Policy support, Strategic planning, Renewable energy target, Formal &amp; legally binding renewable energy target</v>
          </cell>
          <cell r="E1830" t="str">
            <v>Country</v>
          </cell>
          <cell r="F1830">
            <v>2010</v>
          </cell>
          <cell r="G1830" t="str">
            <v>Electricity and heat, General</v>
          </cell>
          <cell r="H1830"/>
          <cell r="I1830" t="str">
            <v>Renewables</v>
          </cell>
          <cell r="J1830" t="str">
            <v>No</v>
          </cell>
          <cell r="K1830" t="str">
            <v>Germany</v>
          </cell>
          <cell r="L1830" t="str">
            <v>Implemented</v>
          </cell>
          <cell r="M1830" t="str">
            <v>http://ec.europa.eu/energy/renewables/action_plan_en.htm
http://www.iea.org/policiesandmeasures/pams/germany
http://www.ren21.net/wp-content/uploads/2016/10/REN21_GSR2016_FullReport_en_11.pdf</v>
          </cell>
          <cell r="N1830" t="str">
            <v>C06C09</v>
          </cell>
        </row>
        <row r="1831">
          <cell r="B1831">
            <v>1823</v>
          </cell>
          <cell r="C1831" t="str">
            <v>National Energy Agency (dena) Germany 2000</v>
          </cell>
          <cell r="D1831" t="str">
            <v>Institutional creation, Policy support, Information and education</v>
          </cell>
          <cell r="E1831" t="str">
            <v>Country</v>
          </cell>
          <cell r="F1831">
            <v>2000</v>
          </cell>
          <cell r="G1831" t="str">
            <v>General</v>
          </cell>
          <cell r="H1831" t="str">
            <v>Under the EU Directive 2009/28/EC member countries of the European Union are obliged to draft and submit to the European Commission National Renewable Action Plans (NREAPs) outlining pathway which will allow them to meet their 2020 renewable energy, energy efficiency and GHG cuts targets.
Germany renewable energy 2020 targets:
Overall target: 18% of share of energy generated from renewable sources in gross final energy consumption;
Heating and Cooling: 15.5% of demand met by renewable energy sources;
Electricity: 37% of electricity demand met by electricity generated from renewable energy sources;
Transport: 13% of energy demand met by renewable energy sources;</v>
          </cell>
          <cell r="I1831" t="str">
            <v>Energy service demand reduction and resource efficiency, Energy efficiency, Renewables, Other low-carbon technologies and fuel switch</v>
          </cell>
          <cell r="J1831">
            <v>0</v>
          </cell>
          <cell r="K1831" t="str">
            <v>Germany</v>
          </cell>
          <cell r="L1831" t="str">
            <v>Implemented</v>
          </cell>
          <cell r="M1831" t="str">
            <v>http://www.deutsche-energie-agentur.de</v>
          </cell>
          <cell r="N1831" t="str">
            <v/>
          </cell>
        </row>
        <row r="1832">
          <cell r="B1832">
            <v>1824</v>
          </cell>
          <cell r="C1832" t="str">
            <v>National Energy Code of Canada for Buildings 2011 Canada</v>
          </cell>
          <cell r="D1832" t="str">
            <v>Building codes and standards</v>
          </cell>
          <cell r="E1832" t="str">
            <v>Country</v>
          </cell>
          <cell r="F1832">
            <v>2011</v>
          </cell>
          <cell r="G1832" t="str">
            <v>Buildings</v>
          </cell>
          <cell r="H1832"/>
          <cell r="I1832" t="str">
            <v>Energy efficiency</v>
          </cell>
          <cell r="J1832" t="str">
            <v>No</v>
          </cell>
          <cell r="K1832" t="str">
            <v>Canada</v>
          </cell>
          <cell r="L1832" t="str">
            <v>Implemented</v>
          </cell>
          <cell r="M1832" t="str">
            <v>https://www.iea.org/beep/canada/codes/national-energy-code-of-canada-for-buildings-2011.html
http://www.nrc-cnrc.gc.ca/eng/publications/codes_centre/2011_national_energy_code_buildings.html
http://oee.nrcan.gc.ca/publications/statistics/parliament/2013-2015/pdf/parliament13-15.pdf</v>
          </cell>
          <cell r="N1832" t="str">
            <v>C34</v>
          </cell>
        </row>
        <row r="1833">
          <cell r="B1833">
            <v>1825</v>
          </cell>
          <cell r="C1833" t="str">
            <v>National Energy Code of Canada for Buildings Canada 1997</v>
          </cell>
          <cell r="D1833" t="str">
            <v>Building codes and standards, Product standards</v>
          </cell>
          <cell r="E1833" t="str">
            <v>Country</v>
          </cell>
          <cell r="F1833">
            <v>1997</v>
          </cell>
          <cell r="G1833" t="str">
            <v>Buildings, Heating and cooling, Hot water and cooking, Appliances</v>
          </cell>
          <cell r="H1833" t="str">
            <v>he National Energy Code of Canada for Buildings 2011 (NECB) provides minimum requirements for the design and construction of energy-efficient buildings and covers the building envelope, systems and equipment for heating, ventilating and air-conditioning, service water heating, lighting, and the provision of electrical power systems and motors. It applies to new buildings and additions. 
As of 2015, the National Energy Code of Canada for Buildings 2011 (NECB) had been adopted by five provinces (representing 69% of the nation’s total floor space. The remaining jurisdictions either have adopted an equivalent standard are actively considering NECB 2011 for adoption.</v>
          </cell>
          <cell r="I1833" t="str">
            <v>Energy efficiency</v>
          </cell>
          <cell r="J1833" t="str">
            <v>GHG reduction</v>
          </cell>
          <cell r="K1833" t="str">
            <v>Canada</v>
          </cell>
          <cell r="L1833" t="str">
            <v>Implemented</v>
          </cell>
          <cell r="M1833" t="str">
            <v>http://www.iea.org/beep/Canada/
http://www.iea.org/beep/canada/codes/national-energy-code-of-canada-for-buildings-2011.html</v>
          </cell>
          <cell r="N1833" t="str">
            <v>C34C35</v>
          </cell>
        </row>
        <row r="1834">
          <cell r="B1834">
            <v>1826</v>
          </cell>
          <cell r="C1834" t="str">
            <v>National Energy Conservation Law of China 1997</v>
          </cell>
          <cell r="D1834" t="str">
            <v>Performance label, Comparison label, Codes and standards, Product standards</v>
          </cell>
          <cell r="E1834" t="str">
            <v>Country</v>
          </cell>
          <cell r="F1834">
            <v>1997</v>
          </cell>
          <cell r="G1834" t="str">
            <v>Appliances</v>
          </cell>
          <cell r="H1834" t="str">
            <v>"In 1997, the Government of Canada introduced a Model National Energy Code for Buildings (MNEBC 1997), which augmented the existing National Building Code with a set of energy-specific criteria on top of the National Building Code’s (NBC) existing health and safety requirements. National Building Codes in Canada do not have force in law, and are adopted (or adapted) by jurisdictions (provinces and territories) on an individual basis" (IEA, 2011)</v>
          </cell>
          <cell r="I1834" t="str">
            <v>Energy efficiency</v>
          </cell>
          <cell r="J1834" t="str">
            <v>No</v>
          </cell>
          <cell r="K1834" t="str">
            <v>China</v>
          </cell>
          <cell r="L1834" t="str">
            <v>Implemented</v>
          </cell>
          <cell r="M1834" t="str">
            <v>https://www.iea.org/policiesandmeasures/pams/china/name-30767-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1834" t="str">
            <v>C35</v>
          </cell>
        </row>
        <row r="1835">
          <cell r="B1835">
            <v>1827</v>
          </cell>
          <cell r="C1835" t="str">
            <v>National Energy Conservation Promotion - New 2007 Campaigns for Further Energy efficiency Japan 2007</v>
          </cell>
          <cell r="D1835" t="str">
            <v>Green certificates, Advice or Aid in implementation, Comparison label, Endorsement label, Strategic planning</v>
          </cell>
          <cell r="E1835" t="str">
            <v>Country</v>
          </cell>
          <cell r="F1835">
            <v>2007</v>
          </cell>
          <cell r="G1835" t="str">
            <v>Electricity and heat, Buildings, Transport</v>
          </cell>
          <cell r="H1835"/>
          <cell r="I1835" t="str">
            <v>Energy efficiency, Renewables</v>
          </cell>
          <cell r="J1835">
            <v>0</v>
          </cell>
          <cell r="K1835" t="str">
            <v>Japan</v>
          </cell>
          <cell r="L1835" t="str">
            <v>Superseded</v>
          </cell>
          <cell r="M1835" t="str">
            <v>http://www.meti.go.jp/english/newtopics/data/nBackIssue20071129_02.html</v>
          </cell>
          <cell r="N1835" t="str">
            <v>C10</v>
          </cell>
        </row>
        <row r="1836">
          <cell r="B1836">
            <v>1828</v>
          </cell>
          <cell r="C1836" t="str">
            <v>National Energy Efficiency Action Plan 2014</v>
          </cell>
          <cell r="D1836" t="str">
            <v>Strategic planning</v>
          </cell>
          <cell r="E1836" t="str">
            <v>Country</v>
          </cell>
          <cell r="F1836">
            <v>2014</v>
          </cell>
          <cell r="G1836" t="str">
            <v>General</v>
          </cell>
          <cell r="H1836"/>
          <cell r="I1836" t="str">
            <v>Energy efficiency</v>
          </cell>
          <cell r="J1836" t="str">
            <v>No</v>
          </cell>
          <cell r="K1836" t="str">
            <v>United Kingdom</v>
          </cell>
          <cell r="L1836" t="str">
            <v>Implemented</v>
          </cell>
          <cell r="M1836" t="str">
            <v>https://www.iea.org/policies/1245-uk-national-energy-efficiency-action-plan-2014?country=United%20Kingdom&amp;page=2&amp;qs=united</v>
          </cell>
          <cell r="N1836" t="str">
            <v/>
          </cell>
        </row>
        <row r="1837">
          <cell r="B1837">
            <v>1829</v>
          </cell>
          <cell r="C1837" t="str">
            <v>National Energy Efficiency Action Plan France 2014</v>
          </cell>
          <cell r="D1837" t="str">
            <v>Strategic planning, Institutional creation</v>
          </cell>
          <cell r="E1837" t="str">
            <v>Country</v>
          </cell>
          <cell r="F1837">
            <v>2014</v>
          </cell>
          <cell r="G1837" t="str">
            <v>Electricity and heat</v>
          </cell>
          <cell r="H1837" t="str">
            <v>The National Energy Efficiency Action Plan sets out the UK's energy efficiency policy and programmes and action that will be taken to meet the targets and other legislative requirements of the EU Energy Effciency Directive and includes the Building Renovation Strategy also required by the Directive.</v>
          </cell>
          <cell r="I1837" t="str">
            <v>Energy efficiency</v>
          </cell>
          <cell r="J1837">
            <v>0</v>
          </cell>
          <cell r="K1837" t="str">
            <v>France</v>
          </cell>
          <cell r="L1837" t="str">
            <v>Implemented</v>
          </cell>
          <cell r="M1837" t="str">
            <v>http://ec.europa.eu/energy/sites/ener/files/documents/2014_neeap_en_france.pdf</v>
          </cell>
          <cell r="N1837" t="str">
            <v/>
          </cell>
        </row>
        <row r="1838">
          <cell r="B1838">
            <v>1830</v>
          </cell>
          <cell r="C1838" t="str">
            <v>National Energy Efficiency Action Plan Turkey 2017-2023</v>
          </cell>
          <cell r="D1838" t="str">
            <v>Energy efficiency target</v>
          </cell>
          <cell r="E1838" t="str">
            <v>Country</v>
          </cell>
          <cell r="F1838">
            <v>2017</v>
          </cell>
          <cell r="G1838" t="str">
            <v>Agriculture and forestry, Buildings, Electricity and heat, General, Industry, Transport</v>
          </cell>
          <cell r="H1838" t="str">
            <v>In accordance with Article 14(2) of the Directive 2006/32/EC of the European Parliament and of the Council of 5 April 2006, then article 24(2) of the Directive 2012/27/EU of the European Parliament and of the Council of 25 October 2012 on energy efficiency</v>
          </cell>
          <cell r="I1838" t="str">
            <v>Energy efficiency</v>
          </cell>
          <cell r="J1838" t="str">
            <v>GHG reduction</v>
          </cell>
          <cell r="K1838" t="str">
            <v>Turkey</v>
          </cell>
          <cell r="L1838" t="str">
            <v>Implemented</v>
          </cell>
          <cell r="M1838" t="str">
            <v>http://www.lse.ac.uk/GranthamInstitute/law/national-energy-efficiency-action-plan-2017-2023-high-planning-council-decision-number-2017-22/
http://www.resmigazete.gov.tr/eskiler/2018/01/20180102M1-1-1.pdf</v>
          </cell>
          <cell r="N1838" t="str">
            <v>C05</v>
          </cell>
        </row>
        <row r="1839">
          <cell r="B1839">
            <v>1831</v>
          </cell>
          <cell r="C1839" t="str">
            <v>National Energy Efficiency Database</v>
          </cell>
          <cell r="D1839" t="str">
            <v>Information provision</v>
          </cell>
          <cell r="E1839" t="str">
            <v>Country</v>
          </cell>
          <cell r="F1839">
            <v>2011</v>
          </cell>
          <cell r="G1839" t="str">
            <v>General</v>
          </cell>
          <cell r="H1839" t="str">
            <v>The Action Plan aims to save 23.9 Million-Ton Equivalent of Petroleum from Turkey’s primary energy consumption, via a strategy which includes $10.9 billion of planned investment.</v>
          </cell>
          <cell r="I1839" t="str">
            <v>Energy efficiency</v>
          </cell>
          <cell r="J1839" t="str">
            <v>No</v>
          </cell>
          <cell r="K1839" t="str">
            <v>United Kingdom</v>
          </cell>
          <cell r="L1839" t="str">
            <v>Implemented</v>
          </cell>
          <cell r="M1839" t="str">
            <v>https://www.iea.org/policies/7764-national-energy-effciency-database?country=United%20Kingdom&amp;page=2&amp;qs=united</v>
          </cell>
          <cell r="N1839" t="str">
            <v/>
          </cell>
        </row>
        <row r="1840">
          <cell r="B1840">
            <v>1832</v>
          </cell>
          <cell r="C1840" t="str">
            <v>National Energy Efficiency Standard for Buildings Indonesia 2011</v>
          </cell>
          <cell r="D1840" t="str">
            <v>Auditing, Codes and standards</v>
          </cell>
          <cell r="E1840" t="str">
            <v>Country</v>
          </cell>
          <cell r="F1840">
            <v>2011</v>
          </cell>
          <cell r="G1840">
            <v>0</v>
          </cell>
          <cell r="H1840" t="str">
            <v>The National Energy Efficiency Data-Framework (NEED) was set up to provide a better understanding of energy use and energy efficiency in domestic and non-domestic buildings in Great Britain. The data framework matches gas and electricity consumption data, collected for BEIS sub-national energy consumption statistics, with information on energy efficiency measures installed in homes, from the Homes Energy Efficiency Database (HEED), Green Deal, the Energy Company Obligation (ECO) and the Feed-in Tariff scheme. It also includes data about property attributes and household characteristics, obtained from a range of sources.</v>
          </cell>
          <cell r="I1840" t="str">
            <v>Energy efficiency</v>
          </cell>
          <cell r="J1840" t="str">
            <v>No</v>
          </cell>
          <cell r="K1840" t="str">
            <v>Indonesia</v>
          </cell>
          <cell r="L1840" t="str">
            <v>Unknown</v>
          </cell>
          <cell r="M1840" t="str">
            <v>http://www.iea.org/beep/indonesia/codes/national-energy-efficiency-standard-for-buildings-2011.html</v>
          </cell>
          <cell r="N1840" t="str">
            <v/>
          </cell>
        </row>
        <row r="1841">
          <cell r="B1841">
            <v>1833</v>
          </cell>
          <cell r="C1841" t="str">
            <v>Integrated Resource Electricity Plan 2010 – 2030 South Africa 2011</v>
          </cell>
          <cell r="D1841" t="str">
            <v>Strategic planning, Regulatory Instruments, Renewable energy target, Political &amp; non-binding renewable energy target</v>
          </cell>
          <cell r="E1841" t="str">
            <v>Country</v>
          </cell>
          <cell r="F1841">
            <v>2011</v>
          </cell>
          <cell r="G1841" t="str">
            <v>Electricity and heat, Nuclear, Coal, Gas, Renewables, General</v>
          </cell>
          <cell r="H1841" t="str">
            <v>Code references the compliance with four standards:
1. Energy conservation for building envelope (OTTV &amp; RTTV &lt; 35 W/m2 ) SNI 03-6389-2011
2. Energy conservation for air conditioning system in building (temperature: 24oC - 27oC and humidity 60% ± 5%) SNI 03-6390-2011
3. Energy conservation for lighting system in building (standard of lighting intensity for the office, residential, industry, hospital, mall, etc) ) SNI 03-6197-2011
4. Energy audit procedure for building SNI 03-6196-2011</v>
          </cell>
          <cell r="I1841" t="str">
            <v>Renewables, Energy efficiency</v>
          </cell>
          <cell r="J1841" t="str">
            <v>GHG reduction</v>
          </cell>
          <cell r="K1841" t="str">
            <v>South Africa</v>
          </cell>
          <cell r="L1841" t="str">
            <v>Implemented</v>
          </cell>
          <cell r="M1841" t="str">
            <v>http://www.energy.gov.za/IRP/2010/IRP_2010.pdf</v>
          </cell>
          <cell r="N1841" t="str">
            <v>C06C09</v>
          </cell>
        </row>
        <row r="1842">
          <cell r="B1842">
            <v>1834</v>
          </cell>
          <cell r="C1842" t="str">
            <v>National Energy Plan 2030 (PNE 2030) Brazil 2007</v>
          </cell>
          <cell r="D1842" t="str">
            <v>Strategic planning, Other mandatory requirements, Research &amp; Development and Deployment (RD&amp;D), Renewable energy target, Political &amp; non-binding renewable energy target, Energy efficiency target, Political &amp; non-binding energy efficiency target</v>
          </cell>
          <cell r="E1842" t="str">
            <v>Country</v>
          </cell>
          <cell r="F1842">
            <v>2007</v>
          </cell>
          <cell r="G1842" t="str">
            <v>General, Industry, Electricity and heat</v>
          </cell>
          <cell r="H1842" t="str">
            <v>The 2010 update of the IRP aims to install 17.8GW of renewable power capacity between 2010 and 2030. This is 42% of the total new generation capacity to be installed during the same period.
The current iteration of the Integrated Resource Plan (IRP) for South Africa, initiated by the Department of Energy (DoE) after a frrst round of public participation in June 2010, led to the Revised Balanced Scenario (RBS) that was published in October 20 I 0. It laid out the proposed generation new build fleet for South Africa for the period 2010 to 2030. This scenario was derived based on the cost-optimal solution for new build options (considering the direct costs of new build power plants), which was then "balanced" in accordance with qualitative measures such as local job creation. In addition (new capacity) to all existing and committed power plants, the RBS included a nuclear fleet of 9,6 GW; 6,3 GW of coal; 11,4 GW of renewables (excl hydro); and 11,0 GW of other generation sources.</v>
          </cell>
          <cell r="I1842" t="str">
            <v>Energy efficiency, Renewables, Other low-carbon technologies and fuel switch</v>
          </cell>
          <cell r="J1842" t="str">
            <v>No</v>
          </cell>
          <cell r="K1842" t="str">
            <v>Brazil</v>
          </cell>
          <cell r="L1842" t="str">
            <v>Implemented</v>
          </cell>
          <cell r="M1842" t="str">
            <v>http://www.epe.gov.br/PNE/20080111_1.pdf
http://www.lse.ac.uk/GranthamInstitute/law/national-energy-plan-2030-pne-2030/
https://www.iea.org/policiesandmeasures/pams/brazil/name-30826-en.php?s=dHlwZT1jYyZzdGF0dXM9T2s,&amp;return=PG5hdiBpZD0iYnJlYWRjcnVtYiI-PGEgaHJlZj0iLyI-SG9tZTwvYT4gJnJhcXVvOyA8YSBocmVmPSIvcG9saWNpZXNhbmRtZWFzdXJlcy8iPlBvbGljaWVzIGFuZCBNZWFzdXJlczwvYT4gJnJhcXVvOyA8YSBocmVmPSIvcG9saWNpZXNhbmRtZWFzdXJlcy9jbGltYXRlY2hhbmdlLyI-Q2xpbWF0ZSBDaGFuZ2U8L2E-PC9uYXY-</v>
          </cell>
          <cell r="N1842" t="str">
            <v>C04C05C06C09</v>
          </cell>
        </row>
        <row r="1843">
          <cell r="B1843">
            <v>1835</v>
          </cell>
          <cell r="C1843" t="str">
            <v>National Energy Policy (Government Regulation No. 79/2014) Indonesia 2014</v>
          </cell>
          <cell r="D1843" t="str">
            <v>Policy support, Strategic planning, Target, Renewable energy target, Political &amp; non-binding renewable energy target</v>
          </cell>
          <cell r="E1843" t="str">
            <v>Country</v>
          </cell>
          <cell r="F1843">
            <v>2014</v>
          </cell>
          <cell r="G1843" t="str">
            <v>General</v>
          </cell>
          <cell r="H1843" t="str">
            <v>Executive
The PNE provides for the expansion of the electricity sector by 2030 with the use of energy sources: (1) Renewables – 191.35GW (92GW existed in 2010), (2) Conventional thermoelectric – 21.5GW (16GW existed in2010), and (3) Nuclear- 8GW (2GW existed in 2010).
- electricity consumption reduction target of 10% (107 TWh) by 2030</v>
          </cell>
          <cell r="I1843" t="str">
            <v>Energy efficiency, Renewables, Other low-carbon technologies and fuel switch, Non-energy</v>
          </cell>
          <cell r="J1843" t="str">
            <v>GHG reduction</v>
          </cell>
          <cell r="K1843" t="str">
            <v>Indonesia</v>
          </cell>
          <cell r="L1843" t="str">
            <v>Implemented</v>
          </cell>
          <cell r="M1843" t="str">
            <v>http://www.iea.org/policiesandmeasures/pams/indonesia/name-140164-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
https://www.bakermckenzie.com/en/insight/publications/2017/04/plns-2017-2026-electricity-supply/
http://www.powermag.com/indonesias-pt-pln-cancels-22-gw-of-planned-capacity-citing-lax-demand/
https://f.datasrvr.com/fr1/417/56268/RUPTL_PLN_2017-202_(resize_1).pdf?cbcachex=679170</v>
          </cell>
          <cell r="N1843" t="str">
            <v>C06</v>
          </cell>
        </row>
        <row r="1844">
          <cell r="B1844">
            <v>1836</v>
          </cell>
          <cell r="C1844" t="str">
            <v>National Energy Policy (NEP) India 2018</v>
          </cell>
          <cell r="D1844" t="str">
            <v>Strategic planning</v>
          </cell>
          <cell r="E1844" t="str">
            <v>Country</v>
          </cell>
          <cell r="F1844">
            <v>2017</v>
          </cell>
          <cell r="G1844" t="str">
            <v>General</v>
          </cell>
          <cell r="H1844" t="str">
            <v>NEP14 introduces a number of important changes to energy policy planning. It focuses on re-establishing Indonesia’s energy independence by re-directing energy resources from export to the domestic market, and aims to rebalance the energy mix towards indigenous energy supplies. This translates into minimising oil consumption, increasing the exploitation and consumption of renewables and coal, optimising gas production and consumption, and consideration of nuclear energy as the option of last resort. 
Targets
- Renewable (primary) energy target of 23% by 2025
- Energy access: Electrification rate to reach 99.4% by 2019.
- Energy security: Favorable pricing policy for natural gas combined with prioritizing gas for domestic uses (stop gas export) 
- However, gas and coal use are also expected to double and triple, respectively.
RUPTL Figure of electricity 2025
	        GWH	
OIL	         3312	          0.6%
COAL	      265599	50.3%
GAS	      155352	29.4%
HYDRO	54993	 10.4%
GEO	        42484	   8.0%
NRE	          5981	   1.1%
IMPORT	    258	   0.0%
	       527979	100.0%</v>
          </cell>
          <cell r="I1844" t="str">
            <v>Energy efficiency, Renewables</v>
          </cell>
          <cell r="J1844" t="str">
            <v>No</v>
          </cell>
          <cell r="K1844" t="str">
            <v>India</v>
          </cell>
          <cell r="L1844" t="str">
            <v>Planned</v>
          </cell>
          <cell r="M1844" t="str">
            <v>https://www.iea.org/policiesandmeasures/pams/india/name-168042-en.php
https://www.gktoday.in/gk/draft-national-energy-policy/</v>
          </cell>
          <cell r="N1844" t="str">
            <v/>
          </cell>
        </row>
        <row r="1845">
          <cell r="B1845">
            <v>1837</v>
          </cell>
          <cell r="C1845" t="str">
            <v>National Energy Strategy (Interministerial Decree of 8 March 2013) Italy 2013</v>
          </cell>
          <cell r="D1845" t="str">
            <v>Strategic planning, Energy efficiency target, Political &amp; non-binding energy efficiency target, GHG reduction target, Political &amp; non-binding GHG reduction target, Renewable energy target, Political &amp; non-binding renewable energy target</v>
          </cell>
          <cell r="E1845" t="str">
            <v>Country</v>
          </cell>
          <cell r="F1845">
            <v>2013</v>
          </cell>
          <cell r="G1845" t="str">
            <v>Buildings, Industry, Transport, General</v>
          </cell>
          <cell r="H1845"/>
          <cell r="I1845" t="str">
            <v>Energy service demand reduction and resource efficiency, Energy efficiency, Renewables, Other low-carbon technologies and fuel switch</v>
          </cell>
          <cell r="J1845" t="str">
            <v>No</v>
          </cell>
          <cell r="K1845" t="str">
            <v>Italy</v>
          </cell>
          <cell r="L1845" t="str">
            <v>Implemented</v>
          </cell>
          <cell r="M1845" t="str">
            <v>http://www.lse.ac.uk/GranthamInstitute/law/national-energy-strategy-interministerial-decree-of-8-march-2013/</v>
          </cell>
          <cell r="N1845" t="str">
            <v>C02C05C06C33C40C43C44</v>
          </cell>
        </row>
        <row r="1846">
          <cell r="B1846">
            <v>1838</v>
          </cell>
          <cell r="C1846" t="str">
            <v>National Energy Strategy 2012-2026 Mexico 2013</v>
          </cell>
          <cell r="D1846" t="str">
            <v>Strategic planning, Renewable energy target, Political &amp; non-binding renewable energy target</v>
          </cell>
          <cell r="E1846" t="str">
            <v>Country</v>
          </cell>
          <cell r="F1846">
            <v>2013</v>
          </cell>
          <cell r="G1846" t="str">
            <v>Electricity and heat, General, Renewables</v>
          </cell>
          <cell r="H1846" t="str">
            <v>• GHG emissions will fall by about 21% compared to the 2005 level, exceeding the European 20-20-20 targets for Italy.
• Renewable energy sources will account for 19-20% of gross final consumption in 2020 (compared with about 10% in 2010). This is equivalent to 22-23% of primary energy consumption
• Primary consumption will fall by about 24% by 2020 compared with the reference scenario (an estimated 4% below 2010 levels); this exceeds the European 20-20-20 targets of -20%, thanks mainly to energy efficiency measures
• The need to strengthen efforts in energy efficiency. Primary consumption will have to fall in the range of 17-26% by 2050 compared to 2010, by decoupling economic growth from energy consumption. In particular, efforts in building and transport will be critical
• The high penetration of renewable energy, than in any of the scenarios envisaged at the time is expected to reach levels of at least 60% of gross final consumption by 2050, with much higher levels in the electricity sector. In addition to the need of research and development for the reduction of costs, it will be fundamental to rethinking the market and network infrastructure</v>
          </cell>
          <cell r="I1846" t="str">
            <v>Renewables, Energy efficiency</v>
          </cell>
          <cell r="J1846">
            <v>0</v>
          </cell>
          <cell r="K1846" t="str">
            <v>Mexico</v>
          </cell>
          <cell r="L1846" t="str">
            <v>Implemented</v>
          </cell>
          <cell r="M1846" t="str">
            <v>http://observatorio.azc.uam.mx/centro_docu/selectos/docs/Estrategia%20Nacional%20de%20Energia%202012-2026.pdf</v>
          </cell>
          <cell r="N1846" t="str">
            <v>C06C09</v>
          </cell>
        </row>
        <row r="1847">
          <cell r="B1847">
            <v>1839</v>
          </cell>
          <cell r="C1847" t="str">
            <v>National Energy efficiency Initiative - Smart Grid, Smart City Australia 2009</v>
          </cell>
          <cell r="D1847" t="str">
            <v>Technology deployment and diffusion, Demonstration project, Infrastructure investments</v>
          </cell>
          <cell r="E1847" t="str">
            <v>Country</v>
          </cell>
          <cell r="F1847">
            <v>2009</v>
          </cell>
          <cell r="G1847" t="str">
            <v>Electricity and heat, Renewables</v>
          </cell>
          <cell r="H1847" t="str">
            <v>Aims to increase non-fossil fuel based power generation to 35% by 2024. 
The estimated average increase in demand of electricity is of 3.4% per year for the period 2012-2026.</v>
          </cell>
          <cell r="I1847" t="str">
            <v>Renewables, Energy efficiency, Energy service demand reduction and resource efficiency</v>
          </cell>
          <cell r="J1847">
            <v>0</v>
          </cell>
          <cell r="K1847" t="str">
            <v>Australia</v>
          </cell>
          <cell r="L1847" t="str">
            <v>Ended</v>
          </cell>
          <cell r="M1847" t="str">
            <v>http://www.industry.gov.au/Energy/Programmes/SmartGridSmartCity/Pages/default.aspx</v>
          </cell>
          <cell r="N1847" t="str">
            <v>C04C11</v>
          </cell>
        </row>
        <row r="1848">
          <cell r="B1848">
            <v>1840</v>
          </cell>
          <cell r="C1848" t="str">
            <v>National Energy efficiency Plan Brazil 2011</v>
          </cell>
          <cell r="D1848" t="str">
            <v>Direct investment, RD&amp;D funding, Fiscal or financial incentives, Performance label, Professional training and qualification, Other mandatory requirements</v>
          </cell>
          <cell r="E1848" t="str">
            <v>Country</v>
          </cell>
          <cell r="F1848">
            <v>2011</v>
          </cell>
          <cell r="G1848" t="str">
            <v>Industry, Electricity and heat, Transport, Buildings, General, Industrial energy related</v>
          </cell>
          <cell r="H1848"/>
          <cell r="I1848" t="str">
            <v>Energy service demand reduction and resource efficiency, Energy efficiency, Renewables, Other low-carbon technologies and fuel switch</v>
          </cell>
          <cell r="J1848" t="str">
            <v>No</v>
          </cell>
          <cell r="K1848" t="str">
            <v>Brazil</v>
          </cell>
          <cell r="L1848" t="str">
            <v>Implemented</v>
          </cell>
          <cell r="M1848" t="str">
            <v>http://www.orcamentofederal.gov.br/projeto-esplanada-sustentavel/pasta-para-arquivar-dados-do-pes/Plano_Nacional_de_Eficiencia_Energetica.pdf
http://www.lse.ac.uk/GranthamInstitute/wp-content/uploads/laws/1812.pdf</v>
          </cell>
          <cell r="N1848" t="str">
            <v>C04C07C10C14C18C19C22C24C34C43</v>
          </cell>
        </row>
        <row r="1849">
          <cell r="B1849">
            <v>1841</v>
          </cell>
          <cell r="C1849" t="str">
            <v>National Energy efficiency Programme 2008 Saudi Arabia 2008</v>
          </cell>
          <cell r="D1849" t="str">
            <v>Fiscal or financial incentives, Information and education, Performance label, Auditing, Building codes and standards, Product standards, Energy efficiency target</v>
          </cell>
          <cell r="E1849" t="str">
            <v>Country</v>
          </cell>
          <cell r="F1849">
            <v>2008</v>
          </cell>
          <cell r="G1849" t="str">
            <v>Buildings, Electricity and heat, Oil, Gas, Appliances, Industry</v>
          </cell>
          <cell r="H1849" t="str">
            <v>Executive</v>
          </cell>
          <cell r="I1849" t="str">
            <v>Energy efficiency</v>
          </cell>
          <cell r="J1849">
            <v>0</v>
          </cell>
          <cell r="K1849" t="str">
            <v>Saudi Arabia</v>
          </cell>
          <cell r="L1849" t="str">
            <v>Implemented</v>
          </cell>
          <cell r="M1849" t="str">
            <v>http://www.sa.undp.org/content/dam/saudi_arabia/docs/Projects/80559pd.pdf
http://www.unep.org/transport/airquality/SaudiArabia.pdf</v>
          </cell>
          <cell r="N1849" t="str">
            <v>C07C19C20C21C34C35</v>
          </cell>
        </row>
        <row r="1850">
          <cell r="B1850">
            <v>1842</v>
          </cell>
          <cell r="C1850" t="str">
            <v>National Environment Council (Conselho Nacional do Meio Ambiente (CONAMA) Brazil 1981</v>
          </cell>
          <cell r="D1850" t="str">
            <v>Institutional creation</v>
          </cell>
          <cell r="E1850" t="str">
            <v>Country</v>
          </cell>
          <cell r="F1850">
            <v>1981</v>
          </cell>
          <cell r="G1850" t="str">
            <v>General</v>
          </cell>
          <cell r="H1850" t="str">
            <v>Overall target on EE: Increase Energy efficiency (electricity) by 30 percent from 2005 levels by 2030.
The Program is a broad policy package covering a number of objectives: introduction of energy audits, energy efficiency labels, standards for appliances, a construction code, and technical management and training provision for a more efficient use of oil and gas.
"The programme implemented energy auditing in the industrial and commercial sectors among many other energy efficiency initiative in both industrial and residential facilities. Phase 2 of the NEEP was started in 2012 with a support from UNDP. The project focuses on four major outcomes with overall goal of capacity development for the new Saudi Energy Efficiency Centre: design of the first Energy Conservation Law and related action plans and regulations." (http://www.unep.org/transport/airquality/SaudiArabia.pdf)</v>
          </cell>
          <cell r="I1850" t="str">
            <v>Energy service demand reduction and resource efficiency, Energy efficiency, Renewables, Other low-carbon technologies and fuel switch, Non-energy</v>
          </cell>
          <cell r="J1850" t="str">
            <v>No</v>
          </cell>
          <cell r="K1850" t="str">
            <v>Brazil</v>
          </cell>
          <cell r="L1850" t="str">
            <v>Implemented</v>
          </cell>
          <cell r="M1850" t="str">
            <v>http://www.mma.gov.br/port/conama/</v>
          </cell>
          <cell r="N1850" t="str">
            <v/>
          </cell>
        </row>
        <row r="1851">
          <cell r="B1851">
            <v>1843</v>
          </cell>
          <cell r="C1851" t="str">
            <v>National Environment Policy 2006 India 2006</v>
          </cell>
          <cell r="D1851">
            <v>0</v>
          </cell>
          <cell r="E1851" t="str">
            <v>Country</v>
          </cell>
          <cell r="F1851">
            <v>2006</v>
          </cell>
          <cell r="G1851">
            <v>0</v>
          </cell>
          <cell r="H1851" t="str">
            <v>The council is responsible for regulating environmental law, including the establishment of standards.</v>
          </cell>
          <cell r="I1851" t="str">
            <v>Energy service demand reduction and resource efficiency, Non-energy</v>
          </cell>
          <cell r="J1851">
            <v>0</v>
          </cell>
          <cell r="K1851" t="str">
            <v>India</v>
          </cell>
          <cell r="L1851" t="str">
            <v>Implemented</v>
          </cell>
          <cell r="M1851" t="str">
            <v>http://moef.nic.in/downloads/about-the-ministry/introduction-nep2006e.pdf</v>
          </cell>
          <cell r="N1851" t="str">
            <v/>
          </cell>
        </row>
        <row r="1852">
          <cell r="B1852">
            <v>1844</v>
          </cell>
          <cell r="C1852" t="str">
            <v>National Environment Protection (Ambient Air Quality) Measure Australia 1998</v>
          </cell>
          <cell r="D1852" t="str">
            <v>Sectoral standards</v>
          </cell>
          <cell r="E1852" t="str">
            <v>Country</v>
          </cell>
          <cell r="F1852">
            <v>1998</v>
          </cell>
          <cell r="G1852" t="str">
            <v>General, Industry</v>
          </cell>
          <cell r="H1852" t="str">
            <v>"The National Environment Policy, 2006 is the outcome of extensive consultations with experts in different disciplines, Central Ministries, Members of Parliament, State Governments, Industry Associations, Academic and Research Institutions, Civil Society, NGOs and the Public.  The National Environment Policy seeks to extend the coverage, and fill in gaps that still exist, in light of present knowledge and accumulated experience. It does not displace, but builds on the earlier policies"</v>
          </cell>
          <cell r="I1852" t="str">
            <v>Energy service demand reduction and resource efficiency, Non-energy</v>
          </cell>
          <cell r="J1852">
            <v>0</v>
          </cell>
          <cell r="K1852" t="str">
            <v>Australia</v>
          </cell>
          <cell r="L1852" t="str">
            <v>Implemented</v>
          </cell>
          <cell r="M1852" t="str">
            <v>https://www.environment.gov.au/protection/publications/factsheet-national-standards-criteria-air-pollutants-australia
http://www.scew.gov.au/nepms/ambient-air-quality</v>
          </cell>
          <cell r="N1852" t="str">
            <v>C18</v>
          </cell>
        </row>
        <row r="1853">
          <cell r="B1853">
            <v>1845</v>
          </cell>
          <cell r="C1853" t="str">
            <v>National Environment Protection (National Pollutant Inventory) Measure Australia 2008</v>
          </cell>
          <cell r="D1853" t="str">
            <v>Regulatory Instruments, Monitoring</v>
          </cell>
          <cell r="E1853" t="str">
            <v>Country</v>
          </cell>
          <cell r="F1853">
            <v>2008</v>
          </cell>
          <cell r="G1853" t="str">
            <v>General, Industry</v>
          </cell>
          <cell r="H1853" t="str">
            <v>"The Measure sets air quality standards that are legally binding on each level of government. Jurisdictions put strategies in place to reduce emissions and to achieve the standards set out below. The standards relate to six criteria air pollutants: carbon monoxide, nitrogen dioxide, photochemical oxidants, sulfur dioxide, lead and particles."  "The Measure includes requirements for monitoring and reporting on jurisdictions' performance in reducing the levels of the six specified air pollutants. The goal is for the standards to be met in all States and Territories by 2008, with few exceedences3. In the case of lead, no exceedences are allowed. A review of the Measure is currently underway." (https://www.environment.gov.au/protection/publications/factsheet-national-standards-criteria-air-pollutants-australia)</v>
          </cell>
          <cell r="I1853" t="str">
            <v>Non-energy</v>
          </cell>
          <cell r="J1853" t="str">
            <v>No</v>
          </cell>
          <cell r="K1853" t="str">
            <v>Australia</v>
          </cell>
          <cell r="L1853" t="str">
            <v>Implemented</v>
          </cell>
          <cell r="M1853" t="str">
            <v>https://www.legislation.gov.au/Details/F2008C00620</v>
          </cell>
          <cell r="N1853" t="str">
            <v/>
          </cell>
        </row>
        <row r="1854">
          <cell r="B1854">
            <v>1846</v>
          </cell>
          <cell r="C1854" t="str">
            <v>National Building Regulation 2011 South Africa 2011</v>
          </cell>
          <cell r="D1854" t="str">
            <v>Building codes and standards</v>
          </cell>
          <cell r="E1854" t="str">
            <v>Country</v>
          </cell>
          <cell r="F1854">
            <v>2011</v>
          </cell>
          <cell r="G1854" t="str">
            <v>Buildings, Heating and cooling</v>
          </cell>
          <cell r="H1854" t="str">
            <v>Provides a list of 93 substances that are to be reported, especially in the industry sector.</v>
          </cell>
          <cell r="I1854" t="str">
            <v>Energy efficiency</v>
          </cell>
          <cell r="J1854" t="str">
            <v>GHG reduction</v>
          </cell>
          <cell r="K1854" t="str">
            <v>South Africa</v>
          </cell>
          <cell r="L1854" t="str">
            <v>Implemented</v>
          </cell>
          <cell r="M1854" t="str">
            <v>http://www.iea.org/beep/south%20africa/codes/national-building-regulation-2011.html
http://sans10400.co.za/wp-content/uploads/2012/12/SANS10400update2011W1.pdf</v>
          </cell>
          <cell r="N1854" t="str">
            <v>C34</v>
          </cell>
        </row>
        <row r="1855">
          <cell r="B1855">
            <v>1847</v>
          </cell>
          <cell r="C1855" t="str">
            <v>National Environmental Policy Act United States of America 1970</v>
          </cell>
          <cell r="D1855" t="str">
            <v>Monitoring, Regulatory Instruments</v>
          </cell>
          <cell r="E1855" t="str">
            <v>Country</v>
          </cell>
          <cell r="F1855">
            <v>1970</v>
          </cell>
          <cell r="G1855" t="str">
            <v>General</v>
          </cell>
          <cell r="H1855" t="str">
            <v>Code of practice, which covers provisions for building site operations and building
design and construction that are deemed to satisfy the provisions of the National Building Regulations (National Building Regulations and Building Standards Act,
19 77 (Act 103 of 1977))</v>
          </cell>
          <cell r="I1855" t="str">
            <v>Non-energy</v>
          </cell>
          <cell r="J1855">
            <v>0</v>
          </cell>
          <cell r="K1855" t="str">
            <v>United States of America</v>
          </cell>
          <cell r="L1855" t="str">
            <v>Implemented</v>
          </cell>
          <cell r="M1855" t="str">
            <v>http://www.law.cornell.edu/uscode/text/42/chapter-55</v>
          </cell>
          <cell r="N1855" t="str">
            <v/>
          </cell>
        </row>
        <row r="1856">
          <cell r="B1856">
            <v>1848</v>
          </cell>
          <cell r="C1856" t="str">
            <v>National Food Security Mission India</v>
          </cell>
          <cell r="D1856" t="str">
            <v>Regulatory Instruments</v>
          </cell>
          <cell r="E1856" t="str">
            <v>Country</v>
          </cell>
          <cell r="F1856">
            <v>0</v>
          </cell>
          <cell r="G1856" t="str">
            <v>Agriculture and forestry, Agricultural CH4, Agricultural CO2, Agricultural N2O</v>
          </cell>
          <cell r="H1856"/>
          <cell r="I1856" t="str">
            <v>Energy service demand reduction and resource efficiency, Non-energy</v>
          </cell>
          <cell r="J1856">
            <v>0</v>
          </cell>
          <cell r="K1856" t="str">
            <v>India</v>
          </cell>
          <cell r="L1856" t="str">
            <v>Implemented</v>
          </cell>
          <cell r="M1856" t="str">
            <v>http://www4.unfccc.int/Submissions/INDC/Published%20Documents/India/1/INDIA%20INDC%20TO%20UNFCCC.pdf, http://unfccc.int/resource/docs/natc/indbur1.pdf</v>
          </cell>
          <cell r="N1856" t="str">
            <v>C49C50C51</v>
          </cell>
        </row>
        <row r="1857">
          <cell r="B1857">
            <v>1849</v>
          </cell>
          <cell r="C1857" t="str">
            <v>National Climate Change Response Policy South Africa 2011</v>
          </cell>
          <cell r="D1857" t="str">
            <v>Political &amp; non-binding climate strategy, Strategic planning, Economic Instruments</v>
          </cell>
          <cell r="E1857" t="str">
            <v>Country</v>
          </cell>
          <cell r="F1857">
            <v>2011</v>
          </cell>
          <cell r="G1857" t="str">
            <v>General</v>
          </cell>
          <cell r="H1857" t="str">
            <v>"One of the mitigation actions under  National Food Security Mission is expanding area under System of Rice Intensification. Irrigation is given to maintain soil moisture near saturation. Rice fields are kept moist rather than continuously saturated, minimizing anaerobic conditions"</v>
          </cell>
          <cell r="I1857" t="str">
            <v>Energy service demand reduction and resource efficiency, Energy efficiency, Renewables, Other low-carbon technologies and fuel switch, Non-energy</v>
          </cell>
          <cell r="J1857" t="str">
            <v>No</v>
          </cell>
          <cell r="K1857" t="str">
            <v>South Africa</v>
          </cell>
          <cell r="L1857" t="str">
            <v>Implemented</v>
          </cell>
          <cell r="M1857" t="str">
            <v>http://www.southafrica.info/about/sustainable/climate-191011.htm#.UQJGmzfxjOc
http://www.sanbi.org/sites/default/files/documents/documents/national-climate-change-response-white-paper.pdf</v>
          </cell>
          <cell r="N1857" t="str">
            <v>C01</v>
          </cell>
        </row>
        <row r="1858">
          <cell r="B1858">
            <v>1850</v>
          </cell>
          <cell r="C1858" t="str">
            <v>National Forest Management Act United States of America 1976</v>
          </cell>
          <cell r="D1858" t="str">
            <v>Information and education, Regulatory Instruments</v>
          </cell>
          <cell r="E1858" t="str">
            <v>Country</v>
          </cell>
          <cell r="F1858">
            <v>1976</v>
          </cell>
          <cell r="G1858" t="str">
            <v>Agriculture and forestry, Forestry</v>
          </cell>
          <cell r="H1858" t="str">
            <v>Executive. Both mitigation and adaptation, stop increase of GHG emissions by 2020-2025, stabilise over 10 years and decline from there. "South Africa’s response to climate change has two objective … b) Make a fair contribution to the global effort to stabilise greenhouse gas (GHG) concentrations in the atmosphere at a level that avoids dangerous anthropogenic interference with the climate system within a timeframe that enables economic, social and environmental development to proceed in a sustainable manner."  (Page 11, Objectives, NCCRP White Paper) 3. "South Africa has launched its new National Climate Change Response Policy. Developed over the last six years, the policy gives the country a clear roadmap for responding to the urgency of climate change as it pushes towards a "green economy." 4. The National Committee on Climate Change (NCCC)  1. South Africa has almost exclusively dealt with climate change through policies, strategies and regulations rather than legislation. (3rd GLOBE Report, page 374),  1. National Climate Change Response Strategy (2004), 2. Vision, Strategic Direction and Framework for Climate Policy (July 2008), 2. National Climate Change Response Policy (NCCRP) White Paper, approved by the Cabinet in Oct 2011.</v>
          </cell>
          <cell r="I1858" t="str">
            <v>Non-energy, Energy service demand reduction and resource efficiency, Energy efficiency, Renewables, Other low-carbon technologies and fuel switch</v>
          </cell>
          <cell r="J1858">
            <v>0</v>
          </cell>
          <cell r="K1858" t="str">
            <v>United States of America</v>
          </cell>
          <cell r="L1858" t="str">
            <v>Implemented</v>
          </cell>
          <cell r="M1858" t="str">
            <v>http://www.fs.fed.us/emc/nfma/includes/NFMA1976.pdf</v>
          </cell>
          <cell r="N1858" t="str">
            <v>C52</v>
          </cell>
        </row>
        <row r="1859">
          <cell r="B1859">
            <v>1851</v>
          </cell>
          <cell r="C1859" t="str">
            <v>National Forest Management Plan with Integrated Livestock Argentina 2015</v>
          </cell>
          <cell r="D1859" t="str">
            <v>Monitoring, Demonstration project, Professional training and qualification, Strategic planning</v>
          </cell>
          <cell r="E1859" t="str">
            <v>Country</v>
          </cell>
          <cell r="F1859">
            <v>2015</v>
          </cell>
          <cell r="G1859" t="str">
            <v>Agriculture and forestry</v>
          </cell>
          <cell r="H1859"/>
          <cell r="I1859" t="str">
            <v>Energy service demand reduction and resource efficiency, Non-energy</v>
          </cell>
          <cell r="J1859">
            <v>0</v>
          </cell>
          <cell r="K1859" t="str">
            <v>Argentina</v>
          </cell>
          <cell r="L1859" t="str">
            <v>Implemented</v>
          </cell>
          <cell r="M1859" t="str">
            <v>http://unfccc.int/resource/docs/natc/argbur1.pdf, https://prezi.com/fypq4xyuqnsv/plan-nacional-para-el-manejo-de-bosques-con-ganaderia-integr/</v>
          </cell>
          <cell r="N1859" t="str">
            <v>C04C48</v>
          </cell>
        </row>
        <row r="1860">
          <cell r="B1860">
            <v>1852</v>
          </cell>
          <cell r="C1860" t="str">
            <v>National Forestry Program Turkey 2004</v>
          </cell>
          <cell r="D1860" t="str">
            <v>Policy support</v>
          </cell>
          <cell r="E1860" t="str">
            <v>Country</v>
          </cell>
          <cell r="F1860">
            <v>2004</v>
          </cell>
          <cell r="G1860" t="str">
            <v>Forestry</v>
          </cell>
          <cell r="H1860" t="str">
            <v>"El objetivo del plan es contribuir al uso sustentable de los bosques nativos como una alternativa frente al cambio de uso del suelo. Esta iniciativa interinstitucional (MAGyP y la SAyDS) apunta a que las actividades ganaderas en zonas de bosques nativos sean incorporadas a la matriz productiva  cumpliendo criterios sustentabilidad ecológica, económica y ocial, a fin de establecer un marco general que esté en concordancia con la Ley N° 26.331." TRANSLATION: The plan's objective is to contribute to the sustainable use of native forests as an alternative to land-use change. This inter-agency initiative (MAGyP and SAyDS) suggests that livestock activities in areas of native forests to be incorporated into the productive matrix fulfilling criteria ecological, economic and ocial sustainability, to establish a general framework that is in accordance with Law No. ° 26,331.</v>
          </cell>
          <cell r="I1860" t="str">
            <v>Energy service demand reduction and resource efficiency, Non-energy, Energy efficiency, Renewables, Other low-carbon technologies and fuel switch</v>
          </cell>
          <cell r="J1860">
            <v>0</v>
          </cell>
          <cell r="K1860" t="str">
            <v>Turkey</v>
          </cell>
          <cell r="L1860" t="str">
            <v>Implemented</v>
          </cell>
          <cell r="M1860" t="str">
            <v>http://unfccc.int/files/national_reports/non-annex_i_natcom/application/pdf/6_bildirim_eng_11_reducedfilesize.pdf</v>
          </cell>
          <cell r="N1860" t="str">
            <v>C52</v>
          </cell>
        </row>
        <row r="1861">
          <cell r="B1861">
            <v>1853</v>
          </cell>
          <cell r="C1861" t="str">
            <v>National Forestry Programme 2025 Mexico 2001</v>
          </cell>
          <cell r="D1861" t="str">
            <v>Strategic planning, Institutional creation</v>
          </cell>
          <cell r="E1861" t="str">
            <v>Country</v>
          </cell>
          <cell r="F1861">
            <v>2001</v>
          </cell>
          <cell r="G1861" t="str">
            <v>Forestry</v>
          </cell>
          <cell r="H1861" t="str">
            <v>"In the National Forestry Program, there are no direct policies or strategies on climate change combat and adaptation. However, in the program, protection of forests, improvement of forests and benefiting from forest resources are shown as the main goals indirectly in relation with climate changes. "</v>
          </cell>
          <cell r="I1861" t="str">
            <v>Energy service demand reduction and resource efficiency, Non-energy, Energy efficiency, Renewables, Other low-carbon technologies and fuel switch</v>
          </cell>
          <cell r="J1861">
            <v>0</v>
          </cell>
          <cell r="K1861" t="str">
            <v>Mexico</v>
          </cell>
          <cell r="L1861" t="str">
            <v>Implemented</v>
          </cell>
          <cell r="M1861" t="str">
            <v>http://theredddesk.org/countries/policies/national-forestry-programme-2025</v>
          </cell>
          <cell r="N1861" t="str">
            <v>C52</v>
          </cell>
        </row>
        <row r="1862">
          <cell r="B1862">
            <v>1854</v>
          </cell>
          <cell r="C1862" t="str">
            <v>National Forests - Flonas</v>
          </cell>
          <cell r="D1862" t="str">
            <v>Fiscal or financial incentives, Monitoring, Other mandatory requirements</v>
          </cell>
          <cell r="E1862" t="str">
            <v>Country</v>
          </cell>
          <cell r="F1862">
            <v>2000</v>
          </cell>
          <cell r="G1862" t="str">
            <v>Forestry</v>
          </cell>
          <cell r="H1862" t="str">
            <v>"Developed in 2001, the programme aims to promote and strengthen the sustainable development of natural resources in forest ecosystems through conservation measures in order to ensure their protection, restoration, development and production for the overall welfare of society"</v>
          </cell>
          <cell r="I1862" t="str">
            <v>Energy service demand reduction and resource efficiency, Non-energy</v>
          </cell>
          <cell r="J1862" t="str">
            <v>No</v>
          </cell>
          <cell r="K1862" t="str">
            <v>Brazil</v>
          </cell>
          <cell r="L1862" t="str">
            <v>Implemented</v>
          </cell>
          <cell r="M1862" t="str">
            <v>http://www.mct.gov.br/upd_blob/0215/215083.pdf
https://www.ecologyandsociety.org/vol6/iss1/art4/</v>
          </cell>
          <cell r="N1862" t="str">
            <v>C52</v>
          </cell>
        </row>
        <row r="1863">
          <cell r="B1863">
            <v>1855</v>
          </cell>
          <cell r="C1863" t="str">
            <v>National Framework for Energy Efficiency (NFEE) Australia 2004</v>
          </cell>
          <cell r="D1863" t="str">
            <v>Policy support, Strategic planning</v>
          </cell>
          <cell r="E1863" t="str">
            <v>Country</v>
          </cell>
          <cell r="F1863">
            <v>2004</v>
          </cell>
          <cell r="G1863" t="str">
            <v>Heating and cooling</v>
          </cell>
          <cell r="H1863"/>
          <cell r="I1863" t="str">
            <v>Energy efficiency</v>
          </cell>
          <cell r="J1863" t="str">
            <v>No</v>
          </cell>
          <cell r="K1863" t="str">
            <v>Australia</v>
          </cell>
          <cell r="L1863" t="str">
            <v>Ended</v>
          </cell>
          <cell r="M1863" t="str">
            <v>http://www.iea.org/policiesandmeasures/pams/australia/name-24096-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1863" t="str">
            <v/>
          </cell>
        </row>
        <row r="1864">
          <cell r="B1864">
            <v>1856</v>
          </cell>
          <cell r="C1864" t="str">
            <v>National Fuel Cell Bus Technology Development Program (NFCBP) United States of America 2005</v>
          </cell>
          <cell r="D1864" t="str">
            <v>Technology deployment and diffusion, Information provision, Grants and subsidies, Demonstration project</v>
          </cell>
          <cell r="E1864" t="str">
            <v>Country</v>
          </cell>
          <cell r="F1864">
            <v>2005</v>
          </cell>
          <cell r="G1864" t="str">
            <v>Transport, Heavy duty vehicles</v>
          </cell>
          <cell r="H1864" t="str">
            <v>The National Framework for Energy Efficiency (NFEE) projects and activities are a subset of the National Strategy on Energy Efficiency (NSEE).</v>
          </cell>
          <cell r="I1864" t="str">
            <v>Other low-carbon technologies and fuel switch</v>
          </cell>
          <cell r="J1864">
            <v>0</v>
          </cell>
          <cell r="K1864" t="str">
            <v>United States of America</v>
          </cell>
          <cell r="L1864" t="str">
            <v>Ended</v>
          </cell>
          <cell r="M1864" t="str">
            <v>http://www.fta.dot.gov/funding/grants/grants_financing_3695.html</v>
          </cell>
          <cell r="N1864" t="str">
            <v>C04</v>
          </cell>
        </row>
        <row r="1865">
          <cell r="B1865">
            <v>1857</v>
          </cell>
          <cell r="C1865" t="str">
            <v>National Fuel Cell Research and Innovation Initiative Canada 1999</v>
          </cell>
          <cell r="D1865" t="str">
            <v>Policy support, Research &amp; Development and Deployment (RD&amp;D)</v>
          </cell>
          <cell r="E1865" t="str">
            <v>Country</v>
          </cell>
          <cell r="F1865">
            <v>1999</v>
          </cell>
          <cell r="G1865" t="str">
            <v>Transport</v>
          </cell>
          <cell r="H1865"/>
          <cell r="I1865" t="str">
            <v>Other low-carbon technologies and fuel switch</v>
          </cell>
          <cell r="J1865">
            <v>0</v>
          </cell>
          <cell r="K1865" t="str">
            <v>Canada</v>
          </cell>
          <cell r="L1865" t="str">
            <v>Implemented</v>
          </cell>
          <cell r="M1865" t="str">
            <v>http://www.nrc-cnrc.gc.ca/eng/ibp/ifci/about/index.html</v>
          </cell>
          <cell r="N1865" t="str">
            <v>C04</v>
          </cell>
        </row>
        <row r="1866">
          <cell r="B1866">
            <v>1858</v>
          </cell>
          <cell r="C1866" t="str">
            <v>National Goal to Reduce Emissions Intensity United States of America 2002</v>
          </cell>
          <cell r="D1866" t="str">
            <v>Strategic planning</v>
          </cell>
          <cell r="E1866" t="str">
            <v>Country</v>
          </cell>
          <cell r="F1866">
            <v>2002</v>
          </cell>
          <cell r="G1866">
            <v>0</v>
          </cell>
          <cell r="H1866"/>
          <cell r="I1866" t="str">
            <v>Energy service demand reduction and resource efficiency, Renewables, Energy efficiency, Other low-carbon technologies and fuel switch, Non-energy</v>
          </cell>
          <cell r="J1866">
            <v>0</v>
          </cell>
          <cell r="K1866" t="str">
            <v>United States of America</v>
          </cell>
          <cell r="L1866" t="str">
            <v>Superseded</v>
          </cell>
          <cell r="M1866" t="str">
            <v>http://www.whitehouse.gov/news/releases/2002/02/climatechange.html</v>
          </cell>
          <cell r="N1866" t="str">
            <v/>
          </cell>
        </row>
        <row r="1867">
          <cell r="B1867">
            <v>1859</v>
          </cell>
          <cell r="C1867" t="str">
            <v>National Green India Mission (GIM)</v>
          </cell>
          <cell r="D1867" t="str">
            <v>Information provision, Policy support</v>
          </cell>
          <cell r="E1867" t="str">
            <v>Country</v>
          </cell>
          <cell r="F1867">
            <v>2011</v>
          </cell>
          <cell r="G1867" t="str">
            <v>Forestry</v>
          </cell>
          <cell r="H1867"/>
          <cell r="I1867" t="str">
            <v>Energy service demand reduction and resource efficiency, Non-energy, Energy efficiency, Renewables, Other low-carbon technologies and fuel switch</v>
          </cell>
          <cell r="J1867">
            <v>0</v>
          </cell>
          <cell r="K1867" t="str">
            <v>India</v>
          </cell>
          <cell r="L1867" t="str">
            <v>Implemented</v>
          </cell>
          <cell r="M1867" t="str">
            <v>http://www.envfor.nic.in/major-initiatives/national-mission-green-india-gim
http://moef.nic.in/downloads/public-information/GIM%20presentation%20Feb%2022%202011.pdf</v>
          </cell>
          <cell r="N1867" t="str">
            <v>C52</v>
          </cell>
        </row>
        <row r="1868">
          <cell r="B1868">
            <v>1860</v>
          </cell>
          <cell r="C1868" t="str">
            <v>National Greenhouse &amp; Energy Reporting System (NGERS) Australia 2008</v>
          </cell>
          <cell r="D1868" t="str">
            <v>Regulatory Instruments, Monitoring</v>
          </cell>
          <cell r="E1868" t="str">
            <v>Country</v>
          </cell>
          <cell r="F1868">
            <v>2007</v>
          </cell>
          <cell r="G1868" t="str">
            <v>Industry, Electricity and heat, Agriculture and forestry</v>
          </cell>
          <cell r="H1868" t="str">
            <v>Aim: Respond to climate change by a combination of adaptation and mitigation measures,
which would help :
– Enhancing carbon sinks in sustainably managed forests and other ecosystems;
– Adaptation of vulnerable species/ecosystems to the changing climate; and
– Adaptation of forest-dependant communities. Objectives: (1) Increased forest/tree cover on 5 m ha of forest/non-forest lands and improved quality of forest cover on another 5 m ha (a total of 10 m ha) (2) Improved ecosystem services including biodiversity, hydrological services and carbon sequestration as a result of treatment of 10 m ha. (3) Increased forest-based livelihood income for 3 million forest dependent households (4) Enhanced annual CO2 sequestration of 50-60 million tonnes by the year 2020</v>
          </cell>
          <cell r="I1868" t="str">
            <v>Energy service demand reduction and resource efficiency, Energy efficiency, Renewables, Other low-carbon technologies and fuel switch, Non-energy</v>
          </cell>
          <cell r="J1868" t="str">
            <v>No</v>
          </cell>
          <cell r="K1868" t="str">
            <v>Australia</v>
          </cell>
          <cell r="L1868" t="str">
            <v>Implemented</v>
          </cell>
          <cell r="M1868" t="str">
            <v>http://www.cleanenergyregulator.gov.au/National-Greenhouse-and-Energy-Reporting/Pages/default.aspx</v>
          </cell>
          <cell r="N1868" t="str">
            <v>C20</v>
          </cell>
        </row>
        <row r="1869">
          <cell r="B1869">
            <v>1861</v>
          </cell>
          <cell r="C1869" t="str">
            <v>Renewable Energy Independent Power Producer Programme (REIPPP) South Africa 2011</v>
          </cell>
          <cell r="D1869" t="str">
            <v>Economic Instruments, Tendering schemes, Market-based instruments, Policy support</v>
          </cell>
          <cell r="E1869" t="str">
            <v>Country</v>
          </cell>
          <cell r="F1869">
            <v>2011</v>
          </cell>
          <cell r="G1869" t="str">
            <v>Electricity and heat, Renewables</v>
          </cell>
          <cell r="H1869" t="str">
            <v>National Greenhouse and Energy Reporting Act 2007; No. 175, 2007
Amendments:
2012: inclusion of measures to implement a carbon pricing mechanism
2014: Removal of measures to implement a carbon pricing mechanism and incorporation of measures to support the Government's Direct Action Plan</v>
          </cell>
          <cell r="I1869" t="str">
            <v>Renewables</v>
          </cell>
          <cell r="J1869" t="str">
            <v>GHG reduction</v>
          </cell>
          <cell r="K1869" t="str">
            <v>South Africa</v>
          </cell>
          <cell r="L1869" t="str">
            <v>Implemented</v>
          </cell>
          <cell r="M1869" t="str">
            <v>http://www.google.nl/url?sa=t&amp;rct=j&amp;q=&amp;esrc=s&amp;source=web&amp;cd=3&amp;cad=rja&amp;uact=8&amp;ved=0ahUKEwiyu7qwpdTMAhWCB8AKHXG4AG8QFggyMAI&amp;url=http%3A%2F%2Fwww.gsb.uct.ac.za%2Ffiles%2FPPIAFReport.pdf&amp;usg=AFQjCNEVhF8XlfFQ-CJyYo4AvmJx2IYJDg&amp;sig2=jhSf9so6nqKwIV7hdqxmRA
http://www.iea.org/policiesandmeasures/pams/southafrica/name-38785-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869" t="str">
            <v>C10</v>
          </cell>
        </row>
        <row r="1870">
          <cell r="B1870">
            <v>1862</v>
          </cell>
          <cell r="C1870" t="str">
            <v>National Greenhouse and Energy Reporting Act 2007</v>
          </cell>
          <cell r="D1870" t="str">
            <v>Monitoring, Obligation schemes, Other mandatory requirements</v>
          </cell>
          <cell r="E1870" t="str">
            <v>Country</v>
          </cell>
          <cell r="F1870">
            <v>2007</v>
          </cell>
          <cell r="G1870" t="str">
            <v>Industry</v>
          </cell>
          <cell r="H1870" t="str">
            <v>public procurement programme, replaced the Feed-in Tariff system, which was introduced in 2009. Qualifying technologies: onshore wind, solar PV, solar thermal, biomass solid, biogas, landfill gas and small hydro plants.
A ceiling tariff level is established for each technology in the auctions. Winning bidders sign PPAs, which are guaranteed for a period of 20 years.
From 2011 to the beginning of 2015 five rounds of reverse auctions were held for construction and supply of 3,625MW of large-scale (&gt;5MW) renewable energy capacity.</v>
          </cell>
          <cell r="I1870" t="str">
            <v>Energy service demand reduction and resource efficiency, Energy efficiency, Renewables, Other low-carbon technologies and fuel switch</v>
          </cell>
          <cell r="J1870" t="str">
            <v>No</v>
          </cell>
          <cell r="K1870" t="str">
            <v>Australia</v>
          </cell>
          <cell r="L1870" t="str">
            <v>Implemented</v>
          </cell>
          <cell r="M1870" t="str">
            <v>http://www.cleanenergyregulator.gov.au/NGER/About-the-National-Greenhouse-and-Energy-Reporting-scheme
https://climate-laws.org/cclow/geographies/9/laws/1038</v>
          </cell>
          <cell r="N1870" t="str">
            <v>C18C19C20C22</v>
          </cell>
        </row>
        <row r="1871">
          <cell r="B1871">
            <v>1863</v>
          </cell>
          <cell r="C1871" t="str">
            <v>National Group on New Energy Technologies France 2003</v>
          </cell>
          <cell r="D1871" t="str">
            <v>Research &amp; Development and Deployment (RD&amp;D)</v>
          </cell>
          <cell r="E1871" t="str">
            <v>Country</v>
          </cell>
          <cell r="F1871">
            <v>2003</v>
          </cell>
          <cell r="G1871" t="str">
            <v>Electricity and heat</v>
          </cell>
          <cell r="H1871" t="str">
            <v>The Act created the National Greenhouse and Energy Reporting (NGER) scheme. Its goal is to introduce a single national reporting framework for the reporting and dissemination of information related to GHG emissions, GHG projects, energy consumption and energy production of corporations. The NGER Act was in part designed to underpin the introduction of a future emissions trading scheme. Additionally, the NGER Act is intended to meet international GHG reporting obligations, and reduce red tape and duplication associated with emissions reporting.</v>
          </cell>
          <cell r="I1871" t="str">
            <v>Renewables, Other low-carbon technologies and fuel switch</v>
          </cell>
          <cell r="J1871">
            <v>0</v>
          </cell>
          <cell r="K1871" t="str">
            <v>France</v>
          </cell>
          <cell r="L1871" t="str">
            <v>Implemented</v>
          </cell>
          <cell r="M1871" t="str">
            <v>http://www.iea.org/policiesandmeasures/pams/france/name-21917-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871" t="str">
            <v>C04</v>
          </cell>
        </row>
        <row r="1872">
          <cell r="B1872">
            <v>1864</v>
          </cell>
          <cell r="C1872" t="str">
            <v>National Guidelines for Energy Certification Scheme of buildings Italy 2009</v>
          </cell>
          <cell r="D1872" t="str">
            <v>Codes and standards</v>
          </cell>
          <cell r="E1872" t="str">
            <v>Country</v>
          </cell>
          <cell r="F1872">
            <v>2009</v>
          </cell>
          <cell r="G1872" t="str">
            <v>Buildings, Hot water and cooking, Heating and cooling</v>
          </cell>
          <cell r="H1872"/>
          <cell r="I1872" t="str">
            <v>Energy efficiency</v>
          </cell>
          <cell r="J1872">
            <v>0</v>
          </cell>
          <cell r="K1872" t="str">
            <v>Italy</v>
          </cell>
          <cell r="L1872" t="str">
            <v>Implemented</v>
          </cell>
          <cell r="M1872" t="str">
            <v>http://www.gazzettaufficiale.it/eli/id/2012/12/13/12A12945/sg</v>
          </cell>
          <cell r="N1872" t="str">
            <v>C34</v>
          </cell>
        </row>
        <row r="1873">
          <cell r="B1873">
            <v>1865</v>
          </cell>
          <cell r="C1873" t="str">
            <v>National Harmonization Initiative for the Trucking Industry Canada 2007</v>
          </cell>
          <cell r="D1873" t="str">
            <v>Regulatory Instruments, Strategic planning</v>
          </cell>
          <cell r="E1873" t="str">
            <v>Country</v>
          </cell>
          <cell r="F1873">
            <v>2007</v>
          </cell>
          <cell r="G1873" t="str">
            <v>Transport</v>
          </cell>
          <cell r="H1873"/>
          <cell r="I1873" t="str">
            <v>Energy efficiency</v>
          </cell>
          <cell r="J1873">
            <v>0</v>
          </cell>
          <cell r="K1873" t="str">
            <v>Canada</v>
          </cell>
          <cell r="L1873" t="str">
            <v>Ended</v>
          </cell>
          <cell r="M1873" t="str">
            <v>http://www.tc.gc.ca/roadsafety/safevehicles/motorcarriers/environment/index.htm</v>
          </cell>
          <cell r="N1873" t="str">
            <v/>
          </cell>
        </row>
        <row r="1874">
          <cell r="B1874">
            <v>1866</v>
          </cell>
          <cell r="C1874" t="str">
            <v>National Hydrogen Learning Demonstration United States of America 2004</v>
          </cell>
          <cell r="D1874" t="str">
            <v>Information provision, Codes and standards, Demonstration project</v>
          </cell>
          <cell r="E1874" t="str">
            <v>Country</v>
          </cell>
          <cell r="F1874">
            <v>2004</v>
          </cell>
          <cell r="G1874" t="str">
            <v>Transport, Renewables</v>
          </cell>
          <cell r="H1874"/>
          <cell r="I1874" t="str">
            <v>Renewables, Other low-carbon technologies and fuel switch</v>
          </cell>
          <cell r="J1874">
            <v>0</v>
          </cell>
          <cell r="K1874" t="str">
            <v>United States of America</v>
          </cell>
          <cell r="L1874" t="str">
            <v>Implemented</v>
          </cell>
          <cell r="M1874" t="str">
            <v>http://www.eere.energy.gov/hydrogenandfuelcells/tech_validation/fleet_demonstration.html</v>
          </cell>
          <cell r="N1874" t="str">
            <v>C04</v>
          </cell>
        </row>
        <row r="1875">
          <cell r="B1875">
            <v>1867</v>
          </cell>
          <cell r="C1875" t="str">
            <v>National Infrastructure Plan for Recharging Electric Vehicles Italy 2014</v>
          </cell>
          <cell r="D1875" t="str">
            <v>Strategic planning</v>
          </cell>
          <cell r="E1875" t="str">
            <v>Country</v>
          </cell>
          <cell r="F1875">
            <v>2014</v>
          </cell>
          <cell r="G1875" t="str">
            <v>Transport, Low-emissions mobility</v>
          </cell>
          <cell r="H1875"/>
          <cell r="I1875" t="str">
            <v>Energy service demand reduction and resource efficiency, Other low-carbon technologies and fuel switch</v>
          </cell>
          <cell r="J1875">
            <v>0</v>
          </cell>
          <cell r="K1875" t="str">
            <v>Italy</v>
          </cell>
          <cell r="L1875" t="str">
            <v>Implemented</v>
          </cell>
          <cell r="M1875" t="str">
            <v>http://www.gazzettaufficiale.it/eli/id/2014/12/02/14A09267/sg</v>
          </cell>
          <cell r="N1875" t="str">
            <v>C40C44C45</v>
          </cell>
        </row>
        <row r="1876">
          <cell r="B1876">
            <v>1868</v>
          </cell>
          <cell r="C1876" t="str">
            <v>National Infrastructure Program 2014-2018</v>
          </cell>
          <cell r="D1876" t="str">
            <v>Strategic planning</v>
          </cell>
          <cell r="E1876" t="str">
            <v>Country</v>
          </cell>
          <cell r="F1876">
            <v>2014</v>
          </cell>
          <cell r="G1876" t="str">
            <v>Buildings, Electricity and heat, Industry, Transport</v>
          </cell>
          <cell r="H1876"/>
          <cell r="I1876" t="str">
            <v>Energy service demand reduction and resource efficiency, Energy efficiency, Renewables, Non-energy</v>
          </cell>
          <cell r="J1876" t="str">
            <v>No</v>
          </cell>
          <cell r="K1876" t="str">
            <v>Mexico</v>
          </cell>
          <cell r="L1876" t="str">
            <v>Implemented</v>
          </cell>
          <cell r="M1876" t="str">
            <v>http://bakerxchange.com/cv/612d5a4cf851a2dfa24d03d88395ad6d334713f5/p=5628422
https://www.pwc.com/mx/es/industrias/archivo/2014-05-analysis-pni.pdf</v>
          </cell>
          <cell r="N1876" t="str">
            <v>C33C40</v>
          </cell>
        </row>
        <row r="1877">
          <cell r="B1877">
            <v>1869</v>
          </cell>
          <cell r="C1877" t="str">
            <v>National Infrastructure Protection Plan (NIPP) United States of America</v>
          </cell>
          <cell r="D1877" t="str">
            <v>Infrastructure investments</v>
          </cell>
          <cell r="E1877" t="str">
            <v>Country</v>
          </cell>
          <cell r="F1877">
            <v>2013</v>
          </cell>
          <cell r="G1877" t="str">
            <v>General</v>
          </cell>
          <cell r="H1877" t="str">
            <v>Overarching infrastructure investment plan for 2014-2018, including the following priorities:
- Enhanced communication networks
- Inter-urban and trans-peninsular rail line construction and upgrades
- Electricity generation, transmission and distribution projects
- Drainage/sewage works and protection for flood prevention</v>
          </cell>
          <cell r="I1877" t="str">
            <v>Energy service demand reduction and resource efficiency</v>
          </cell>
          <cell r="J1877" t="str">
            <v>No</v>
          </cell>
          <cell r="K1877" t="str">
            <v>United States of America</v>
          </cell>
          <cell r="L1877" t="str">
            <v>Implemented</v>
          </cell>
          <cell r="M1877" t="str">
            <v>http://www.dhs.gov/sites/default/files/publications/NIPP%202013_Partnering%20for%20Critical%20Infrastructure%20Security%20and%20Resilience_508_0.pdf</v>
          </cell>
          <cell r="N1877" t="str">
            <v/>
          </cell>
        </row>
        <row r="1878">
          <cell r="B1878">
            <v>1870</v>
          </cell>
          <cell r="C1878" t="str">
            <v>National Initiative on Climate Resilient Agriculture India 2011</v>
          </cell>
          <cell r="D1878" t="str">
            <v>Strategic planning</v>
          </cell>
          <cell r="E1878" t="str">
            <v>Country</v>
          </cell>
          <cell r="F1878">
            <v>2011</v>
          </cell>
          <cell r="G1878" t="str">
            <v>Agriculture and forestry</v>
          </cell>
          <cell r="H1878"/>
          <cell r="I1878" t="str">
            <v>Energy service demand reduction and resource efficiency, Non-energy</v>
          </cell>
          <cell r="J1878">
            <v>0</v>
          </cell>
          <cell r="K1878" t="str">
            <v>India</v>
          </cell>
          <cell r="L1878" t="str">
            <v>Implemented</v>
          </cell>
          <cell r="M1878" t="str">
            <v>http://www4.unfccc.int/Submissions/INDC/Published%20Documents/India/1/INDIA%20INDC%20TO%20UNFCCC.pdf, http://unfccc.int/resource/docs/natc/indbur1.pdf</v>
          </cell>
          <cell r="N1878" t="str">
            <v>C48</v>
          </cell>
        </row>
        <row r="1879">
          <cell r="B1879">
            <v>1871</v>
          </cell>
          <cell r="C1879" t="str">
            <v>National Innovation Programme for Hydrogen and Fuel Cell Technology Germany 2008</v>
          </cell>
          <cell r="D1879" t="str">
            <v>RD&amp;D funding, Research &amp; Development and Deployment (RD&amp;D)</v>
          </cell>
          <cell r="E1879" t="str">
            <v>Country</v>
          </cell>
          <cell r="F1879">
            <v>2008</v>
          </cell>
          <cell r="G1879" t="str">
            <v>Transport, Electricity and heat, Industry</v>
          </cell>
          <cell r="H1879" t="str">
            <v>"National Initiative on Climate Resilient Agriculture four main modules include Natural Resource Management, improving crop production, livestock and fisheries and institutional interventions."</v>
          </cell>
          <cell r="I1879" t="str">
            <v>Other low-carbon technologies and fuel switch</v>
          </cell>
          <cell r="J1879">
            <v>0</v>
          </cell>
          <cell r="K1879" t="str">
            <v>Germany</v>
          </cell>
          <cell r="L1879" t="str">
            <v>Implemented</v>
          </cell>
          <cell r="M1879" t="str">
            <v>http://www.bmvbs.de, www.bmwi.de, www.now-gmbh.de</v>
          </cell>
          <cell r="N1879" t="str">
            <v>C04</v>
          </cell>
        </row>
        <row r="1880">
          <cell r="B1880">
            <v>1872</v>
          </cell>
          <cell r="C1880" t="str">
            <v>National Institute of Science and Technology – INCT for Climate Change</v>
          </cell>
          <cell r="D1880" t="str">
            <v>Research &amp; Development and Deployment (RD&amp;D)</v>
          </cell>
          <cell r="E1880" t="str">
            <v>Country</v>
          </cell>
          <cell r="F1880">
            <v>0</v>
          </cell>
          <cell r="G1880" t="str">
            <v>General</v>
          </cell>
          <cell r="H1880"/>
          <cell r="I1880" t="str">
            <v>Energy service demand reduction and resource efficiency, Energy efficiency, Renewables, Other low-carbon technologies and fuel switch, Non-energy</v>
          </cell>
          <cell r="J1880">
            <v>0</v>
          </cell>
          <cell r="K1880" t="str">
            <v>Brazil</v>
          </cell>
          <cell r="L1880" t="str">
            <v>Implemented</v>
          </cell>
          <cell r="M1880" t="str">
            <v>http://www.mct.gov.br/upd_blob/0215/215089.pdf</v>
          </cell>
          <cell r="N1880" t="str">
            <v>C04</v>
          </cell>
        </row>
        <row r="1881">
          <cell r="B1881">
            <v>1873</v>
          </cell>
          <cell r="C1881" t="str">
            <v>National Integrated Drought Information System (NIDIS) United States of America 2006</v>
          </cell>
          <cell r="D1881" t="str">
            <v>Information and education, Institutional creation</v>
          </cell>
          <cell r="E1881" t="str">
            <v>Country</v>
          </cell>
          <cell r="F1881">
            <v>2006</v>
          </cell>
          <cell r="G1881" t="str">
            <v>General, Agriculture and forestry</v>
          </cell>
          <cell r="H1881"/>
          <cell r="I1881" t="str">
            <v>Non-energy</v>
          </cell>
          <cell r="J1881">
            <v>0</v>
          </cell>
          <cell r="K1881" t="str">
            <v>United States of America</v>
          </cell>
          <cell r="L1881" t="str">
            <v>Implemented</v>
          </cell>
          <cell r="M1881" t="str">
            <v>http://www.drought.gov/</v>
          </cell>
          <cell r="N1881" t="str">
            <v/>
          </cell>
        </row>
        <row r="1882">
          <cell r="B1882">
            <v>1874</v>
          </cell>
          <cell r="C1882" t="str">
            <v>National Long-Term Development Plan (Rencana Pembangunan Jangka Panjang/RPJP) Indonesia 2005</v>
          </cell>
          <cell r="D1882" t="str">
            <v>Strategic planning</v>
          </cell>
          <cell r="E1882" t="str">
            <v>Country</v>
          </cell>
          <cell r="F1882">
            <v>2005</v>
          </cell>
          <cell r="G1882" t="str">
            <v>General, Agriculture and forestry</v>
          </cell>
          <cell r="H1882"/>
          <cell r="I1882" t="str">
            <v>Energy service demand reduction and resource efficiency, Non-energy</v>
          </cell>
          <cell r="J1882">
            <v>0</v>
          </cell>
          <cell r="K1882" t="str">
            <v>Indonesia</v>
          </cell>
          <cell r="L1882" t="str">
            <v>Implemented</v>
          </cell>
          <cell r="M1882" t="str">
            <v>http://www.worldagroforestry.org/sea/Publications/files/occasionalpaper/OP0003-15.pdf</v>
          </cell>
          <cell r="N1882" t="str">
            <v>C48</v>
          </cell>
        </row>
        <row r="1883">
          <cell r="B1883">
            <v>1875</v>
          </cell>
          <cell r="C1883" t="str">
            <v>National Low Emission Vehicle Program United States of America 1994</v>
          </cell>
          <cell r="D1883" t="str">
            <v>Negotiated Agreements (Public-private sector), Regulatory Instruments, Codes and standards, Voluntary Approaches, Vehicle fuel-economy and emissions standards</v>
          </cell>
          <cell r="E1883" t="str">
            <v>Country</v>
          </cell>
          <cell r="F1883">
            <v>1994</v>
          </cell>
          <cell r="G1883" t="str">
            <v>Transport, Light duty vehicles, Heavy duty vehicles</v>
          </cell>
          <cell r="H1883" t="str">
            <v>"The main objectives of the plan are: achieving equitable development that pays greater attention to those who are disadvantaged, including poor communities in remote or disaster-prone areas; increase national food security and selfreliance based on local diversified food resources; develop rural areas through the promotion of agricultural production and agro-industry, by building capacity, developing infrastructure, and enhancing access to information, markets, and financial services."</v>
          </cell>
          <cell r="I1883" t="str">
            <v>Energy efficiency</v>
          </cell>
          <cell r="J1883">
            <v>0</v>
          </cell>
          <cell r="K1883" t="str">
            <v>United States of America</v>
          </cell>
          <cell r="L1883" t="str">
            <v>Implemented</v>
          </cell>
          <cell r="M1883" t="str">
            <v>http://www.epa.gov/OMS/lev-nlev.htm</v>
          </cell>
          <cell r="N1883" t="str">
            <v>C41C42</v>
          </cell>
        </row>
        <row r="1884">
          <cell r="B1884">
            <v>1876</v>
          </cell>
          <cell r="C1884" t="str">
            <v>National Low Emissions Coal Initiative Australia 2008</v>
          </cell>
          <cell r="D1884" t="str">
            <v>Technology deployment and diffusion, Demonstration project, Research programme</v>
          </cell>
          <cell r="E1884" t="str">
            <v>Country</v>
          </cell>
          <cell r="F1884">
            <v>2008</v>
          </cell>
          <cell r="G1884" t="str">
            <v>Electricity and heat, Coal</v>
          </cell>
          <cell r="H1884"/>
          <cell r="I1884" t="str">
            <v>Energy efficiency, Other low-carbon technologies and fuel switch</v>
          </cell>
          <cell r="J1884" t="str">
            <v>No</v>
          </cell>
          <cell r="K1884" t="str">
            <v>Australia</v>
          </cell>
          <cell r="L1884" t="str">
            <v>Ended</v>
          </cell>
          <cell r="M1884" t="str">
            <v>http://industry.gov.au/resource/LowEmissionsFossilFuelTech/Pages/National-Low-Emission-Coal-Initiative.aspx</v>
          </cell>
          <cell r="N1884" t="str">
            <v>C04</v>
          </cell>
        </row>
        <row r="1885">
          <cell r="B1885">
            <v>1877</v>
          </cell>
          <cell r="C1885" t="str">
            <v>National Medium Term Development Plan 2015-2019 (RPJMN 2015-2019) Indonesia 2015</v>
          </cell>
          <cell r="D1885" t="str">
            <v>Strategic planning</v>
          </cell>
          <cell r="E1885" t="str">
            <v>Country</v>
          </cell>
          <cell r="F1885">
            <v>2015</v>
          </cell>
          <cell r="G1885" t="str">
            <v>General</v>
          </cell>
          <cell r="H1885"/>
          <cell r="I1885" t="str">
            <v>Energy service demand reduction and resource efficiency, Energy efficiency, Renewables, Other low-carbon technologies and fuel switch, Non-energy</v>
          </cell>
          <cell r="J1885">
            <v>0</v>
          </cell>
          <cell r="K1885" t="str">
            <v>Indonesia</v>
          </cell>
          <cell r="L1885" t="str">
            <v>Implemented</v>
          </cell>
          <cell r="M1885" t="str">
            <v>http://www.social-protection.org/gimi/gess/RessourcePDF.action?ressource.ressourceId=50077</v>
          </cell>
          <cell r="N1885" t="str">
            <v/>
          </cell>
        </row>
        <row r="1886">
          <cell r="B1886">
            <v>1878</v>
          </cell>
          <cell r="C1886" t="str">
            <v>National Mission for Enhanced Energy efficiency (NMEEE) India 2009</v>
          </cell>
          <cell r="D1886" t="str">
            <v>Direct investment, Fiscal or financial incentives, Market-based instruments, Strategic planning, Regulatory Instruments</v>
          </cell>
          <cell r="E1886" t="str">
            <v>Country</v>
          </cell>
          <cell r="F1886">
            <v>2009</v>
          </cell>
          <cell r="G1886" t="str">
            <v>Industry, Electricity and heat, Transport, Buildings, General</v>
          </cell>
          <cell r="H1886" t="str">
            <v>Executive</v>
          </cell>
          <cell r="I1886" t="str">
            <v>Energy efficiency</v>
          </cell>
          <cell r="J1886" t="str">
            <v>No</v>
          </cell>
          <cell r="K1886" t="str">
            <v>India</v>
          </cell>
          <cell r="L1886" t="str">
            <v>Implemented</v>
          </cell>
          <cell r="M1886" t="str">
            <v>http://www.archive.india.gov.in/allimpfrms/alldocs/15659.pdf</v>
          </cell>
          <cell r="N1886" t="str">
            <v>C07C19C34</v>
          </cell>
        </row>
        <row r="1887">
          <cell r="B1887">
            <v>1879</v>
          </cell>
          <cell r="C1887" t="str">
            <v>National Mission for Sustainable Agriculture India 2012</v>
          </cell>
          <cell r="D1887" t="str">
            <v>Strategic planning</v>
          </cell>
          <cell r="E1887" t="str">
            <v>Country</v>
          </cell>
          <cell r="F1887">
            <v>2012</v>
          </cell>
          <cell r="G1887" t="str">
            <v>Agriculture and forestry</v>
          </cell>
          <cell r="H1887"/>
          <cell r="I1887" t="str">
            <v>Energy service demand reduction and resource efficiency, Non-energy</v>
          </cell>
          <cell r="J1887">
            <v>0</v>
          </cell>
          <cell r="K1887" t="str">
            <v>India</v>
          </cell>
          <cell r="L1887" t="str">
            <v>Implemented</v>
          </cell>
          <cell r="M1887" t="str">
            <v>http://www4.unfccc.int/Submissions/INDC/Published%20Documents/India/1/INDIA%20INDC%20TO%20UNFCCC.pdf, http://unfccc.int/resource/docs/natc/indbur1.pdf</v>
          </cell>
          <cell r="N1887" t="str">
            <v>C48</v>
          </cell>
        </row>
        <row r="1888">
          <cell r="B1888">
            <v>1880</v>
          </cell>
          <cell r="C1888" t="str">
            <v>National Mission on Agricultural Extension &amp; Technology India</v>
          </cell>
          <cell r="D1888">
            <v>0</v>
          </cell>
          <cell r="E1888" t="str">
            <v>Country</v>
          </cell>
          <cell r="F1888">
            <v>0</v>
          </cell>
          <cell r="G1888" t="str">
            <v>Agriculture and forestry</v>
          </cell>
          <cell r="H1888" t="str">
            <v>"The National Mission on Sustainable Agriculture (NMSA) aims at enhancing food security and protection of resources such as land, water, biodiversity and genetics. The mission focuses on new technologies and practices in 0cultivation, genotypes of crops that have enhanced CO2 fixation potential, which are less water consuming and more climate resilient. India has developed 580 district level (covering many states) contingency plans based on early warning systems and other weather forecasting systems."</v>
          </cell>
          <cell r="I1888" t="str">
            <v>Energy service demand reduction and resource efficiency, Non-energy</v>
          </cell>
          <cell r="J1888">
            <v>0</v>
          </cell>
          <cell r="K1888" t="str">
            <v>India</v>
          </cell>
          <cell r="L1888">
            <v>0</v>
          </cell>
          <cell r="M1888">
            <v>0</v>
          </cell>
          <cell r="N1888" t="str">
            <v/>
          </cell>
        </row>
        <row r="1889">
          <cell r="B1889">
            <v>1881</v>
          </cell>
          <cell r="C1889" t="str">
            <v>National Mission on Strategic Knowledge for Climate Change</v>
          </cell>
          <cell r="D1889" t="str">
            <v>Research &amp; Development and Deployment (RD&amp;D)</v>
          </cell>
          <cell r="E1889" t="str">
            <v>Country</v>
          </cell>
          <cell r="F1889">
            <v>0</v>
          </cell>
          <cell r="G1889" t="str">
            <v>General</v>
          </cell>
          <cell r="H1889"/>
          <cell r="I1889" t="str">
            <v>Energy service demand reduction and resource efficiency, Energy efficiency, Renewables, Other low-carbon technologies and fuel switch, Non-energy</v>
          </cell>
          <cell r="J1889">
            <v>0</v>
          </cell>
          <cell r="K1889" t="str">
            <v>India</v>
          </cell>
          <cell r="L1889" t="str">
            <v>Unknown</v>
          </cell>
          <cell r="M1889" t="str">
            <v>http://unfccc.int/resource/docs/natc/indnc2.pdf</v>
          </cell>
          <cell r="N1889" t="str">
            <v>C04</v>
          </cell>
        </row>
        <row r="1890">
          <cell r="B1890">
            <v>1882</v>
          </cell>
          <cell r="C1890" t="str">
            <v>National Mission on Sustainable Habitat</v>
          </cell>
          <cell r="D1890" t="str">
            <v>Direct investment, Funds to sub-national governments, Infrastructure investments, Information and education, Advice or Aid in implementation, Information provision, Professional training and qualification, Policy support, Strategic planning, Regulatory Instruments, Codes and standards</v>
          </cell>
          <cell r="E1890" t="str">
            <v>Country</v>
          </cell>
          <cell r="F1890">
            <v>2010</v>
          </cell>
          <cell r="G1890" t="str">
            <v>Buildings, Transport</v>
          </cell>
          <cell r="H1890"/>
          <cell r="I1890" t="str">
            <v>Energy service demand reduction and resource efficiency</v>
          </cell>
          <cell r="J1890">
            <v>0</v>
          </cell>
          <cell r="K1890" t="str">
            <v>India</v>
          </cell>
          <cell r="L1890" t="str">
            <v>Implemented</v>
          </cell>
          <cell r="M1890" t="str">
            <v>http://moud.gov.in/sites/upload_files/moud/files/NMSH_0.pdf</v>
          </cell>
          <cell r="N1890" t="str">
            <v>C33C40</v>
          </cell>
        </row>
        <row r="1891">
          <cell r="B1891">
            <v>1883</v>
          </cell>
          <cell r="C1891" t="str">
            <v>National Mission on Sustaining Himalayan Ecosystem draft June 2010 India 2010</v>
          </cell>
          <cell r="D1891" t="str">
            <v>Monitoring</v>
          </cell>
          <cell r="E1891" t="str">
            <v>Country</v>
          </cell>
          <cell r="F1891">
            <v>2010</v>
          </cell>
          <cell r="G1891">
            <v>0</v>
          </cell>
          <cell r="H1891"/>
          <cell r="I1891" t="str">
            <v>Energy service demand reduction and resource efficiency, Non-energy</v>
          </cell>
          <cell r="J1891">
            <v>0</v>
          </cell>
          <cell r="K1891" t="str">
            <v>India</v>
          </cell>
          <cell r="L1891" t="str">
            <v>Implemented</v>
          </cell>
          <cell r="M1891" t="str">
            <v>http://www.dst.gov.in/scientific-programme/NMSHE_June_2010.pdf</v>
          </cell>
          <cell r="N1891" t="str">
            <v/>
          </cell>
        </row>
        <row r="1892">
          <cell r="B1892">
            <v>1884</v>
          </cell>
          <cell r="C1892" t="str">
            <v>National Pact to Value the Standing Forest and Reduce Deforestation Brazil 2009</v>
          </cell>
          <cell r="D1892" t="str">
            <v>Strategic planning</v>
          </cell>
          <cell r="E1892" t="str">
            <v>Country</v>
          </cell>
          <cell r="F1892">
            <v>2009</v>
          </cell>
          <cell r="G1892" t="str">
            <v>Forestry</v>
          </cell>
          <cell r="H1892" t="str">
            <v>"The mission would attempt to evolve management measures for sustaining and safeguarding the Himalayan glaciers and mountain ecosystem by:
· Enhancing monitoring of Himalayan ecosystem with a focus on recession of Himalayan glaciers and its impact on river system and other downstream socio-ecological processes.
· Establishing observational and monitoring network to assess ecosystem health including freshwater systems.
· Promoting community-based management through developing mechanisms for incentives for protection and enhancement of forested lands.
· Strengthening regional cooperation through established mechanisms for exchanging information with countries sharing the Himalayan ecology."</v>
          </cell>
          <cell r="I1892" t="str">
            <v>Energy service demand reduction and resource efficiency, Non-energy</v>
          </cell>
          <cell r="J1892">
            <v>0</v>
          </cell>
          <cell r="K1892" t="str">
            <v>Brazil</v>
          </cell>
          <cell r="L1892" t="str">
            <v>Unknown</v>
          </cell>
          <cell r="M1892">
            <v>0</v>
          </cell>
          <cell r="N1892" t="str">
            <v>C52</v>
          </cell>
        </row>
        <row r="1893">
          <cell r="B1893">
            <v>1885</v>
          </cell>
          <cell r="C1893" t="str">
            <v>National Plan For Tackling Climate Change 2014-2020 China 2014</v>
          </cell>
          <cell r="D1893" t="str">
            <v>Climate strategy, Strategic planning, GHG reduction target, Renewable energy target, Political &amp; non-binding climate strategy, Political &amp; non-binding GHG reduction target, Political &amp; non-binding renewable energy target</v>
          </cell>
          <cell r="E1893" t="str">
            <v>Country</v>
          </cell>
          <cell r="F1893">
            <v>2014</v>
          </cell>
          <cell r="G1893" t="str">
            <v>General, Forestry</v>
          </cell>
          <cell r="H1893" t="str">
            <v>"In October 2009, Environment Minister Carlos Minc presented the National Pact to Value the Standing Forest and Reduce Deforestation, proposed by 9 NGOs to reduce net deforestation to zero, to Congress. The pact was expected to be approved by the president by the end of 2009. Although it has not been approved, the adoption of a quantitative target for deforestation-related emissions reductions of 80% by 2020 may be construed as de facto approval."</v>
          </cell>
          <cell r="I1893" t="str">
            <v>Energy service demand reduction and resource efficiency, Energy efficiency, Renewables, Non-energy, Other low-carbon technologies and fuel switch</v>
          </cell>
          <cell r="J1893" t="str">
            <v>GHG reduction</v>
          </cell>
          <cell r="K1893" t="str">
            <v>China</v>
          </cell>
          <cell r="L1893" t="str">
            <v>Implemented</v>
          </cell>
          <cell r="M1893" t="str">
            <v>The Plan in Chinese: http://www.sdpc.gov.cn/gzdt/201411/W020141104591413713551.pdf
http://www.lse.ac.uk/GranthamInstitute/law/national-plan-for-tackling-climate-change-2014-2020/</v>
          </cell>
          <cell r="N1893" t="str">
            <v>C01C02C06C52</v>
          </cell>
        </row>
        <row r="1894">
          <cell r="B1894">
            <v>1886</v>
          </cell>
          <cell r="C1894" t="str">
            <v>National Plan for Biofuels and biomass Italy 2000</v>
          </cell>
          <cell r="D1894" t="str">
            <v>Economic Instruments, Policy support</v>
          </cell>
          <cell r="E1894" t="str">
            <v>Country</v>
          </cell>
          <cell r="F1894">
            <v>2000</v>
          </cell>
          <cell r="G1894" t="str">
            <v>Electricity and heat, Transport</v>
          </cell>
          <cell r="H1894" t="str">
            <v>This plan sets a target of reducing carbon emissions per unit of GDP by 40-45% from 2005 levels, by 2020, to increase the percentage of non-fossil fuels in primary energy consumption to 15% and to increase the proportion of forest area and stock volume by 40m ha and 1.3m m3 respectively from a 2005 baseline.
This plan was approved by the State Council, the administrative body of China.</v>
          </cell>
          <cell r="I1894" t="str">
            <v>Renewables</v>
          </cell>
          <cell r="J1894">
            <v>0</v>
          </cell>
          <cell r="K1894" t="str">
            <v>Italy</v>
          </cell>
          <cell r="L1894" t="str">
            <v>Superseded</v>
          </cell>
          <cell r="M1894" t="str">
            <v>http://www.lse.ac.uk/GranthamInstitute/law/national-plan-for-biofuels-and-biomass-cipe-resolutions-15022000-probio-24061998-pnerb-18061999-pnvbaf/</v>
          </cell>
          <cell r="N1894" t="str">
            <v/>
          </cell>
        </row>
        <row r="1895">
          <cell r="B1895">
            <v>1887</v>
          </cell>
          <cell r="C1895" t="str">
            <v>National Plan on Climate Change Brazil 2008</v>
          </cell>
          <cell r="D1895" t="str">
            <v>Climate strategy, Political &amp; non-binding climate strategy</v>
          </cell>
          <cell r="E1895" t="str">
            <v>Country</v>
          </cell>
          <cell r="F1895">
            <v>2008</v>
          </cell>
          <cell r="G1895" t="str">
            <v>General</v>
          </cell>
          <cell r="H1895"/>
          <cell r="I1895" t="str">
            <v>Energy service demand reduction and resource efficiency, Energy efficiency, Renewables, Other low-carbon technologies and fuel switch, Non-energy</v>
          </cell>
          <cell r="J1895" t="str">
            <v>No</v>
          </cell>
          <cell r="K1895" t="str">
            <v>Brazil</v>
          </cell>
          <cell r="L1895" t="str">
            <v>Implemented</v>
          </cell>
          <cell r="M1895" t="str">
            <v>http://www.mma.gov.br/estruturas/208/_arquivos/national_plan_208.pdf
http://www.theredddesk.org/countries/brazil/info/plan/national_plan_on_climate_change_decree_6263
http://www.theredddesk.org/sites/default/files/plano_nacional_mudanca_do_clima_2.pdf</v>
          </cell>
          <cell r="N1895" t="str">
            <v>C01</v>
          </cell>
        </row>
        <row r="1896">
          <cell r="B1896">
            <v>1888</v>
          </cell>
          <cell r="C1896" t="str">
            <v>National Plan on Climate Change Forestry Targets Brazil 2008</v>
          </cell>
          <cell r="D1896" t="str">
            <v>Target</v>
          </cell>
          <cell r="E1896" t="str">
            <v>Country</v>
          </cell>
          <cell r="F1896">
            <v>2008</v>
          </cell>
          <cell r="G1896" t="str">
            <v>Agriculture and forestry, Forestry</v>
          </cell>
          <cell r="H1896" t="str">
            <v>Executive. More than 80% of the power base to be derived from renewable sources by 2030. Encourages industrial users to increase their average consumption of ethanol by 11% in the next 10 years; brings forward the 5% biodiesel blending requirement from 2013 to 2010; and supports the creation of an international biofuels market. reduce deforestation by 40% in the 2006–2009 period in relation to the Amazon Fund’s 10-year reference period (1996–2005). This is followed by an additional 30% reduction in the 2010–2013 and 2014–2017 periods in relation to the previous 4-year period.
Prescribed in the law decree nº 6.263, of November 21st 2007 and launched in December 2008, the National Plan on Climate Change has the objective of identifying, planning and coordinating actions and measures for GHG mitigation and to implement actions for adaptation to climate change. The document involves actions in a diverse range of sectors, and specifically for the forest sector it aims to achieve the sustained reduction of deforestation in the Amazon, with the target to reduce deforestation by 80% by 2020, using the average historical rates as a reference. In addition to the deforestation targets, the plan will give incentives to double the area of planted forests in Brazil, aiming at the economical and environmental recovery of these forests. The sectors included in the plan are: (i) energy, (ii) forests, other biomes and agriculture, (iii) other sectors: industries, waste, transport and health.</v>
          </cell>
          <cell r="I1896" t="str">
            <v>Energy service demand reduction and resource efficiency, Non-energy, Energy efficiency, Renewables, Other low-carbon technologies and fuel switch</v>
          </cell>
          <cell r="J1896">
            <v>0</v>
          </cell>
          <cell r="K1896" t="str">
            <v>Brazil</v>
          </cell>
          <cell r="L1896" t="str">
            <v>Implemented</v>
          </cell>
          <cell r="M1896" t="str">
            <v>http://www.lse.ac.uk/GranthamInstitute/law/national-plan-on-climate-change/</v>
          </cell>
          <cell r="N1896" t="str">
            <v>C52</v>
          </cell>
        </row>
        <row r="1897">
          <cell r="B1897">
            <v>1889</v>
          </cell>
          <cell r="C1897" t="str">
            <v>National Plan on Climate Change Renewable Energy Target 2008</v>
          </cell>
          <cell r="D1897" t="str">
            <v>Renewable energy target, Political &amp; non-binding renewable energy target</v>
          </cell>
          <cell r="E1897" t="str">
            <v>Country</v>
          </cell>
          <cell r="F1897">
            <v>2008</v>
          </cell>
          <cell r="G1897" t="str">
            <v>Electricity and heat, Renewables</v>
          </cell>
          <cell r="H1897" t="str">
            <v>Reduce deforestation by 40% in the 2006–2009 period in relation to the Amazon Fund’s 10-year reference period (1996–2005). This is followed by an additional 30% reduction in the 2010–2013 and 2014–2017 periods in relation to the previous 4-year period.</v>
          </cell>
          <cell r="I1897" t="str">
            <v>Renewables</v>
          </cell>
          <cell r="J1897" t="str">
            <v>No</v>
          </cell>
          <cell r="K1897" t="str">
            <v>Brazil</v>
          </cell>
          <cell r="L1897" t="str">
            <v>Implemented</v>
          </cell>
          <cell r="M1897" t="str">
            <v>http://www.lse.ac.uk/GranthamInstitute/law/national-plan-on-climate-change/</v>
          </cell>
          <cell r="N1897" t="str">
            <v>C09</v>
          </cell>
        </row>
        <row r="1898">
          <cell r="B1898">
            <v>1890</v>
          </cell>
          <cell r="C1898" t="str">
            <v>National Policy Direction on Energy Conservation 2007 Japan 2007</v>
          </cell>
          <cell r="D1898" t="str">
            <v>Strategic planning</v>
          </cell>
          <cell r="E1898" t="str">
            <v>Country</v>
          </cell>
          <cell r="F1898">
            <v>2007</v>
          </cell>
          <cell r="G1898" t="str">
            <v>General</v>
          </cell>
          <cell r="H1898" t="str">
            <v>More than 80% of the power base to be derived from renewable sources by 2030.</v>
          </cell>
          <cell r="I1898" t="str">
            <v>Energy service demand reduction and resource efficiency, Energy efficiency, Renewables, Other low-carbon technologies and fuel switch, Non-energy</v>
          </cell>
          <cell r="J1898">
            <v>0</v>
          </cell>
          <cell r="K1898" t="str">
            <v>Japan</v>
          </cell>
          <cell r="L1898" t="str">
            <v>Superseded</v>
          </cell>
          <cell r="M1898" t="str">
            <v>http://www.meti.go.jp/committee/materials/downloadfiles/g71212b03j.pdf</v>
          </cell>
          <cell r="N1898" t="str">
            <v/>
          </cell>
        </row>
        <row r="1899">
          <cell r="B1899">
            <v>1891</v>
          </cell>
          <cell r="C1899" t="str">
            <v>National Policy for Farmers India 2007</v>
          </cell>
          <cell r="D1899">
            <v>0</v>
          </cell>
          <cell r="E1899" t="str">
            <v>Country</v>
          </cell>
          <cell r="F1899">
            <v>2007</v>
          </cell>
          <cell r="G1899" t="str">
            <v>Agriculture and forestry</v>
          </cell>
          <cell r="H1899"/>
          <cell r="I1899" t="str">
            <v>Energy service demand reduction and resource efficiency, Non-energy</v>
          </cell>
          <cell r="J1899">
            <v>0</v>
          </cell>
          <cell r="K1899" t="str">
            <v>India</v>
          </cell>
          <cell r="L1899" t="str">
            <v>Implemented</v>
          </cell>
          <cell r="M1899" t="str">
            <v>http://www.rediff.com/money/2007/nov/27farm.htm</v>
          </cell>
          <cell r="N1899" t="str">
            <v/>
          </cell>
        </row>
        <row r="1900">
          <cell r="B1900">
            <v>1892</v>
          </cell>
          <cell r="C1900" t="str">
            <v>National Policy of Disaster Management India 2008</v>
          </cell>
          <cell r="D1900">
            <v>0</v>
          </cell>
          <cell r="E1900" t="str">
            <v>Country</v>
          </cell>
          <cell r="F1900">
            <v>2008</v>
          </cell>
          <cell r="G1900">
            <v>0</v>
          </cell>
          <cell r="H1900" t="str">
            <v>"The Indian government has unveiled a national policy for farmers to help in rejuvenating the farm sector and bringing lasting improvement in the economic condition of the farmers."</v>
          </cell>
          <cell r="I1900" t="str">
            <v>Energy service demand reduction and resource efficiency, Non-energy</v>
          </cell>
          <cell r="J1900" t="str">
            <v>No</v>
          </cell>
          <cell r="K1900" t="str">
            <v>India</v>
          </cell>
          <cell r="L1900" t="str">
            <v>Implemented</v>
          </cell>
          <cell r="M1900" t="str">
            <v>http://www.ndma.gov.in/images/guidelines/national-dm-policy2009.pdf</v>
          </cell>
          <cell r="N1900" t="str">
            <v/>
          </cell>
        </row>
        <row r="1901">
          <cell r="B1901">
            <v>1893</v>
          </cell>
          <cell r="C1901" t="str">
            <v>National Policy on Biofuels India 2009</v>
          </cell>
          <cell r="D1901" t="str">
            <v>Fiscal or financial incentives, Grants and subsidies, Obligation schemes</v>
          </cell>
          <cell r="E1901" t="str">
            <v>Country</v>
          </cell>
          <cell r="F1901">
            <v>2007</v>
          </cell>
          <cell r="G1901" t="str">
            <v>Transport, Heavy duty vehicles, Light duty vehicles</v>
          </cell>
          <cell r="H1901"/>
          <cell r="I1901" t="str">
            <v>Renewables, Other low-carbon technologies and fuel switch</v>
          </cell>
          <cell r="J1901" t="str">
            <v>GHG reduction</v>
          </cell>
          <cell r="K1901" t="str">
            <v>India</v>
          </cell>
          <cell r="L1901" t="str">
            <v>Implemented</v>
          </cell>
          <cell r="M1901" t="str">
            <v>http://mnre.gov.in/file-manager/UserFiles/biofuel_policy.pdf</v>
          </cell>
          <cell r="N1901" t="str">
            <v>C43</v>
          </cell>
        </row>
        <row r="1902">
          <cell r="B1902">
            <v>1894</v>
          </cell>
          <cell r="C1902" t="str">
            <v>National Policy on Solid Residues (Law No. 12305/2010) Brazil 2010</v>
          </cell>
          <cell r="D1902" t="str">
            <v>Regulatory Instruments</v>
          </cell>
          <cell r="E1902" t="str">
            <v>Country</v>
          </cell>
          <cell r="F1902">
            <v>2010</v>
          </cell>
          <cell r="G1902" t="str">
            <v>Industry, Waste (CH4)</v>
          </cell>
          <cell r="H1902" t="str">
            <v>Executive. Indicative target of 20% blending of biofuels, by 2017, both for bio-diesel and bio-ethanol.  Since October 2007, 5% blending of ethanol with petrol has been mandatory, increasing to 10% from October 2008.</v>
          </cell>
          <cell r="I1902" t="str">
            <v>Non-energy</v>
          </cell>
          <cell r="J1902">
            <v>0</v>
          </cell>
          <cell r="K1902" t="str">
            <v>Brazil</v>
          </cell>
          <cell r="L1902" t="str">
            <v>Implemented</v>
          </cell>
          <cell r="M1902" t="str">
            <v>http://www2.camara.leg.br/legin/fed/lei/2010/lei-12305-2-agosto-2010-607598-publicacaooriginal-128609-pl.html</v>
          </cell>
          <cell r="N1902" t="str">
            <v>C27</v>
          </cell>
        </row>
        <row r="1903">
          <cell r="B1903">
            <v>1895</v>
          </cell>
          <cell r="C1903" t="str">
            <v>SANS 10400-XA: Energy Usage in Buildings Regulations</v>
          </cell>
          <cell r="D1903" t="str">
            <v>Building codes and standards</v>
          </cell>
          <cell r="E1903" t="str">
            <v>Country</v>
          </cell>
          <cell r="F1903">
            <v>2011</v>
          </cell>
          <cell r="G1903" t="str">
            <v>Buildings</v>
          </cell>
          <cell r="H1903"/>
          <cell r="I1903" t="str">
            <v>Energy efficiency</v>
          </cell>
          <cell r="J1903" t="str">
            <v>No</v>
          </cell>
          <cell r="K1903" t="str">
            <v>South Africa</v>
          </cell>
          <cell r="L1903" t="str">
            <v>Implemented</v>
          </cell>
          <cell r="M1903" t="str">
            <v>https://www.nedbank.co.za/content/dam/nedbank/site-assets/AboutUs/GreenandCaring/SANS%20Guide%20-%20Homeowners%20final.pdf</v>
          </cell>
          <cell r="N1903" t="str">
            <v>C34</v>
          </cell>
        </row>
        <row r="1904">
          <cell r="B1904">
            <v>1896</v>
          </cell>
          <cell r="C1904" t="str">
            <v>National Program For Residential Labelling</v>
          </cell>
          <cell r="D1904" t="str">
            <v>Performance label, Comparison label</v>
          </cell>
          <cell r="E1904" t="str">
            <v>Country</v>
          </cell>
          <cell r="F1904">
            <v>2017</v>
          </cell>
          <cell r="G1904" t="str">
            <v>Heating and cooling</v>
          </cell>
          <cell r="H1904"/>
          <cell r="I1904" t="str">
            <v>Energy efficiency</v>
          </cell>
          <cell r="J1904" t="str">
            <v>No</v>
          </cell>
          <cell r="K1904" t="str">
            <v>Argentina</v>
          </cell>
          <cell r="L1904" t="str">
            <v>Implemented</v>
          </cell>
          <cell r="M1904" t="str">
            <v>https://www.iea.org/policies/172197-national-program-for-residential-labelling?country=Argentina&amp;qs=arge</v>
          </cell>
          <cell r="N1904" t="str">
            <v/>
          </cell>
        </row>
        <row r="1905">
          <cell r="B1905">
            <v>1897</v>
          </cell>
          <cell r="C1905" t="str">
            <v>National Program for Heavy-Duty Vehicle GHG Emissions and Fuel Efficiency Standards United States of America</v>
          </cell>
          <cell r="D1905" t="str">
            <v>Regulatory Instruments, Vehicle fuel-economy and emissions standards</v>
          </cell>
          <cell r="E1905" t="str">
            <v>Country</v>
          </cell>
          <cell r="F1905">
            <v>2014</v>
          </cell>
          <cell r="G1905" t="str">
            <v>Heavy duty vehicles</v>
          </cell>
          <cell r="H1905"/>
          <cell r="I1905" t="str">
            <v>Energy efficiency, Non-energy</v>
          </cell>
          <cell r="J1905" t="str">
            <v>GHG reduction</v>
          </cell>
          <cell r="K1905" t="str">
            <v>United States of America</v>
          </cell>
          <cell r="L1905" t="str">
            <v>Implemented</v>
          </cell>
          <cell r="M1905" t="str">
            <v>https://www3.epa.gov/otaq/climate/regs-heavy-duty.htm
http://transportpolicy.net/index.php?title=US:_Heavy-duty:_Fuel_Consumption_and_GHG
(ICCT, 2015a) http://www.theicct.org/sites/default/files/publications/ICCTpolicyupdate14_USHDV_final.pdf
(ICCT, 2015b) http://www.theicct.org/us-phase2-hdv-efficiency-ghg-regulations-policy-update
(ICCT, 2015c) http://www.theicct.org/us-tractor-trailer-tech-cost-effectiveness (additional costs)
(EIA, 2016) https://www.eia.gov/forecasts/aeo/section_issues.cfm#fcghg</v>
          </cell>
          <cell r="N1905" t="str">
            <v>C42</v>
          </cell>
        </row>
        <row r="1906">
          <cell r="B1906">
            <v>1898</v>
          </cell>
          <cell r="C1906" t="str">
            <v>National Program for Rational and Efficient Use of Energy (PRONUREE) Argentina 2007</v>
          </cell>
          <cell r="D1906" t="str">
            <v>Strategic planning, Target, Energy efficiency target, Political &amp; non-binding energy efficiency target</v>
          </cell>
          <cell r="E1906" t="str">
            <v>Country</v>
          </cell>
          <cell r="F1906">
            <v>2007</v>
          </cell>
          <cell r="G1906" t="str">
            <v>Buildings, Electricity and heat, General</v>
          </cell>
          <cell r="H1906" t="str">
            <v>Greenhouse Gas Emissions Standards and Fuel Efficiency Standards for Medium- and Heavy-Duty Engines and Vehicles (Phase 2).
Fuel efficiency standards for medium- and heavy-duty vehicles. There are four different categories: Combination Tractors, Trailers Pulled by Combination Tractors, Heavy-duty Pickup Trucks and Vans, Vocational Vehicles. The first phase is implemented for the period 2014-2018. The second phase is proposed (2021-2027)
Targets Phase 1 (based on (ICCT, 2015a), see references for more details)
- 5.7 for heavy-duty vehicles, 7.3 for medium-duty vehicles
Phase 2 (based on (ICCT, 2015b), see references for more details)
- 6.1 miles per gallon by 2027 for medium trucks
- 4.6 miles per gallon by 2027 for heavy trucks</v>
          </cell>
          <cell r="I1906" t="str">
            <v>Energy efficiency</v>
          </cell>
          <cell r="J1906" t="str">
            <v>GHG reduction</v>
          </cell>
          <cell r="K1906" t="str">
            <v>Argentina</v>
          </cell>
          <cell r="L1906" t="str">
            <v>Implemented</v>
          </cell>
          <cell r="M1906" t="str">
            <v>http://g20-energy-efficiency.enerdata.net/policies/overall-argentina.html
http://www.iea.org/policiesandmeasures/pams/argentina</v>
          </cell>
          <cell r="N1906" t="str">
            <v>C05</v>
          </cell>
        </row>
        <row r="1907">
          <cell r="B1907">
            <v>1899</v>
          </cell>
          <cell r="C1907" t="str">
            <v>National Programme for Combating Climate Change (2000) France 2000</v>
          </cell>
          <cell r="D1907" t="str">
            <v>Strategic planning</v>
          </cell>
          <cell r="E1907" t="str">
            <v>Country</v>
          </cell>
          <cell r="F1907">
            <v>2000</v>
          </cell>
          <cell r="G1907" t="str">
            <v>General</v>
          </cell>
          <cell r="H1907" t="str">
            <v>•	10-12% of energy savings by 2016 in residential, public/private services
•	Decrease electricity consumption by 6% compared to baseline scenario and energy savings of 1500 MW by 2016</v>
          </cell>
          <cell r="I1907" t="str">
            <v>Energy service demand reduction and resource efficiency, Energy efficiency, Renewables, Other low-carbon technologies and fuel switch, Non-energy</v>
          </cell>
          <cell r="J1907">
            <v>0</v>
          </cell>
          <cell r="K1907" t="str">
            <v>France</v>
          </cell>
          <cell r="L1907" t="str">
            <v>Implemented</v>
          </cell>
          <cell r="M1907" t="str">
            <v>http://unfccc.int/files/national_reports/annex_i_natcom/submitted_natcom/application/pdf/nc6_fra_english.pdf</v>
          </cell>
          <cell r="N1907" t="str">
            <v/>
          </cell>
        </row>
        <row r="1908">
          <cell r="B1908">
            <v>1900</v>
          </cell>
          <cell r="C1908" t="str">
            <v>National Programme for Control of Air Quality (PRONAR) Brazil 1989</v>
          </cell>
          <cell r="D1908" t="str">
            <v>Codes and standards, Monitoring</v>
          </cell>
          <cell r="E1908" t="str">
            <v>Country</v>
          </cell>
          <cell r="F1908">
            <v>1989</v>
          </cell>
          <cell r="G1908" t="str">
            <v>General</v>
          </cell>
          <cell r="H1908"/>
          <cell r="I1908" t="str">
            <v>Non-energy</v>
          </cell>
          <cell r="J1908" t="str">
            <v>No</v>
          </cell>
          <cell r="K1908" t="str">
            <v>Brazil</v>
          </cell>
          <cell r="L1908" t="str">
            <v>Implemented</v>
          </cell>
          <cell r="M1908" t="str">
            <v>http://www.mma.gov.br/port/conama/legiabre.cfm?codlegi=100
http://www.iea-coal.org.uk/documents/82536/9645/Brazil</v>
          </cell>
          <cell r="N1908" t="str">
            <v/>
          </cell>
        </row>
        <row r="1909">
          <cell r="B1909">
            <v>1901</v>
          </cell>
          <cell r="C1909" t="str">
            <v>National Programme for Energy Development of States and Municipalities Brazil 1996</v>
          </cell>
          <cell r="D1909" t="str">
            <v>Policy support, Grants and subsidies</v>
          </cell>
          <cell r="E1909" t="str">
            <v>Country</v>
          </cell>
          <cell r="F1909">
            <v>1996</v>
          </cell>
          <cell r="G1909" t="str">
            <v>Electricity and heat, Renewables</v>
          </cell>
          <cell r="H1909" t="str">
            <v>The program was created under Res. No. 5 1989. Air quality standards and methods were created through CONAMA Resolution No. 3 1990</v>
          </cell>
          <cell r="I1909" t="str">
            <v>Renewables</v>
          </cell>
          <cell r="J1909" t="str">
            <v>No</v>
          </cell>
          <cell r="K1909" t="str">
            <v>Brazil</v>
          </cell>
          <cell r="L1909" t="str">
            <v>Superseded</v>
          </cell>
          <cell r="M1909" t="str">
            <v>http://www.iea.org/policiesandmeasures/pams/brazil/name-21964-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909" t="str">
            <v>C10</v>
          </cell>
        </row>
        <row r="1910">
          <cell r="B1910">
            <v>1902</v>
          </cell>
          <cell r="C1910" t="str">
            <v>National Programme for Energy Efficient Use of Petroleum and Natural Gas Derivatives - CONPET</v>
          </cell>
          <cell r="D1910" t="str">
            <v>Information provision, Voluntary Approaches</v>
          </cell>
          <cell r="E1910" t="str">
            <v>Country</v>
          </cell>
          <cell r="F1910">
            <v>1991</v>
          </cell>
          <cell r="G1910" t="str">
            <v>Industry</v>
          </cell>
          <cell r="H1910"/>
          <cell r="I1910" t="str">
            <v>Energy efficiency</v>
          </cell>
          <cell r="J1910" t="str">
            <v>No</v>
          </cell>
          <cell r="K1910" t="str">
            <v>Brazil</v>
          </cell>
          <cell r="L1910" t="str">
            <v>Implemented</v>
          </cell>
          <cell r="M1910" t="str">
            <v>https://www.iea.org/policiesandmeasures/pams/brazil/name-23730-en.php?s=dHlwZT1jYyZzdGF0dXM9T2s,&amp;return=PG5hdiBpZD0iYnJlYWRjcnVtYiI-PGEgaHJlZj0iLyI-SG9tZTwvYT4gJnJhcXVvOyA8YSBocmVmPSIvcG9saWNpZXNhbmRtZWFzdXJlcy8iPlBvbGljaWVzIGFuZCBNZWFzdXJlczwvYT4gJnJhcXVvOyA8YSBocmVmPSIvcG9saWNpZXNhbmRtZWFzdXJlcy9jbGltYXRlY2hhbmdlLyI-Q2xpbWF0ZSBDaGFuZ2U8L2E-PC9uYXY-</v>
          </cell>
          <cell r="N1910" t="str">
            <v>C19</v>
          </cell>
        </row>
        <row r="1911">
          <cell r="B1911">
            <v>1903</v>
          </cell>
          <cell r="C1911" t="str">
            <v>National Programme for Good Agricultural Practices in Fruit and Vegetable Products</v>
          </cell>
          <cell r="D1911" t="str">
            <v>Information and education, Advice or Aid in implementation, Information provision, Professional training and qualification, Research &amp; Development and Deployment (RD&amp;D), Research programme, Technology deployment and diffusion</v>
          </cell>
          <cell r="E1911" t="str">
            <v>Country</v>
          </cell>
          <cell r="F1911">
            <v>2018</v>
          </cell>
          <cell r="G1911" t="str">
            <v>Agriculture and forestry</v>
          </cell>
          <cell r="H1911"/>
          <cell r="I1911" t="str">
            <v>Non-energy, Energy service demand reduction and resource efficiency</v>
          </cell>
          <cell r="J1911" t="str">
            <v>No</v>
          </cell>
          <cell r="K1911" t="str">
            <v>Argentina</v>
          </cell>
          <cell r="L1911" t="str">
            <v>Implemented</v>
          </cell>
          <cell r="M1911" t="str">
            <v>https://www.argentina.gob.ar/normativa/nacional/resoluci%C3%B3n-174-2018-311805/texto</v>
          </cell>
          <cell r="N1911" t="str">
            <v>C04</v>
          </cell>
        </row>
        <row r="1912">
          <cell r="B1912">
            <v>1904</v>
          </cell>
          <cell r="C1912" t="str">
            <v>National Programme for Sustainable Use of Energy 2014-2018</v>
          </cell>
          <cell r="D1912" t="str">
            <v>Strategic planning</v>
          </cell>
          <cell r="E1912" t="str">
            <v>Country</v>
          </cell>
          <cell r="F1912">
            <v>2014</v>
          </cell>
          <cell r="G1912" t="str">
            <v>General</v>
          </cell>
          <cell r="H1912" t="str">
            <v>The main objective of this programme is to promote agriculture that preserves natural resources through education, transfer of technology and development measures. It aims to improve the quality of fruit and vegetable products and encourage sustainable agricultural practices. 
Son objetivos del presente programa la promoción, difusión y adopción de las BUENAS PRACTICAS AGRÍCOLAS SUSTENTABLES en adelante BPAS, para propender a la inocuidad de los alimentos frutihortícolas, la adopción de tecnologías, prácticas de manejo integral de los recursos naturales y sistemas de producción, compatibles con el desarrollo sustentable en lo económico, social y ambiental, para contribuir a mejorar la calidad de los productos y procesos</v>
          </cell>
          <cell r="I1912" t="str">
            <v>Energy efficiency</v>
          </cell>
          <cell r="J1912" t="str">
            <v>GHG reduction</v>
          </cell>
          <cell r="K1912" t="str">
            <v>Mexico</v>
          </cell>
          <cell r="L1912" t="str">
            <v>Implemented</v>
          </cell>
          <cell r="M1912" t="str">
            <v>http://www.conuee.gob.mx/work/sites/Conuee/resources/LocalContent/182/4/PRONASE20142018FINAL.pdf</v>
          </cell>
          <cell r="N1912" t="str">
            <v/>
          </cell>
        </row>
        <row r="1913">
          <cell r="B1913">
            <v>1905</v>
          </cell>
          <cell r="C1913" t="str">
            <v>National Programme for Tackling Climate Change 2000/2010 France 2000</v>
          </cell>
          <cell r="D1913" t="str">
            <v>Climate strategy, Policy support</v>
          </cell>
          <cell r="E1913" t="str">
            <v>Country</v>
          </cell>
          <cell r="F1913">
            <v>2000</v>
          </cell>
          <cell r="G1913" t="str">
            <v>General</v>
          </cell>
          <cell r="H1913" t="str">
            <v>The Programme sets six main objectives:
• develop measures to promote optimal energy use in the processes and activities of the national energy chain;
• strengthen the energy efficiency standards for appliances manufactured and/or marketed in the country;
• strengthen energy efficiency governance at the federal, state and municipal levels in co-operation with public, private, academic and social institutions;
• support the development of sustainable development technical capabilities;
• contribute to the dissemination of energy-saving culture among the population;
• promote research and technological development related to energy efficiency.
The Programme also sets indicators to be attained by 2018, including the following:
• Limit energy intensity to at least 2012 levels
• Cover at least 51% of national energy consumption with energy efficiency regulation
• Establish at least 24 Energy Commissions for different States of the Federation (6 existing in 2012)
• Increase by 10% the number of professionals competent in energy efficiency technologies or technical capabilities (compared to 2012)
• Increase by 3% the number of persons that would have received information on benefits of energy efficiency measures (compared to 2012)
• Increase by 5% the volume of finance allocated by funds and trusts to energy efficiency projects (baseline 2012)</v>
          </cell>
          <cell r="I1913" t="str">
            <v>Energy service demand reduction and resource efficiency, Energy efficiency, Renewables, Other low-carbon technologies and fuel switch, Non-energy</v>
          </cell>
          <cell r="J1913">
            <v>0</v>
          </cell>
          <cell r="K1913" t="str">
            <v>France</v>
          </cell>
          <cell r="L1913" t="str">
            <v>Ended</v>
          </cell>
          <cell r="M1913" t="str">
            <v>http://www.effet-de-serre.gouv.fr</v>
          </cell>
          <cell r="N1913" t="str">
            <v>C01</v>
          </cell>
        </row>
        <row r="1914">
          <cell r="B1914">
            <v>1906</v>
          </cell>
          <cell r="C1914" t="str">
            <v>National Promotion of Eco Driving Japan 2006</v>
          </cell>
          <cell r="D1914" t="str">
            <v>Advice or Aid in implementation, Information provision</v>
          </cell>
          <cell r="E1914" t="str">
            <v>Country</v>
          </cell>
          <cell r="F1914">
            <v>2006</v>
          </cell>
          <cell r="G1914" t="str">
            <v>Transport, Light duty vehicles</v>
          </cell>
          <cell r="H1914"/>
          <cell r="I1914" t="str">
            <v>Energy efficiency</v>
          </cell>
          <cell r="J1914">
            <v>0</v>
          </cell>
          <cell r="K1914" t="str">
            <v>Japan</v>
          </cell>
          <cell r="L1914" t="str">
            <v>Implemented</v>
          </cell>
          <cell r="M1914" t="str">
            <v>http://www.asiaeec-col.eccj.or.jp/eng/e3105promo_ecod.html</v>
          </cell>
          <cell r="N1914" t="str">
            <v/>
          </cell>
        </row>
        <row r="1915">
          <cell r="B1915">
            <v>1907</v>
          </cell>
          <cell r="C1915" t="str">
            <v>National Public Information Campaign France 2001</v>
          </cell>
          <cell r="D1915" t="str">
            <v>Information provision, Policy support</v>
          </cell>
          <cell r="E1915" t="str">
            <v>Country</v>
          </cell>
          <cell r="F1915">
            <v>2001</v>
          </cell>
          <cell r="G1915" t="str">
            <v>General</v>
          </cell>
          <cell r="H1915"/>
          <cell r="I1915" t="str">
            <v>Energy service demand reduction and resource efficiency, Energy efficiency, Renewables, Other low-carbon technologies and fuel switch, Non-energy</v>
          </cell>
          <cell r="J1915">
            <v>0</v>
          </cell>
          <cell r="K1915" t="str">
            <v>France</v>
          </cell>
          <cell r="L1915" t="str">
            <v>Ended</v>
          </cell>
          <cell r="M1915" t="str">
            <v>http://www.iea.org/policiesandmeasures/pams/france/name-21422-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915" t="str">
            <v/>
          </cell>
        </row>
        <row r="1916">
          <cell r="B1916">
            <v>1908</v>
          </cell>
          <cell r="C1916" t="str">
            <v>SANS 204: Energy efficiency in Buildings South Africa 2011</v>
          </cell>
          <cell r="D1916" t="str">
            <v>Building codes and standards</v>
          </cell>
          <cell r="E1916" t="str">
            <v>Country</v>
          </cell>
          <cell r="F1916">
            <v>2011</v>
          </cell>
          <cell r="G1916" t="str">
            <v>Buildings, Heating and cooling</v>
          </cell>
          <cell r="H1916"/>
          <cell r="I1916" t="str">
            <v>Energy efficiency</v>
          </cell>
          <cell r="J1916">
            <v>0</v>
          </cell>
          <cell r="K1916" t="str">
            <v>South Africa</v>
          </cell>
          <cell r="L1916" t="str">
            <v>Implemented</v>
          </cell>
          <cell r="M1916" t="str">
            <v>https://www.sabs.co.za/Sectors-and-Services/Services/Energy/index.asp
https://law.resource.org/pub/za/ibr/za.sans.204.2011.pdf</v>
          </cell>
          <cell r="N1916" t="str">
            <v>C34</v>
          </cell>
        </row>
        <row r="1917">
          <cell r="B1917">
            <v>1909</v>
          </cell>
          <cell r="C1917" t="str">
            <v>National Registry of Public Forests</v>
          </cell>
          <cell r="D1917" t="str">
            <v>Monitoring</v>
          </cell>
          <cell r="E1917" t="str">
            <v>Country</v>
          </cell>
          <cell r="F1917">
            <v>2009</v>
          </cell>
          <cell r="G1917" t="str">
            <v>Forestry</v>
          </cell>
          <cell r="H1917"/>
          <cell r="I1917" t="str">
            <v>Energy service demand reduction and resource efficiency, Non-energy</v>
          </cell>
          <cell r="J1917" t="str">
            <v>No</v>
          </cell>
          <cell r="K1917" t="str">
            <v>Brazil</v>
          </cell>
          <cell r="L1917" t="str">
            <v>Implemented</v>
          </cell>
          <cell r="M1917" t="str">
            <v>http://www.florestal.gov.br/documentos/publicacoes/2034-brazilian-forest-service/file</v>
          </cell>
          <cell r="N1917" t="str">
            <v>C52</v>
          </cell>
        </row>
        <row r="1918">
          <cell r="B1918">
            <v>1910</v>
          </cell>
          <cell r="C1918" t="str">
            <v>National Renewable Energy Action Plan (NREAP) 2010 France</v>
          </cell>
          <cell r="D1918" t="str">
            <v>Target, Renewable energy target, Formal &amp; legally binding renewable energy target</v>
          </cell>
          <cell r="E1918" t="str">
            <v>Country</v>
          </cell>
          <cell r="F1918">
            <v>2010</v>
          </cell>
          <cell r="G1918" t="str">
            <v>Renewables, General</v>
          </cell>
          <cell r="H1918"/>
          <cell r="I1918" t="str">
            <v>Renewables</v>
          </cell>
          <cell r="J1918" t="str">
            <v>No</v>
          </cell>
          <cell r="K1918" t="str">
            <v>France</v>
          </cell>
          <cell r="L1918" t="str">
            <v>Implemented</v>
          </cell>
          <cell r="M1918" t="str">
            <v>http://www.iea.org/policiesandmeasures/pams/france</v>
          </cell>
          <cell r="N1918" t="str">
            <v>C06</v>
          </cell>
        </row>
        <row r="1919">
          <cell r="B1919">
            <v>1911</v>
          </cell>
          <cell r="C1919" t="str">
            <v>National Renewable Energy Action Plan (NREAP) Italy 2010</v>
          </cell>
          <cell r="D1919" t="str">
            <v>Strategic planning, Target, Renewable energy target, Formal &amp; legally binding renewable energy target</v>
          </cell>
          <cell r="E1919" t="str">
            <v>Country</v>
          </cell>
          <cell r="F1919">
            <v>2010</v>
          </cell>
          <cell r="G1919" t="str">
            <v>Electricity and heat, Transport, Renewables, General</v>
          </cell>
          <cell r="H1919" t="str">
            <v>Under the EU Directive 2009/28/EC member countries of the European Union are obliged to draft and submit to the European Commission National Renewable Action Plans (NREAPs) outlining pathway which will allow them to meet their 2020 renewable energy, energy efficiency and GHG cuts targets.
France 2020 renewable energy targets:
Overall target: 23% of share of energy generated from renewable sources in gross final energy consumption;
Heating and cooling: 33% of heat consumption met by renewable sources;
Electricity: 27% of electricity demand met by electricity generated from renewable energy sources;
Transport: 10.5% of energy demand met by renewable energy sources.</v>
          </cell>
          <cell r="I1919" t="str">
            <v>Renewables</v>
          </cell>
          <cell r="J1919" t="str">
            <v>No</v>
          </cell>
          <cell r="K1919" t="str">
            <v>Italy</v>
          </cell>
          <cell r="L1919" t="str">
            <v>Implemented</v>
          </cell>
          <cell r="M1919" t="str">
            <v>http://ec.europa.eu/energy/renewables/action_plan_en.htm
http://www.iea.org/policiesandmeasures/pams/italy</v>
          </cell>
          <cell r="N1919" t="str">
            <v>C06C09C43</v>
          </cell>
        </row>
        <row r="1920">
          <cell r="B1920">
            <v>1912</v>
          </cell>
          <cell r="C1920" t="str">
            <v>National Renewable Energy Action Plan (NREAP) United Kingdom 2010</v>
          </cell>
          <cell r="D1920" t="str">
            <v>Policy support, Strategic planning, Target, Renewable energy target, Formal &amp; legally binding renewable energy target</v>
          </cell>
          <cell r="E1920" t="str">
            <v>Country</v>
          </cell>
          <cell r="F1920">
            <v>2010</v>
          </cell>
          <cell r="G1920" t="str">
            <v>Electricity and heat, Renewables, General</v>
          </cell>
          <cell r="H1920" t="str">
            <v>Under the EU Directive 2009/28/EC member countries of the European Union are obliged to draft and submit to the European Commission National Renewable Action Plans (NREAPs) outlining pathway which will allow them to meet their 2020 renewable energy, energy efficiency and GHG cuts targets.
Italy 2020 renewable energy targets:
Overall target: 17% of share of energy generated from renewable sources in gross final energy consumption;
Heating and cooling: 17% of heat consumption met by renewable sources;
Electricity: 26% of electricity demand met by electricity generated from renewable energy sources;
Transport: 10% of energy demand met by renewable energy sources.</v>
          </cell>
          <cell r="I1920" t="str">
            <v>Renewables</v>
          </cell>
          <cell r="J1920" t="str">
            <v>No</v>
          </cell>
          <cell r="K1920" t="str">
            <v>United Kingdom</v>
          </cell>
          <cell r="L1920" t="str">
            <v>Implemented</v>
          </cell>
          <cell r="M1920" t="str">
            <v>http://ec.europa.eu/energy/renewables/action_plan_en.htm
http://www.iea.org/policiesandmeasures/pams/unitedkingdom</v>
          </cell>
          <cell r="N1920" t="str">
            <v>C06C09</v>
          </cell>
        </row>
        <row r="1921">
          <cell r="B1921">
            <v>1913</v>
          </cell>
          <cell r="C1921" t="str">
            <v>National Renewable Energy Action Plan for Turkey</v>
          </cell>
          <cell r="D1921" t="str">
            <v>Renewable energy target, Political &amp; non-binding renewable energy target</v>
          </cell>
          <cell r="E1921" t="str">
            <v>Country</v>
          </cell>
          <cell r="F1921">
            <v>2014</v>
          </cell>
          <cell r="G1921" t="str">
            <v>General, Renewables</v>
          </cell>
          <cell r="H1921" t="str">
            <v>Under the EU Directive 2009/28/EC, member countries of the European Union were obliged to draft, and submit to the European Commission, National Renewable Action Plans (NREAPs) outlining pathways that will allow them to meet their 2020 renewable energy targets.
UK targets by 2020:
15% share of energy generated from renewable sources in gross final energy consumption;
12% of heat consumption met by renewable sources;
31% of electricity demand met by electricity generated from renewable energy sources;
10% of energy demand met by renewable energy sources.</v>
          </cell>
          <cell r="I1921" t="str">
            <v>Renewables</v>
          </cell>
          <cell r="J1921" t="str">
            <v>GHG reduction</v>
          </cell>
          <cell r="K1921" t="str">
            <v>Turkey</v>
          </cell>
          <cell r="L1921" t="str">
            <v>Implemented</v>
          </cell>
          <cell r="M1921" t="str">
            <v>aaenergyterminal.com/download.php?reportid=12</v>
          </cell>
          <cell r="N1921" t="str">
            <v>C06</v>
          </cell>
        </row>
        <row r="1922">
          <cell r="B1922">
            <v>1914</v>
          </cell>
          <cell r="C1922" t="str">
            <v>National Renewable Energy Law 2015 - Draft India 2015</v>
          </cell>
          <cell r="D1922" t="str">
            <v>Strategic planning</v>
          </cell>
          <cell r="E1922" t="str">
            <v>Country</v>
          </cell>
          <cell r="F1922">
            <v>2015</v>
          </cell>
          <cell r="G1922" t="str">
            <v>Electricity and heat, Renewables</v>
          </cell>
          <cell r="H1922" t="str">
            <v>General renewable energy target of 20.5% of gross final consumption by 2023.</v>
          </cell>
          <cell r="I1922" t="str">
            <v>Renewables</v>
          </cell>
          <cell r="J1922">
            <v>0</v>
          </cell>
          <cell r="K1922" t="str">
            <v>India</v>
          </cell>
          <cell r="L1922" t="str">
            <v>Planned</v>
          </cell>
          <cell r="M1922" t="str">
            <v>http://mnre.gov.in/file-manager/UserFiles/draft-rea-2015.pdf</v>
          </cell>
          <cell r="N1922" t="str">
            <v/>
          </cell>
        </row>
        <row r="1923">
          <cell r="B1923">
            <v>1915</v>
          </cell>
          <cell r="C1923" t="str">
            <v>National Renewable Energy Program</v>
          </cell>
          <cell r="D1923" t="str">
            <v>Technology development</v>
          </cell>
          <cell r="E1923" t="str">
            <v>Country</v>
          </cell>
          <cell r="F1923">
            <v>2014</v>
          </cell>
          <cell r="G1923" t="str">
            <v>Electricity and heat</v>
          </cell>
          <cell r="H1923" t="str">
            <v>This Act is broadly classified into the following sections:
1. Institutional Structure: The constitution of decision-making and advisory bodies in the
government, which ensure the development and implementation of a stable and conducive policy
regime to facilitate investments for development of renewable energy sources.
2. Supportive Eco – System: The development of conducive ecosystem, which promotes the
utilization of RE sources and permits investments. This includes, RE Policy and Plan, Resource
assessment, policies on testing, monitoring and verification, and indigenous manufacturing of
components.
3. Economic and Financial Framework: Constitution and operation of National and State level
funds to support achieving of the objectives of this Act.
4. RE Applications: This section covers the application of the above described framework to two
main categories of renewable sources:
a. Distributed Renewable Energy Applications and Energy Access
b. Grid connected Renewable Electricity</v>
          </cell>
          <cell r="I1923" t="str">
            <v>Renewables</v>
          </cell>
          <cell r="J1923" t="str">
            <v>No</v>
          </cell>
          <cell r="K1923" t="str">
            <v>Mexico</v>
          </cell>
          <cell r="L1923" t="str">
            <v>Implemented</v>
          </cell>
          <cell r="M1923" t="str">
            <v>http://www.dof.gob.mx/nota_detalle.php?codigo=5342501&amp;fecha=28/04/2014&amp;print=true</v>
          </cell>
          <cell r="N1923" t="str">
            <v>C04</v>
          </cell>
        </row>
        <row r="1924">
          <cell r="B1924">
            <v>1916</v>
          </cell>
          <cell r="C1924" t="str">
            <v>National Renewable Energy Tender Program Saudi Arabia</v>
          </cell>
          <cell r="D1924" t="str">
            <v>Tendering schemes</v>
          </cell>
          <cell r="E1924" t="str">
            <v>Country</v>
          </cell>
          <cell r="F1924">
            <v>2017</v>
          </cell>
          <cell r="G1924" t="str">
            <v>Renewables</v>
          </cell>
          <cell r="H1924" t="str">
            <v>The National renewable energy program was put forward in 2014, and includes indicative targets for RE development by technology for the years 2018 and 2024.</v>
          </cell>
          <cell r="I1924" t="str">
            <v>Renewables</v>
          </cell>
          <cell r="J1924" t="str">
            <v>GHG reduction</v>
          </cell>
          <cell r="K1924" t="str">
            <v>Saudi Arabia</v>
          </cell>
          <cell r="L1924" t="str">
            <v>Implemented</v>
          </cell>
          <cell r="M1924" t="str">
            <v>https://www.powersaudiarabia.com.sa/web/index.html</v>
          </cell>
          <cell r="N1924" t="str">
            <v/>
          </cell>
        </row>
        <row r="1925">
          <cell r="B1925">
            <v>1917</v>
          </cell>
          <cell r="C1925" t="str">
            <v>National Rural Electrification Programme Brazil 1999</v>
          </cell>
          <cell r="D1925" t="str">
            <v>Infrastructure investments, Grants and subsidies, Loans</v>
          </cell>
          <cell r="E1925" t="str">
            <v>Country</v>
          </cell>
          <cell r="F1925">
            <v>1999</v>
          </cell>
          <cell r="G1925" t="str">
            <v>Electricity and heat, Renewables</v>
          </cell>
          <cell r="H1925" t="str">
            <v>US$30–50 billion for renewable energy tendering scheme (bids of US$ 2-3/kWh in first round)</v>
          </cell>
          <cell r="I1925" t="str">
            <v>Renewables</v>
          </cell>
          <cell r="J1925" t="str">
            <v>No</v>
          </cell>
          <cell r="K1925" t="str">
            <v>Brazil</v>
          </cell>
          <cell r="L1925" t="str">
            <v>Superseded</v>
          </cell>
          <cell r="M1925" t="str">
            <v>http://www.iea.org/policiesandmeasures/pams/brazil/name-21965-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925" t="str">
            <v>C10C11</v>
          </cell>
        </row>
        <row r="1926">
          <cell r="B1926">
            <v>1918</v>
          </cell>
          <cell r="C1926" t="str">
            <v>National Smart Grid Mission</v>
          </cell>
          <cell r="D1926" t="str">
            <v>Grid access and priority for renewables, Grants and subsidies, Professional training and qualification, Policy support</v>
          </cell>
          <cell r="E1926" t="str">
            <v>Country</v>
          </cell>
          <cell r="F1926">
            <v>0</v>
          </cell>
          <cell r="G1926" t="str">
            <v>Electricity and heat</v>
          </cell>
          <cell r="H1926"/>
          <cell r="I1926" t="str">
            <v>Renewables</v>
          </cell>
          <cell r="J1926">
            <v>0</v>
          </cell>
          <cell r="K1926" t="str">
            <v>India</v>
          </cell>
          <cell r="L1926" t="str">
            <v>Implemented</v>
          </cell>
          <cell r="M1926" t="str">
            <v>http://climateactiontracker.org/countries/india.html
http://pib.nic.in/newsite/PrintRelease.aspx?relid=121331</v>
          </cell>
          <cell r="N1926" t="str">
            <v>C10C11</v>
          </cell>
        </row>
        <row r="1927">
          <cell r="B1927">
            <v>1919</v>
          </cell>
          <cell r="C1927" t="str">
            <v>National Solar Mission (Phase I and II) India 2010</v>
          </cell>
          <cell r="D1927" t="str">
            <v>Other mandatory requirements, Tax relief, Grants and subsidies, Research programme, Grid access and priority for renewables, Direct investment, Demonstration project, Target, Renewable energy target, Loans, Policy support, Research &amp; Development and Deployment (RD&amp;D), Political &amp; non-binding renewable energy target</v>
          </cell>
          <cell r="E1927" t="str">
            <v>Country</v>
          </cell>
          <cell r="F1927">
            <v>2010</v>
          </cell>
          <cell r="G1927" t="str">
            <v>Electricity and heat</v>
          </cell>
          <cell r="H1927"/>
          <cell r="I1927" t="str">
            <v>Renewables</v>
          </cell>
          <cell r="J1927" t="str">
            <v>GHG reduction</v>
          </cell>
          <cell r="K1927" t="str">
            <v>India</v>
          </cell>
          <cell r="L1927" t="str">
            <v>Implemented</v>
          </cell>
          <cell r="M1927" t="str">
            <v>policy: http://www.mnre.gov.in/file-manager/UserFiles/mission_document_JNNSM.pdf
revised target: http://pib.nic.in/newsite/PrintRelease.aspx?relid=122567</v>
          </cell>
          <cell r="N1927" t="str">
            <v>C04C09C10C11</v>
          </cell>
        </row>
        <row r="1928">
          <cell r="B1928">
            <v>1920</v>
          </cell>
          <cell r="C1928" t="str">
            <v>National Solar Schools Program Australia 2008</v>
          </cell>
          <cell r="D1928" t="str">
            <v>Grants and subsidies</v>
          </cell>
          <cell r="E1928" t="str">
            <v>Country</v>
          </cell>
          <cell r="F1928">
            <v>2008</v>
          </cell>
          <cell r="G1928" t="str">
            <v>Electricity and heat, Renewables</v>
          </cell>
          <cell r="H1928" t="str">
            <v>Original target: 20,000 MW of Solar power by 2021-22 
Revised target: 100,000 MW of Solar power by 2021-22 (approved in 2015)</v>
          </cell>
          <cell r="I1928" t="str">
            <v>Renewables</v>
          </cell>
          <cell r="J1928">
            <v>0</v>
          </cell>
          <cell r="K1928" t="str">
            <v>Australia</v>
          </cell>
          <cell r="L1928" t="str">
            <v>Ended</v>
          </cell>
          <cell r="M1928" t="str">
            <v>http://ee.ret.gov.au/energy-efficiency/grants/national-solar-schools-program</v>
          </cell>
          <cell r="N1928" t="str">
            <v>C10</v>
          </cell>
        </row>
        <row r="1929">
          <cell r="B1929">
            <v>1921</v>
          </cell>
          <cell r="C1929" t="str">
            <v>National Strategic Plan for Climate Change Adaptation 2011-2015 South Korea</v>
          </cell>
          <cell r="D1929" t="str">
            <v>Strategic planning</v>
          </cell>
          <cell r="E1929" t="str">
            <v>Country</v>
          </cell>
          <cell r="F1929">
            <v>2010</v>
          </cell>
          <cell r="G1929" t="str">
            <v>General</v>
          </cell>
          <cell r="H1929"/>
          <cell r="I1929" t="str">
            <v>Energy service demand reduction and resource efficiency, Non-energy</v>
          </cell>
          <cell r="J1929" t="str">
            <v>No</v>
          </cell>
          <cell r="K1929" t="str">
            <v>Korea (South)</v>
          </cell>
          <cell r="L1929" t="str">
            <v>Implemented</v>
          </cell>
          <cell r="M1929" t="str">
            <v>http://www.lse.ac.uk/GranthamInstitute/law/national-strategic-plan-for-climate-change-adaptation-2011-2015/</v>
          </cell>
          <cell r="N1929" t="str">
            <v/>
          </cell>
        </row>
        <row r="1930">
          <cell r="B1930">
            <v>1922</v>
          </cell>
          <cell r="C1930" t="str">
            <v>National Strategic Plan for Wind Energy Argentina 2005</v>
          </cell>
          <cell r="D1930" t="str">
            <v>Infrastructure investments, Fiscal or financial incentives, Grants and subsidies, Strategic planning, Renewable energy target</v>
          </cell>
          <cell r="E1930" t="str">
            <v>Country</v>
          </cell>
          <cell r="F1930">
            <v>2005</v>
          </cell>
          <cell r="G1930" t="str">
            <v>Electricity and heat, Renewables</v>
          </cell>
          <cell r="H1930"/>
          <cell r="I1930" t="str">
            <v>Renewables</v>
          </cell>
          <cell r="J1930" t="str">
            <v>No</v>
          </cell>
          <cell r="K1930" t="str">
            <v>Argentina</v>
          </cell>
          <cell r="L1930" t="str">
            <v>Ended</v>
          </cell>
          <cell r="M1930" t="str">
            <v>http://www.eeolica.com.ar</v>
          </cell>
          <cell r="N1930" t="str">
            <v>C09C10C11</v>
          </cell>
        </row>
        <row r="1931">
          <cell r="B1931">
            <v>1923</v>
          </cell>
          <cell r="C1931" t="str">
            <v>National Strategy for Climate Change Adaptation China 2013</v>
          </cell>
          <cell r="D1931" t="str">
            <v>Economic Instruments, Strategic planning</v>
          </cell>
          <cell r="E1931" t="str">
            <v>Country</v>
          </cell>
          <cell r="F1931">
            <v>2013</v>
          </cell>
          <cell r="G1931" t="str">
            <v>Agriculture and forestry</v>
          </cell>
          <cell r="H1931" t="str">
            <v>Installing 300MW wind energy capacity over a period of 3 years.</v>
          </cell>
          <cell r="I1931" t="str">
            <v>Energy service demand reduction and resource efficiency, Non-energy</v>
          </cell>
          <cell r="J1931" t="str">
            <v>No</v>
          </cell>
          <cell r="K1931" t="str">
            <v>China</v>
          </cell>
          <cell r="L1931" t="str">
            <v>Implemented</v>
          </cell>
          <cell r="M1931" t="str">
            <v>http://www.lse.ac.uk/GranthamInstitute/law/the-national-strategy-for-climate-change-adaptation/</v>
          </cell>
          <cell r="N1931" t="str">
            <v>C48</v>
          </cell>
        </row>
        <row r="1932">
          <cell r="B1932">
            <v>1924</v>
          </cell>
          <cell r="C1932" t="str">
            <v>National Strategy for Climate Change Argentina 2012</v>
          </cell>
          <cell r="D1932" t="str">
            <v>Strategic planning, Climate strategy, Political &amp; non-binding climate strategy</v>
          </cell>
          <cell r="E1932" t="str">
            <v>Country</v>
          </cell>
          <cell r="F1932">
            <v>2011</v>
          </cell>
          <cell r="G1932" t="str">
            <v>General</v>
          </cell>
          <cell r="H1932"/>
          <cell r="I1932" t="str">
            <v>Energy service demand reduction and resource efficiency, Energy efficiency, Renewables, Other low-carbon technologies and fuel switch</v>
          </cell>
          <cell r="J1932" t="str">
            <v>No</v>
          </cell>
          <cell r="K1932" t="str">
            <v>Argentina</v>
          </cell>
          <cell r="L1932" t="str">
            <v>Under review</v>
          </cell>
          <cell r="M1932" t="str">
            <v>Version of 2011: http://unfccc.int/resource/docs/2012/smsn/ngo/126.pdf
https://publications.iadb.org/bitstream/handle/11319/6030/Argentina%20-%20IDB-TN-%20621%20Agosto%2031.pdf?sequence=1  https://www.boletinoficial.gob.ar/#!DetalleNorma/148537/20160726
http://www.enre.gov.ar/web/web.nsf/Files/PRONUREE_Decreto140.pdf/$FILE/PRONUREE_Decreto140.pdf; 2. strategy: http://www.ambiente.gov.ar/archivos/web/UCC/file/estrategiaCC.pdf</v>
          </cell>
          <cell r="N1932" t="str">
            <v>C01</v>
          </cell>
        </row>
        <row r="1933">
          <cell r="B1933">
            <v>1925</v>
          </cell>
          <cell r="C1933" t="str">
            <v>National Strategy for Electric Vehicles</v>
          </cell>
          <cell r="D1933" t="str">
            <v>Strategic planning</v>
          </cell>
          <cell r="E1933" t="str">
            <v>Country</v>
          </cell>
          <cell r="F1933">
            <v>2019</v>
          </cell>
          <cell r="G1933" t="str">
            <v>Low-emissions mobility</v>
          </cell>
          <cell r="H1933" t="str">
            <v>Argentina developed a National Strategy on Climate Change to serve as the framework for national and sectoral mitigation and adaptation measures. These measures reinforce the country’s commitment to join in global efforts to fight climate change. This Strategy has been designed as a living document to be continuously improved upon.
The Governmental Committee on Climate Change developed the Strategy in 2011, which defined fourteen main objectives for both mitigation and adaptation, including a number of specific actions. 
(Source: http://mitigationpartnership.net/argentina%E2%80%99s-national-strategy-climate-change-defining-future)</v>
          </cell>
          <cell r="I1933" t="str">
            <v>Other low-carbon technologies and fuel switch</v>
          </cell>
          <cell r="J1933" t="str">
            <v>No</v>
          </cell>
          <cell r="K1933" t="str">
            <v>Australia</v>
          </cell>
          <cell r="L1933" t="str">
            <v>Implemented</v>
          </cell>
          <cell r="M1933" t="str">
            <v>https://www.iea.org/policies/7885-a-national-strategy-for-electric-vehicles?country=Australia&amp;qs=australia</v>
          </cell>
          <cell r="N1933" t="str">
            <v>C45</v>
          </cell>
        </row>
        <row r="1934">
          <cell r="B1934">
            <v>1926</v>
          </cell>
          <cell r="C1934" t="str">
            <v>National Strategy for GHG emissions Italy 1999</v>
          </cell>
          <cell r="D1934" t="str">
            <v>Funds to sub-national governments, Loans, Strategic planning</v>
          </cell>
          <cell r="E1934" t="str">
            <v>Country</v>
          </cell>
          <cell r="F1934">
            <v>1999</v>
          </cell>
          <cell r="G1934" t="str">
            <v>General</v>
          </cell>
          <cell r="H1934" t="str">
            <v>As part of the Climate Solutions Package, the Australian Government announced the development of a National Electric Vehicle Strategy. The strategy will ensure the transition to electric vehicle technology and infrastructure is planned and managed, so that all Australians can access the benefits of the latest vehicle technology. The strategy will coordinate action across governments, industry, and urban and regional communities. This work will include consultation on whether mandating an electric vehicle plug type could improve the consistency of public charging. The strategy will build on grants from the Australian Renewable Energy Agency (ARENA), finance from the Clean Energy Finance Corporation (CEFC) and the current work of the COAG Transport and Infrastructure Council.</v>
          </cell>
          <cell r="I1934" t="str">
            <v>Energy service demand reduction and resource efficiency, Energy efficiency, Renewables, Non-energy, Other low-carbon technologies and fuel switch</v>
          </cell>
          <cell r="J1934">
            <v>0</v>
          </cell>
          <cell r="K1934" t="str">
            <v>Italy</v>
          </cell>
          <cell r="L1934" t="str">
            <v>Implemented</v>
          </cell>
          <cell r="M1934" t="str">
            <v>http://www.cipecomitato.it/it/il_cipe/delibere/download?f=E090016.pdf</v>
          </cell>
          <cell r="N1934" t="str">
            <v/>
          </cell>
        </row>
        <row r="1935">
          <cell r="B1935">
            <v>1927</v>
          </cell>
          <cell r="C1935" t="str">
            <v>National Strategy for Green Growth 2009-2050 Korea (South) 2009</v>
          </cell>
          <cell r="D1935" t="str">
            <v>Climate strategy, Formal &amp; legally binding climate strategy</v>
          </cell>
          <cell r="E1935" t="str">
            <v>Country</v>
          </cell>
          <cell r="F1935">
            <v>2009</v>
          </cell>
          <cell r="G1935" t="str">
            <v>General</v>
          </cell>
          <cell r="H1935"/>
          <cell r="I1935" t="str">
            <v>Energy service demand reduction and resource efficiency, Energy efficiency, Renewables, Other low-carbon technologies and fuel switch, Non-energy</v>
          </cell>
          <cell r="J1935">
            <v>0</v>
          </cell>
          <cell r="K1935" t="str">
            <v>Korea (South)</v>
          </cell>
          <cell r="L1935" t="str">
            <v>Implemented</v>
          </cell>
          <cell r="M1935" t="str">
            <v>http://www.iea.org/policiesandmeasures/pams/korea/name-39013-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935" t="str">
            <v>C01</v>
          </cell>
        </row>
        <row r="1936">
          <cell r="B1936">
            <v>1928</v>
          </cell>
          <cell r="C1936" t="str">
            <v>National Strategy for Reducing Emissions from Deforestation and Forest Degradation Mexico 2012</v>
          </cell>
          <cell r="D1936" t="str">
            <v>Strategic planning, Institutional creation, Fiscal or financial incentives, Monitoring, GHG reduction target</v>
          </cell>
          <cell r="E1936" t="str">
            <v>Country</v>
          </cell>
          <cell r="F1936">
            <v>2012</v>
          </cell>
          <cell r="G1936" t="str">
            <v>Forestry</v>
          </cell>
          <cell r="H1936"/>
          <cell r="I1936" t="str">
            <v>Energy service demand reduction and resource efficiency, Non-energy</v>
          </cell>
          <cell r="J1936">
            <v>0</v>
          </cell>
          <cell r="K1936" t="str">
            <v>Mexico</v>
          </cell>
          <cell r="L1936">
            <v>0</v>
          </cell>
          <cell r="M1936" t="str">
            <v>http://unfccc.int/files/national_reports/non-annex_i_parties/ica/technical_support_for_the_ica_process/application/pdf/executive_summary.pdf, http://theredddesk.org/countries/mexico/plans-policies</v>
          </cell>
          <cell r="N1936" t="str">
            <v>C02C52</v>
          </cell>
        </row>
        <row r="1937">
          <cell r="B1937">
            <v>1929</v>
          </cell>
          <cell r="C1937" t="str">
            <v>National Strategy for Research and Development in the field of Energy France 2007</v>
          </cell>
          <cell r="D1937" t="str">
            <v>Demonstration project, Technology development, Research programme</v>
          </cell>
          <cell r="E1937" t="str">
            <v>Country</v>
          </cell>
          <cell r="F1937">
            <v>2007</v>
          </cell>
          <cell r="G1937" t="str">
            <v>General, Electricity and heat, Transport</v>
          </cell>
          <cell r="H1937" t="str">
            <v>"The Strategy is organized into seven components: public policy; financing schemes; institutional arrangements and capacity building; reference levels; monitoring, reporting, and verification (MRV); safeguards; and communication, social participation, and transparency. Through these components, we seek to meet the goal of reducing GHG emissions from deforestation and degradation of forest ecosystems, and conserving and increasing forest carbon stocks within the framework of sustainable rural development for Mexico."</v>
          </cell>
          <cell r="I1937" t="str">
            <v>Renewables</v>
          </cell>
          <cell r="J1937">
            <v>0</v>
          </cell>
          <cell r="K1937" t="str">
            <v>France</v>
          </cell>
          <cell r="L1937" t="str">
            <v>Implemented</v>
          </cell>
          <cell r="M1937" t="str">
            <v>http://www.industrie.gouv.fr/energie/recherche/f1e_rech.htm</v>
          </cell>
          <cell r="N1937" t="str">
            <v>C04</v>
          </cell>
        </row>
        <row r="1938">
          <cell r="B1938">
            <v>1930</v>
          </cell>
          <cell r="C1938" t="str">
            <v>National Development Plan</v>
          </cell>
          <cell r="D1938" t="str">
            <v>Strategic planning, Target</v>
          </cell>
          <cell r="E1938" t="str">
            <v>Country</v>
          </cell>
          <cell r="F1938">
            <v>2012</v>
          </cell>
          <cell r="G1938" t="str">
            <v>General, Buildings, Electricity and heat</v>
          </cell>
          <cell r="H1938"/>
          <cell r="I1938" t="str">
            <v>Energy efficiency</v>
          </cell>
          <cell r="J1938" t="str">
            <v>GHG reduction</v>
          </cell>
          <cell r="K1938" t="str">
            <v>South Africa</v>
          </cell>
          <cell r="L1938" t="str">
            <v>Implemented</v>
          </cell>
          <cell r="M1938" t="str">
            <v>http://www.gov.za/issues/national-development-plan-2030</v>
          </cell>
          <cell r="N1938" t="str">
            <v/>
          </cell>
        </row>
        <row r="1939">
          <cell r="B1939">
            <v>1931</v>
          </cell>
          <cell r="C1939" t="str">
            <v>National Strategy of Forestry Development by 2020 Russian Federation 2008</v>
          </cell>
          <cell r="D1939" t="str">
            <v>Strategic planning</v>
          </cell>
          <cell r="E1939" t="str">
            <v>Country</v>
          </cell>
          <cell r="F1939">
            <v>2008</v>
          </cell>
          <cell r="G1939" t="str">
            <v>Forestry</v>
          </cell>
          <cell r="H1939" t="str">
            <v>The National Development Plan aims to eliminate poverty and reduce inequality by 2030. South Africa can realise these goals by drawing on the energies of its people, growing an inclusive economy, building capabilities, enhancing the capacity of the state, and promoting leadership and partnerships throughout society.
Targets
- 0.6kg/KWh emission standard from electricity by 2030
- Zero emission building standards by 2030</v>
          </cell>
          <cell r="I1939" t="str">
            <v>Energy service demand reduction and resource efficiency, Non-energy, Energy efficiency, Renewables, Other low-carbon technologies and fuel switch</v>
          </cell>
          <cell r="J1939" t="str">
            <v>GHG reduction</v>
          </cell>
          <cell r="K1939" t="str">
            <v>Russian Federation</v>
          </cell>
          <cell r="L1939" t="str">
            <v>Implemented</v>
          </cell>
          <cell r="M1939" t="str">
            <v>http://unfccc.int/files/national_reports/biennial_reports_and_iar/submitted_biennial_reports/application/pdf/2br_rus.pdf	
http://strategy2030.midural.ru/sites/default/files/files/razvitiya_lesnogo_kompleksa.pdf</v>
          </cell>
          <cell r="N1939" t="str">
            <v>C52</v>
          </cell>
        </row>
        <row r="1940">
          <cell r="B1940">
            <v>1932</v>
          </cell>
          <cell r="C1940" t="str">
            <v>National Strategy on Climate Change Mexico 2007</v>
          </cell>
          <cell r="D1940" t="str">
            <v>Political &amp; non-binding climate strategy</v>
          </cell>
          <cell r="E1940" t="str">
            <v>Country</v>
          </cell>
          <cell r="F1940">
            <v>2007</v>
          </cell>
          <cell r="G1940" t="str">
            <v>General</v>
          </cell>
          <cell r="H1940" t="str">
            <v>Increase in forest intensification and harvest of wood by 5.8% per year compared to 2007</v>
          </cell>
          <cell r="I1940" t="str">
            <v>Energy service demand reduction and resource efficiency, Energy efficiency, Renewables, Other low-carbon technologies and fuel switch</v>
          </cell>
          <cell r="J1940" t="str">
            <v>No</v>
          </cell>
          <cell r="K1940" t="str">
            <v>Mexico</v>
          </cell>
          <cell r="L1940" t="str">
            <v>Ended</v>
          </cell>
          <cell r="M1940" t="str">
            <v>https://www.transparency-partnership.net/national-strategy-climate-change-2007</v>
          </cell>
          <cell r="N1940" t="str">
            <v>C01</v>
          </cell>
        </row>
        <row r="1941">
          <cell r="B1941">
            <v>1933</v>
          </cell>
          <cell r="C1941" t="str">
            <v>National Strategy on Climate Change and First National Business Plan Canada 2000</v>
          </cell>
          <cell r="D1941" t="str">
            <v>Policy support, Strategic planning</v>
          </cell>
          <cell r="E1941" t="str">
            <v>Country</v>
          </cell>
          <cell r="F1941">
            <v>2000</v>
          </cell>
          <cell r="G1941" t="str">
            <v>General</v>
          </cell>
          <cell r="H1941" t="str">
            <v>National Strategy on Climate Change 2007 + PECC 2009  - 2012</v>
          </cell>
          <cell r="I1941" t="str">
            <v>Energy service demand reduction and resource efficiency, Energy efficiency, Renewables, Other low-carbon technologies and fuel switch, Non-energy</v>
          </cell>
          <cell r="J1941">
            <v>0</v>
          </cell>
          <cell r="K1941" t="str">
            <v>Canada</v>
          </cell>
          <cell r="L1941" t="str">
            <v>Implemented</v>
          </cell>
          <cell r="M1941" t="str">
            <v>http://www.iea.org/policiesandmeasures/pams/canada/name-21280-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941" t="str">
            <v/>
          </cell>
        </row>
        <row r="1942">
          <cell r="B1942">
            <v>1934</v>
          </cell>
          <cell r="C1942" t="str">
            <v>National Strategy on Energy efficiency (NSEE) Australia 2009</v>
          </cell>
          <cell r="D1942" t="str">
            <v>Policy support, Institutional creation, Strategic planning</v>
          </cell>
          <cell r="E1942" t="str">
            <v>Country</v>
          </cell>
          <cell r="F1942">
            <v>2009</v>
          </cell>
          <cell r="G1942" t="str">
            <v>General</v>
          </cell>
          <cell r="H1942"/>
          <cell r="I1942" t="str">
            <v>Energy efficiency</v>
          </cell>
          <cell r="J1942" t="str">
            <v>No</v>
          </cell>
          <cell r="K1942" t="str">
            <v>Australia</v>
          </cell>
          <cell r="L1942" t="str">
            <v>Superseded</v>
          </cell>
          <cell r="M1942" t="str">
            <v>http://www.industry.gov.au/Energy/EnergyEfficiency/Pages/NationalStrategyEnergyEfficiency.aspx
http://www.iea.org/policiesandmeasures/pams/australia/name-24679-en.php</v>
          </cell>
          <cell r="N1942" t="str">
            <v/>
          </cell>
        </row>
        <row r="1943">
          <cell r="B1943">
            <v>1935</v>
          </cell>
          <cell r="C1943" t="str">
            <v>National Strategy on Energy efficiency Australia 2010</v>
          </cell>
          <cell r="D1943" t="str">
            <v>Strategic planning</v>
          </cell>
          <cell r="E1943" t="str">
            <v>Country</v>
          </cell>
          <cell r="F1943">
            <v>2010</v>
          </cell>
          <cell r="G1943" t="str">
            <v>Industry, Transport, Buildings, Electricity and heat</v>
          </cell>
          <cell r="H1943" t="str">
            <v>superseded by National energy productivity plan 2009</v>
          </cell>
          <cell r="I1943" t="str">
            <v>Energy efficiency</v>
          </cell>
          <cell r="J1943" t="str">
            <v>No</v>
          </cell>
          <cell r="K1943" t="str">
            <v>Australia</v>
          </cell>
          <cell r="L1943" t="str">
            <v>Implemented</v>
          </cell>
          <cell r="M1943" t="str">
            <v>http://unfccc.int/resource/docs/natc/aus_nc5.pdf
http://www.coag.gov.au/node/214</v>
          </cell>
          <cell r="N1943" t="str">
            <v/>
          </cell>
        </row>
        <row r="1944">
          <cell r="B1944">
            <v>1936</v>
          </cell>
          <cell r="C1944" t="str">
            <v>National Strategy to Reduce Transport CO2 Emissions Japan 2006</v>
          </cell>
          <cell r="D1944" t="str">
            <v>Policy support</v>
          </cell>
          <cell r="E1944" t="str">
            <v>Country</v>
          </cell>
          <cell r="F1944">
            <v>2006</v>
          </cell>
          <cell r="G1944" t="str">
            <v>Transport</v>
          </cell>
          <cell r="H1944" t="str">
            <v>Strategy to accelerate energy efficiency improvements for householders and businesses across all sectors of the economy. The strategy will provide a nationally consistent and coordinated approach to energy efficiency. The strategy is designed to complement the CPRS  (emissions trading scheme) by addressing information, organisational and other non-market barriers.
1. Assisting households and businesses to transition to a low-carbon future;
2. Reducing impediments to the uptake of energy efficiency;
3. Making buildings more energy efficient; and
4. Government working in partnership and leading the way.</v>
          </cell>
          <cell r="I1944" t="str">
            <v>Energy efficiency, Energy service demand reduction and resource efficiency, Other low-carbon technologies and fuel switch</v>
          </cell>
          <cell r="J1944" t="str">
            <v>No</v>
          </cell>
          <cell r="K1944" t="str">
            <v>Japan</v>
          </cell>
          <cell r="L1944" t="str">
            <v>Implemented</v>
          </cell>
          <cell r="M1944" t="str">
            <v>http://www.mlit.go.jp/sogoseisaku/kankyo_site/1.ondan/index.htm</v>
          </cell>
          <cell r="N1944" t="str">
            <v/>
          </cell>
        </row>
        <row r="1945">
          <cell r="B1945">
            <v>1937</v>
          </cell>
          <cell r="C1945" t="str">
            <v>National Sustainable Development Strategy France 2003</v>
          </cell>
          <cell r="D1945" t="str">
            <v>Strategic planning</v>
          </cell>
          <cell r="E1945" t="str">
            <v>Country</v>
          </cell>
          <cell r="F1945">
            <v>2003</v>
          </cell>
          <cell r="G1945" t="str">
            <v>General</v>
          </cell>
          <cell r="H1945"/>
          <cell r="I1945" t="str">
            <v>Energy service demand reduction and resource efficiency, Energy efficiency, Renewables, Other low-carbon technologies and fuel switch, Non-energy</v>
          </cell>
          <cell r="J1945">
            <v>0</v>
          </cell>
          <cell r="K1945" t="str">
            <v>France</v>
          </cell>
          <cell r="L1945" t="str">
            <v>Implemented</v>
          </cell>
          <cell r="M1945" t="str">
            <v>http://unfccc.int/files/national_reports/annex_i_natcom/submitted_natcom/application/pdf/nc6_fra_english.pdf</v>
          </cell>
          <cell r="N1945" t="str">
            <v/>
          </cell>
        </row>
        <row r="1946">
          <cell r="B1946">
            <v>1938</v>
          </cell>
          <cell r="C1946" t="str">
            <v>National System for Preventing and Combating Forest Fires - PREVFOGO</v>
          </cell>
          <cell r="D1946" t="str">
            <v>Infrastructure investments, Monitoring, Other mandatory requirements</v>
          </cell>
          <cell r="E1946" t="str">
            <v>Country</v>
          </cell>
          <cell r="F1946">
            <v>1989</v>
          </cell>
          <cell r="G1946" t="str">
            <v>Forestry</v>
          </cell>
          <cell r="H1946"/>
          <cell r="I1946" t="str">
            <v>Energy service demand reduction and resource efficiency, Non-energy, Energy efficiency, Renewables, Other low-carbon technologies and fuel switch</v>
          </cell>
          <cell r="J1946" t="str">
            <v>No</v>
          </cell>
          <cell r="K1946" t="str">
            <v>Brazil</v>
          </cell>
          <cell r="L1946" t="str">
            <v>Implemented</v>
          </cell>
          <cell r="M1946" t="str">
            <v>http://www.mct.gov.br/upd_blob/0215/215083.pdf</v>
          </cell>
          <cell r="N1946" t="str">
            <v>C52</v>
          </cell>
        </row>
        <row r="1947">
          <cell r="B1947">
            <v>1939</v>
          </cell>
          <cell r="C1947" t="str">
            <v>National System of Conservation Units (Federal Law No. 9985/2000, Federal Decree No. 4340/2001) Brazil 2001</v>
          </cell>
          <cell r="D1947" t="str">
            <v>Policy support, Regulatory Instruments</v>
          </cell>
          <cell r="E1947" t="str">
            <v>Country</v>
          </cell>
          <cell r="F1947">
            <v>2001</v>
          </cell>
          <cell r="G1947" t="str">
            <v>Agriculture and forestry, Forestry</v>
          </cell>
          <cell r="H1947"/>
          <cell r="I1947" t="str">
            <v>Energy service demand reduction and resource efficiency, Non-energy, Energy efficiency, Renewables, Other low-carbon technologies and fuel switch</v>
          </cell>
          <cell r="J1947" t="str">
            <v>No</v>
          </cell>
          <cell r="K1947" t="str">
            <v>Brazil</v>
          </cell>
          <cell r="L1947" t="str">
            <v>Implemented</v>
          </cell>
          <cell r="M1947" t="str">
            <v>http://www2.camara.leg.br/legin/fed/lei/2000/lei-9985-18-julho-2000-359708-norma-pl.html
http://www.theredddesk.org/countries/brazil/info/law/national_system_for_conservation_units_federal_law_99852000
http://www.ecologia.dbi.ufla.br/site%20ecoaplicada/legisla%C3%A7%C3%A3o/Lei%209985-2000.htm</v>
          </cell>
          <cell r="N1947" t="str">
            <v>C52</v>
          </cell>
        </row>
        <row r="1948">
          <cell r="B1948">
            <v>1940</v>
          </cell>
          <cell r="C1948" t="str">
            <v>National System of sustainability certification for Biofuels Italy 2011</v>
          </cell>
          <cell r="D1948" t="str">
            <v>Codes and standards</v>
          </cell>
          <cell r="E1948" t="str">
            <v>Country</v>
          </cell>
          <cell r="F1948">
            <v>2011</v>
          </cell>
          <cell r="G1948" t="str">
            <v>Transport</v>
          </cell>
          <cell r="H1948" t="str">
            <v>The Act established the National System of Conservation Units of Nature - SNUC, defining criteria and standards for the creation, deployment and management of conservation units.</v>
          </cell>
          <cell r="I1948" t="str">
            <v>Renewables</v>
          </cell>
          <cell r="J1948">
            <v>0</v>
          </cell>
          <cell r="K1948" t="str">
            <v>Italy</v>
          </cell>
          <cell r="L1948" t="str">
            <v>Implemented</v>
          </cell>
          <cell r="M1948" t="str">
            <v>http://www.iea.org/policiesandmeasures/pams/italy/name-25037-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948" t="str">
            <v/>
          </cell>
        </row>
        <row r="1949">
          <cell r="B1949">
            <v>1941</v>
          </cell>
          <cell r="C1949" t="str">
            <v>National Team for Biofuel Development and Biofuel Roadmap (Decree No. 10/2006) Indonesia 2006</v>
          </cell>
          <cell r="D1949" t="str">
            <v>Strategic planning, Institutional creation</v>
          </cell>
          <cell r="E1949" t="str">
            <v>Country</v>
          </cell>
          <cell r="F1949">
            <v>2006</v>
          </cell>
          <cell r="G1949" t="str">
            <v>Electricity and heat, Transport</v>
          </cell>
          <cell r="H1949"/>
          <cell r="I1949" t="str">
            <v>Renewables</v>
          </cell>
          <cell r="J1949" t="str">
            <v>No</v>
          </cell>
          <cell r="K1949" t="str">
            <v>Indonesia</v>
          </cell>
          <cell r="L1949" t="str">
            <v>Implemented</v>
          </cell>
          <cell r="M1949" t="str">
            <v>http://www.esdm.go.id/index-en.html</v>
          </cell>
          <cell r="N1949" t="str">
            <v/>
          </cell>
        </row>
        <row r="1950">
          <cell r="B1950">
            <v>1942</v>
          </cell>
          <cell r="C1950" t="str">
            <v>Regulations Regarding the Mandatory Blending of Bio-fuels with Petrol and Diesel South Africa 2012</v>
          </cell>
          <cell r="D1950" t="str">
            <v>Regulatory Instruments, Obligation schemes</v>
          </cell>
          <cell r="E1950" t="str">
            <v>Country</v>
          </cell>
          <cell r="F1950">
            <v>2012</v>
          </cell>
          <cell r="G1950" t="str">
            <v>Electricity and heat, Transport, Renewables</v>
          </cell>
          <cell r="H1950" t="str">
            <v>The Ministry of Energy and Mineral Resources also launched the National Biofuel Roadmap 2006–2025, which establishes actions to accelerate the use of biofuels to replace fossil-based fuel and targets 5% of biofuel utilisation in the energy mix, 20% biodiesel use in diesel fuel consumption and 15% bio-ethanol use in gasoline consumption by 2025.
Biodiesel and bio-ethanol targets were  updated in 2013, see Biofuel Blending (Ministry Regulation No. 25/2013)</v>
          </cell>
          <cell r="I1950" t="str">
            <v>Renewables</v>
          </cell>
          <cell r="J1950">
            <v>0</v>
          </cell>
          <cell r="K1950" t="str">
            <v>South Africa</v>
          </cell>
          <cell r="L1950" t="str">
            <v>Implemented</v>
          </cell>
          <cell r="M1950" t="str">
            <v>http://www.gov.za/sites/www.gov.za/files/36890_rg10028_gon719.pdf</v>
          </cell>
          <cell r="N1950" t="str">
            <v>C10C43</v>
          </cell>
        </row>
        <row r="1951">
          <cell r="B1951">
            <v>1943</v>
          </cell>
          <cell r="C1951" t="str">
            <v>National Transportation Plan Italy 2000</v>
          </cell>
          <cell r="D1951" t="str">
            <v>Strategic planning</v>
          </cell>
          <cell r="E1951" t="str">
            <v>Country</v>
          </cell>
          <cell r="F1951">
            <v>2000</v>
          </cell>
          <cell r="G1951" t="str">
            <v>Transport</v>
          </cell>
          <cell r="H1951" t="str">
            <v>Minimum concentration for biodiesel blending is 5% v/v., For bio-ethanol blending minimum level is 2% v/v and maximum is 10%. Fall under the 1977 Petroleum Products Act.</v>
          </cell>
          <cell r="I1951" t="str">
            <v>Energy service demand reduction and resource efficiency, Energy efficiency, Other low-carbon technologies and fuel switch</v>
          </cell>
          <cell r="J1951">
            <v>0</v>
          </cell>
          <cell r="K1951" t="str">
            <v>Italy</v>
          </cell>
          <cell r="L1951" t="str">
            <v>Implemented</v>
          </cell>
          <cell r="M1951" t="str">
            <v>http://www.governo.it/backoffice/allegati/37144-4438.pdf</v>
          </cell>
          <cell r="N1951" t="str">
            <v>C40C44</v>
          </cell>
        </row>
        <row r="1952">
          <cell r="B1952">
            <v>1944</v>
          </cell>
          <cell r="C1952" t="str">
            <v>National Travel Behaviour Change Programme - Greenhouse Gas Abatement Programme Australia 2008</v>
          </cell>
          <cell r="D1952" t="str">
            <v>Information and education, Public Voluntary Schemes</v>
          </cell>
          <cell r="E1952" t="str">
            <v>Country</v>
          </cell>
          <cell r="F1952">
            <v>2008</v>
          </cell>
          <cell r="G1952" t="str">
            <v>Transport</v>
          </cell>
          <cell r="H1952"/>
          <cell r="I1952" t="str">
            <v>Energy service demand reduction and resource efficiency, Energy efficiency</v>
          </cell>
          <cell r="J1952">
            <v>0</v>
          </cell>
          <cell r="K1952" t="str">
            <v>Australia</v>
          </cell>
          <cell r="L1952" t="str">
            <v>Ended</v>
          </cell>
          <cell r="M1952" t="str">
            <v>www.greenhouse.gov.au/ggap/successfulprojects/ntbc.html</v>
          </cell>
          <cell r="N1952" t="str">
            <v/>
          </cell>
        </row>
        <row r="1953">
          <cell r="B1953">
            <v>1945</v>
          </cell>
          <cell r="C1953" t="str">
            <v>National Urban Mobility Policy (Law 12.587)</v>
          </cell>
          <cell r="D1953" t="str">
            <v>Policy support, Strategic planning, Regulatory Instruments, Other mandatory requirements</v>
          </cell>
          <cell r="E1953" t="str">
            <v>Country</v>
          </cell>
          <cell r="F1953">
            <v>2012</v>
          </cell>
          <cell r="G1953" t="str">
            <v>Transport</v>
          </cell>
          <cell r="H1953"/>
          <cell r="I1953" t="str">
            <v>Energy efficiency, Renewables, Other low-carbon technologies and fuel switch</v>
          </cell>
          <cell r="J1953" t="str">
            <v>No</v>
          </cell>
          <cell r="K1953" t="str">
            <v>Brazil</v>
          </cell>
          <cell r="L1953" t="str">
            <v>Implemented</v>
          </cell>
          <cell r="M1953" t="str">
            <v>https://www.giz.de/en/downloads/Energy_Efficiency_in_Urban_Mobility.pdf
http://www.planalto.gov.br/ccivil_03/_ato2011-2014/2012/lei/l12587.htm</v>
          </cell>
          <cell r="N1953" t="str">
            <v>C44</v>
          </cell>
        </row>
        <row r="1954">
          <cell r="B1954">
            <v>1946</v>
          </cell>
          <cell r="C1954" t="str">
            <v>National Utilities Invest in Renewable Energy Korea (South) 2005</v>
          </cell>
          <cell r="D1954" t="str">
            <v>Direct investment, Policy support, Voluntary Approaches</v>
          </cell>
          <cell r="E1954" t="str">
            <v>Country</v>
          </cell>
          <cell r="F1954">
            <v>2005</v>
          </cell>
          <cell r="G1954" t="str">
            <v>Electricity and heat, Renewables</v>
          </cell>
          <cell r="H1954" t="str">
            <v>Política Nacional de Mobilidade Urbana (LEI Nº 12.587). 
The aim of the National Policy of Urban Mobility is to develop the urban transportation network in Brazil and to improve its accessibility in order to foster urban mobility. 
The law 12.587 which establishes the guidelines of the Urban Mobility Policy "promotes non-motorised and public transports modes as well as the broad integration of urban transport services. Moreover, it imposes the development of   Urban Mobility Plans for cities with more than 20,000 inhabitants" (source: GIZ)
Strategic axis of the policy include the mitigation of the environmental, social and economic costs of urban transportation, and the enhancement of the use of renewable and less polluting energy.</v>
          </cell>
          <cell r="I1954" t="str">
            <v>Renewables</v>
          </cell>
          <cell r="J1954">
            <v>0</v>
          </cell>
          <cell r="K1954" t="str">
            <v>Korea (South)</v>
          </cell>
          <cell r="L1954" t="str">
            <v>Implemented</v>
          </cell>
          <cell r="M1954" t="str">
            <v>http://www.iea.org/policiesandmeasures/pams/korea/name-22778-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954" t="str">
            <v/>
          </cell>
        </row>
        <row r="1955">
          <cell r="B1955">
            <v>1947</v>
          </cell>
          <cell r="C1955" t="str">
            <v>National Vehicle Scrappage Programme Canada 2009</v>
          </cell>
          <cell r="D1955" t="str">
            <v>Retirement premium, Grants and subsidies, Voluntary Approaches</v>
          </cell>
          <cell r="E1955" t="str">
            <v>Country</v>
          </cell>
          <cell r="F1955">
            <v>2009</v>
          </cell>
          <cell r="G1955" t="str">
            <v>Transport, Light duty vehicles</v>
          </cell>
          <cell r="H1955"/>
          <cell r="I1955" t="str">
            <v>Energy efficiency, Energy service demand reduction and resource efficiency</v>
          </cell>
          <cell r="J1955" t="str">
            <v>No</v>
          </cell>
          <cell r="K1955" t="str">
            <v>Canada</v>
          </cell>
          <cell r="L1955" t="str">
            <v>Ended</v>
          </cell>
          <cell r="M1955" t="str">
            <v>http://www.retireyourride.ca
http://www.iea.org/policiesandmeasures/pams/canada</v>
          </cell>
          <cell r="N1955" t="str">
            <v>C41</v>
          </cell>
        </row>
        <row r="1956">
          <cell r="B1956">
            <v>1948</v>
          </cell>
          <cell r="C1956" t="str">
            <v>National Wind Farm Commissioner and Independent Scientific Committee on Wind Turbines</v>
          </cell>
          <cell r="D1956" t="str">
            <v>Policy support, Institutional creation</v>
          </cell>
          <cell r="E1956" t="str">
            <v>Country</v>
          </cell>
          <cell r="F1956">
            <v>2015</v>
          </cell>
          <cell r="G1956" t="str">
            <v>Electricity and heat, Renewables</v>
          </cell>
          <cell r="H1956" t="str">
            <v>An end-of-life vehicle purchase program.</v>
          </cell>
          <cell r="I1956" t="str">
            <v>Renewables</v>
          </cell>
          <cell r="J1956" t="str">
            <v>No</v>
          </cell>
          <cell r="K1956" t="str">
            <v>Australia</v>
          </cell>
          <cell r="L1956" t="str">
            <v>Implemented</v>
          </cell>
          <cell r="M1956" t="str">
            <v>https://www.iea.org/policiesandmeasures/pams/australia/name-152292-en.php?s=dHlwZT1jYyZzdGF0dXM9T2s,&amp;return=PG5hdiBpZD0iYnJlYWRjcnVtYiI-PGEgaHJlZj0iLyI-SG9tZTwvYT4gJnJhcXVvOyA8YSBocmVmPSIvcG9saWNpZXNhbmRtZWFzdXJlcy8iPlBvbGljaWVzIGFuZCBNZWFzdXJlczwvYT4gJnJhcXVvOyA8YSBocmVmPSIvcG9saWNpZXNhbmRtZWFzdXJlcy9jbGltYXRlY2hhbmdlLyI-Q2xpbWF0ZSBDaGFuZ2U8L2E-PC9uYXY-</v>
          </cell>
          <cell r="N1956" t="str">
            <v/>
          </cell>
        </row>
        <row r="1957">
          <cell r="B1957">
            <v>1949</v>
          </cell>
          <cell r="C1957" t="str">
            <v>National Wind Mission India</v>
          </cell>
          <cell r="D1957" t="str">
            <v>Renewable energy target</v>
          </cell>
          <cell r="E1957" t="str">
            <v>Country</v>
          </cell>
          <cell r="F1957">
            <v>2015</v>
          </cell>
          <cell r="G1957" t="str">
            <v>Renewables, Electricity and heat</v>
          </cell>
          <cell r="H1957" t="str">
            <v>The Commissioner’s role will be to facilitate resolution of complaints from concerned community residents about, and to provide greater transparency on proposed and operating wind farms.</v>
          </cell>
          <cell r="I1957" t="str">
            <v>Renewables</v>
          </cell>
          <cell r="J1957" t="str">
            <v>GHG reduction</v>
          </cell>
          <cell r="K1957" t="str">
            <v>India</v>
          </cell>
          <cell r="L1957" t="str">
            <v>Implemented</v>
          </cell>
          <cell r="M1957" t="str">
            <v>http://mnre.gov.in/file-manager/UserFiles/national-level-consultation-on-national-wind-energy-mission-09012014.htm
http://www.windpowermonthly.com/article/1366917/india-pledges-bold-60gw-wind-target
http://www4.unfccc.int/submissions/INDC/Published%20Documents/India/1/INDIA%20INDC%20TO%20UNFCCC.pdf</v>
          </cell>
          <cell r="N1957" t="str">
            <v>C09</v>
          </cell>
        </row>
        <row r="1958">
          <cell r="B1958">
            <v>1950</v>
          </cell>
          <cell r="C1958" t="str">
            <v>National Wind-Solar Hybrid Policy India 2018</v>
          </cell>
          <cell r="D1958" t="str">
            <v>Infrastructure investments, Tendering schemes, Strategic planning</v>
          </cell>
          <cell r="E1958" t="str">
            <v>Country</v>
          </cell>
          <cell r="F1958">
            <v>2018</v>
          </cell>
          <cell r="G1958" t="str">
            <v>Electricity and heat, Renewables</v>
          </cell>
          <cell r="H1958" t="str">
            <v>The Twelfth Five Year Plan proposed a National Wind Energy Mission. The new target is set at 60 GW installed capacity of wind power by 2022.</v>
          </cell>
          <cell r="I1958" t="str">
            <v>Renewables</v>
          </cell>
          <cell r="J1958" t="str">
            <v>No</v>
          </cell>
          <cell r="K1958" t="str">
            <v>India</v>
          </cell>
          <cell r="L1958" t="str">
            <v>Implemented</v>
          </cell>
          <cell r="M1958" t="str">
            <v>http://pib.nic.in/newsite/pmreleases.aspx?mincode=28</v>
          </cell>
          <cell r="N1958" t="str">
            <v>C10C11</v>
          </cell>
        </row>
        <row r="1959">
          <cell r="B1959">
            <v>1951</v>
          </cell>
          <cell r="C1959" t="str">
            <v>National certification and Implementation Supervision Commission, Energy Bureau on strengthening the photovoltaic products testing and certification work China 2014</v>
          </cell>
          <cell r="D1959" t="str">
            <v>Codes and standards</v>
          </cell>
          <cell r="E1959" t="str">
            <v>Country</v>
          </cell>
          <cell r="F1959">
            <v>2014</v>
          </cell>
          <cell r="G1959" t="str">
            <v>Electricity and heat, Renewables</v>
          </cell>
          <cell r="H1959"/>
          <cell r="I1959" t="str">
            <v>Renewables</v>
          </cell>
          <cell r="J1959">
            <v>0</v>
          </cell>
          <cell r="K1959" t="str">
            <v>China</v>
          </cell>
          <cell r="L1959" t="str">
            <v>Implemented</v>
          </cell>
          <cell r="M1959" t="str">
            <v>http://www.iea.org/policiesandmeasures/pams/china/name-126247-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959" t="str">
            <v/>
          </cell>
        </row>
        <row r="1960">
          <cell r="B1960">
            <v>1952</v>
          </cell>
          <cell r="C1960" t="str">
            <v>National climate strategy European Union2008</v>
          </cell>
          <cell r="D1960">
            <v>0</v>
          </cell>
          <cell r="E1960" t="str">
            <v>Country</v>
          </cell>
          <cell r="F1960">
            <v>2008</v>
          </cell>
          <cell r="G1960" t="str">
            <v>General</v>
          </cell>
          <cell r="H1960"/>
          <cell r="I1960" t="str">
            <v>Energy service demand reduction and resource efficiency, Energy efficiency, Renewables, Other low-carbon technologies and fuel switch</v>
          </cell>
          <cell r="J1960">
            <v>0</v>
          </cell>
          <cell r="K1960" t="str">
            <v>European Union (28)</v>
          </cell>
          <cell r="L1960" t="str">
            <v>Ended</v>
          </cell>
          <cell r="M1960">
            <v>0</v>
          </cell>
          <cell r="N1960" t="str">
            <v/>
          </cell>
        </row>
        <row r="1961">
          <cell r="B1961">
            <v>1953</v>
          </cell>
          <cell r="C1961" t="str">
            <v>National emission guideline for stationary combustion turbines Canada 1992</v>
          </cell>
          <cell r="D1961">
            <v>0</v>
          </cell>
          <cell r="E1961" t="str">
            <v>Country</v>
          </cell>
          <cell r="F1961">
            <v>1992</v>
          </cell>
          <cell r="G1961" t="str">
            <v>Electricity and heat, Industry</v>
          </cell>
          <cell r="H1961" t="str">
            <v>Energy and Climate Package</v>
          </cell>
          <cell r="I1961" t="str">
            <v>Non-energy</v>
          </cell>
          <cell r="J1961" t="str">
            <v>No</v>
          </cell>
          <cell r="K1961" t="str">
            <v>Canada</v>
          </cell>
          <cell r="L1961" t="str">
            <v>Implemented</v>
          </cell>
          <cell r="M1961" t="str">
            <v>http://www.ccme.ca/files/Resources/air/emissions/pn_1072_e.pdf</v>
          </cell>
          <cell r="N1961" t="str">
            <v/>
          </cell>
        </row>
        <row r="1962">
          <cell r="B1962">
            <v>1954</v>
          </cell>
          <cell r="C1962" t="str">
            <v>National intelligent transport system(ITS) action</v>
          </cell>
          <cell r="D1962" t="str">
            <v>Infrastructure investments, Strategic planning</v>
          </cell>
          <cell r="E1962" t="str">
            <v>Country</v>
          </cell>
          <cell r="F1962">
            <v>2014</v>
          </cell>
          <cell r="G1962" t="str">
            <v>Transport</v>
          </cell>
          <cell r="H1962"/>
          <cell r="I1962" t="str">
            <v>Unknown</v>
          </cell>
          <cell r="J1962" t="str">
            <v>No</v>
          </cell>
          <cell r="K1962" t="str">
            <v>Italy</v>
          </cell>
          <cell r="L1962" t="str">
            <v>Implemented</v>
          </cell>
          <cell r="M1962" t="str">
            <v>http://www.mit.gov.it/mit/mop_all.php?p_id=17684</v>
          </cell>
          <cell r="N1962" t="str">
            <v/>
          </cell>
        </row>
        <row r="1963">
          <cell r="B1963">
            <v>1955</v>
          </cell>
          <cell r="C1963" t="str">
            <v>National renewable energy inventory Mexico 2013</v>
          </cell>
          <cell r="D1963" t="str">
            <v>Information provision</v>
          </cell>
          <cell r="E1963" t="str">
            <v>Country</v>
          </cell>
          <cell r="F1963">
            <v>2013</v>
          </cell>
          <cell r="G1963" t="str">
            <v>Electricity and heat, Renewables</v>
          </cell>
          <cell r="H1963" t="str">
            <v>The national ITS action plan identifies the national priorities until 2017. It analyses the state of the Art of ITS deployment in Italy and identifies strategies and policies to be undertaken, for each of the priority areas included in the EU Directive. It is currently under discussion by all the involved stakeholder in order to identify and launch concrete action for the deployment of the Action Plan.</v>
          </cell>
          <cell r="I1963" t="str">
            <v>Renewables</v>
          </cell>
          <cell r="J1963">
            <v>0</v>
          </cell>
          <cell r="K1963" t="str">
            <v>Mexico</v>
          </cell>
          <cell r="L1963" t="str">
            <v>Implemented</v>
          </cell>
          <cell r="M1963" t="str">
            <v>http://www.iea.org/policiesandmeasures/pams/mexico/name-38706-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963" t="str">
            <v/>
          </cell>
        </row>
        <row r="1964">
          <cell r="B1964">
            <v>1956</v>
          </cell>
          <cell r="C1964" t="str">
            <v>Native American Housing Block Grants United States of America 1996</v>
          </cell>
          <cell r="D1964" t="str">
            <v>Grants and subsidies</v>
          </cell>
          <cell r="E1964" t="str">
            <v>Country</v>
          </cell>
          <cell r="F1964">
            <v>1996</v>
          </cell>
          <cell r="G1964" t="str">
            <v>Buildings</v>
          </cell>
          <cell r="H1964" t="str">
            <v>Provides reliable information on renewable resources in Mexico.</v>
          </cell>
          <cell r="I1964" t="str">
            <v>Energy efficiency</v>
          </cell>
          <cell r="J1964">
            <v>0</v>
          </cell>
          <cell r="K1964" t="str">
            <v>United States of America</v>
          </cell>
          <cell r="L1964" t="str">
            <v>Ended</v>
          </cell>
          <cell r="M1964" t="str">
            <v>http://www.hud.gov/offices/pih/ih/grants/ihbg.cfm</v>
          </cell>
          <cell r="N1964" t="str">
            <v>C34</v>
          </cell>
        </row>
        <row r="1965">
          <cell r="B1965">
            <v>1957</v>
          </cell>
          <cell r="C1965" t="str">
            <v>Natural Gas STAR United States of America</v>
          </cell>
          <cell r="D1965" t="str">
            <v>Negotiated Agreements (Public-private sector), Advice or Aid in implementation, Information provision, Unilateral Commitments (Private sector)</v>
          </cell>
          <cell r="E1965" t="str">
            <v>Country</v>
          </cell>
          <cell r="F1965">
            <v>0</v>
          </cell>
          <cell r="G1965" t="str">
            <v>Fossil fuel exploration and production</v>
          </cell>
          <cell r="H1965"/>
          <cell r="I1965" t="str">
            <v>Energy efficiency</v>
          </cell>
          <cell r="J1965">
            <v>0</v>
          </cell>
          <cell r="K1965" t="str">
            <v>United States of America</v>
          </cell>
          <cell r="L1965" t="str">
            <v>Implemented</v>
          </cell>
          <cell r="M1965" t="str">
            <v>http://www.epa.gov/gasstar/index.htm</v>
          </cell>
          <cell r="N1965" t="str">
            <v/>
          </cell>
        </row>
        <row r="1966">
          <cell r="B1966">
            <v>1958</v>
          </cell>
          <cell r="C1966" t="str">
            <v>Natural Gas Vehicle Transformation Canada 2003</v>
          </cell>
          <cell r="D1966" t="str">
            <v>Grants and subsidies, Fiscal or financial incentives, Information provision</v>
          </cell>
          <cell r="E1966" t="str">
            <v>Country</v>
          </cell>
          <cell r="F1966">
            <v>2003</v>
          </cell>
          <cell r="G1966" t="str">
            <v>Transport, Industry</v>
          </cell>
          <cell r="H1966"/>
          <cell r="I1966" t="str">
            <v>Other low-carbon technologies and fuel switch</v>
          </cell>
          <cell r="J1966">
            <v>0</v>
          </cell>
          <cell r="K1966" t="str">
            <v>Canada</v>
          </cell>
          <cell r="L1966" t="str">
            <v>Ended</v>
          </cell>
          <cell r="M1966" t="str">
            <v>http://oee.nrcan.gc.ca/vehiclefuels/naturalGas/NaturalGasPilotProject.cfm?PrintView=N&amp;Text=N</v>
          </cell>
          <cell r="N1966" t="str">
            <v/>
          </cell>
        </row>
        <row r="1967">
          <cell r="B1967">
            <v>1959</v>
          </cell>
          <cell r="C1967" t="str">
            <v>Near-term Transportation Sector Electrification Program United States of America 2008</v>
          </cell>
          <cell r="D1967" t="str">
            <v>Technology deployment and diffusion, Grants and subsidies, Technology development</v>
          </cell>
          <cell r="E1967" t="str">
            <v>Country</v>
          </cell>
          <cell r="F1967">
            <v>2008</v>
          </cell>
          <cell r="G1967" t="str">
            <v>Transport, Low-emissions mobility</v>
          </cell>
          <cell r="H1967"/>
          <cell r="I1967" t="str">
            <v>Energy service demand reduction and resource efficiency, Energy efficiency, Renewables, Other low-carbon technologies and fuel switch, Non-energy</v>
          </cell>
          <cell r="J1967">
            <v>0</v>
          </cell>
          <cell r="K1967" t="str">
            <v>United States of America</v>
          </cell>
          <cell r="L1967" t="str">
            <v>Ended</v>
          </cell>
          <cell r="M1967" t="str">
            <v>http://www.afdc.energy.gov/afdc/laws/eisa</v>
          </cell>
          <cell r="N1967" t="str">
            <v>C04C43C45</v>
          </cell>
        </row>
        <row r="1968">
          <cell r="B1968">
            <v>1960</v>
          </cell>
          <cell r="C1968" t="str">
            <v>Net Metering Italy 2008</v>
          </cell>
          <cell r="D1968" t="str">
            <v>Regulatory Instruments, Net metering</v>
          </cell>
          <cell r="E1968" t="str">
            <v>Country</v>
          </cell>
          <cell r="F1968">
            <v>2008</v>
          </cell>
          <cell r="G1968" t="str">
            <v>Electricity and heat, Renewables</v>
          </cell>
          <cell r="H1968"/>
          <cell r="I1968" t="str">
            <v>Renewables</v>
          </cell>
          <cell r="J1968">
            <v>0</v>
          </cell>
          <cell r="K1968" t="str">
            <v>Italy</v>
          </cell>
          <cell r="L1968" t="str">
            <v>Implemented</v>
          </cell>
          <cell r="M1968" t="str">
            <v>http://www.gse.it/en/ridssp/NetMetering%28SSP%29/Pages/default.aspx</v>
          </cell>
          <cell r="N1968" t="str">
            <v>C10</v>
          </cell>
        </row>
        <row r="1969">
          <cell r="B1969">
            <v>1961</v>
          </cell>
          <cell r="C1969" t="str">
            <v>Net-Zero Housing in Pontardawe</v>
          </cell>
          <cell r="D1969" t="str">
            <v>Demonstration project</v>
          </cell>
          <cell r="E1969" t="str">
            <v>City or local</v>
          </cell>
          <cell r="F1969">
            <v>2019</v>
          </cell>
          <cell r="G1969" t="str">
            <v>Buildings</v>
          </cell>
          <cell r="H1969"/>
          <cell r="I1969" t="str">
            <v>Energy efficiency, Renewables</v>
          </cell>
          <cell r="J1969" t="str">
            <v>No</v>
          </cell>
          <cell r="K1969" t="str">
            <v>United Kingdom</v>
          </cell>
          <cell r="L1969" t="str">
            <v>Implemented</v>
          </cell>
          <cell r="M1969" t="str">
            <v>https://www.walesonline.co.uk/news/wales-news/net-zero-housing-pontardawe-carbon-17466407
https://www.theguardian.com/environment/2019/dec/23/net-zero-carbon-neighbourhood-to-be-built-in-south-wales</v>
          </cell>
          <cell r="N1969" t="str">
            <v>C04</v>
          </cell>
        </row>
        <row r="1970">
          <cell r="B1970">
            <v>1962</v>
          </cell>
          <cell r="C1970" t="str">
            <v>Network on Energy Efficiency France 2000</v>
          </cell>
          <cell r="D1970" t="str">
            <v>Information provision, Policy support</v>
          </cell>
          <cell r="E1970" t="str">
            <v>Country</v>
          </cell>
          <cell r="F1970">
            <v>2000</v>
          </cell>
          <cell r="G1970" t="str">
            <v>Buildings, Electricity and heat</v>
          </cell>
          <cell r="H1970" t="str">
            <v>One of the first net-zero neighborhood is to be built in Pontardawe, South Wales. The complex will be constituted of 35 homes, equipped with "solar panels and energy-storing batteries, ground-source heat pumps and innovative ventilation systems".</v>
          </cell>
          <cell r="I1970" t="str">
            <v>Energy efficiency, Renewables</v>
          </cell>
          <cell r="J1970">
            <v>0</v>
          </cell>
          <cell r="K1970" t="str">
            <v>France</v>
          </cell>
          <cell r="L1970" t="str">
            <v>Implemented</v>
          </cell>
          <cell r="M1970" t="str">
            <v>http://www.ademe.fr/</v>
          </cell>
          <cell r="N1970" t="str">
            <v/>
          </cell>
        </row>
        <row r="1971">
          <cell r="B1971">
            <v>1963</v>
          </cell>
          <cell r="C1971" t="str">
            <v>New Automotive Emissions Standards Korea (South) 2008</v>
          </cell>
          <cell r="D1971" t="str">
            <v>Codes and standards, Regulatory Instruments, Vehicle fuel-economy and emissions standards</v>
          </cell>
          <cell r="E1971" t="str">
            <v>Country</v>
          </cell>
          <cell r="F1971">
            <v>2008</v>
          </cell>
          <cell r="G1971" t="str">
            <v>Transport, Light duty vehicles</v>
          </cell>
          <cell r="H1971"/>
          <cell r="I1971" t="str">
            <v>Energy efficiency, Non-energy</v>
          </cell>
          <cell r="J1971" t="str">
            <v>GHG reduction</v>
          </cell>
          <cell r="K1971" t="str">
            <v>Korea (South)</v>
          </cell>
          <cell r="L1971" t="str">
            <v>Implemented</v>
          </cell>
          <cell r="M1971" t="str">
            <v>http://eng.me.go.kr/docs/index.html
http://www.transportpolicy.net/index.php?title=South_Korea:_Light-duty:_Fuel_Economy_and_GHG
http://www.theicct.org/sites/default/files/publications/S.Korea%20FE%20GHG%20Policy%20Update_vFinal.pdf</v>
          </cell>
          <cell r="N1971" t="str">
            <v>C41</v>
          </cell>
        </row>
        <row r="1972">
          <cell r="B1972">
            <v>1964</v>
          </cell>
          <cell r="C1972" t="str">
            <v>New Brunswick Appliance Meter Lending Program (NB Power)</v>
          </cell>
          <cell r="D1972" t="str">
            <v>Information provision, Performance label</v>
          </cell>
          <cell r="E1972" t="str">
            <v>Subnational region or state</v>
          </cell>
          <cell r="F1972">
            <v>2015</v>
          </cell>
          <cell r="G1972" t="str">
            <v>Buildings, Appliances</v>
          </cell>
          <cell r="H1972" t="str">
            <v>Fuel economy standards for light-duty vehicles, covering passenger vehicles with less than 10 passenger seats (3.5 tonne), not covering larger sized passenger vehicles and trucks.
Updated for 2020. Corporate average target of 140 g/km (17 km/l) by 2015, 97 g/km (24.3 km/l) by 2020. Automakers should achieve either the greenhouse emissions intensity target or the fuel economy target.  The policy currently covering passenger vehicles with less than 10 passenger seats (3.5 ton), not covering larger sized passenger vehicles and trucks.
Targets:
- Passenger cars: 24.1 km/L (97 gCO2/km) by 2020
- Light trucks: 14.1 km/L (166 gCO2/km) by 2020</v>
          </cell>
          <cell r="I1972" t="str">
            <v>Energy efficiency</v>
          </cell>
          <cell r="J1972" t="str">
            <v>No</v>
          </cell>
          <cell r="K1972" t="str">
            <v>Canada</v>
          </cell>
          <cell r="L1972" t="str">
            <v>Implemented</v>
          </cell>
          <cell r="M1972" t="str">
            <v>http://www.iea.org/policiesandmeasures/pams/canada/name-152679-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1972" t="str">
            <v>C35</v>
          </cell>
        </row>
        <row r="1973">
          <cell r="B1973">
            <v>1965</v>
          </cell>
          <cell r="C1973" t="str">
            <v>New Buses Italy 1999</v>
          </cell>
          <cell r="D1973" t="str">
            <v>Funds to sub-national governments, Infrastructure investments, Procurement rules</v>
          </cell>
          <cell r="E1973" t="str">
            <v>Country</v>
          </cell>
          <cell r="F1973">
            <v>1999</v>
          </cell>
          <cell r="G1973" t="str">
            <v>Transport, Heavy duty vehicles</v>
          </cell>
          <cell r="H1973"/>
          <cell r="I1973" t="str">
            <v>Other low-carbon technologies and fuel switch, Energy efficiency</v>
          </cell>
          <cell r="J1973">
            <v>0</v>
          </cell>
          <cell r="K1973" t="str">
            <v>Italy</v>
          </cell>
          <cell r="L1973" t="str">
            <v>Ended</v>
          </cell>
          <cell r="M1973" t="str">
            <v>http://www.iea.org/policiesandmeasures/pams/italy/name-21141-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973" t="str">
            <v>C44</v>
          </cell>
        </row>
        <row r="1974">
          <cell r="B1974">
            <v>1966</v>
          </cell>
          <cell r="C1974" t="str">
            <v>New Criteria for Refrigerators and Washing Machines Eco-labels European Union 2000</v>
          </cell>
          <cell r="D1974" t="str">
            <v>Codes and standards, Regulatory Instruments, Endorsement label</v>
          </cell>
          <cell r="E1974" t="str">
            <v>Country</v>
          </cell>
          <cell r="F1974">
            <v>2000</v>
          </cell>
          <cell r="G1974" t="str">
            <v>Buildings, Appliances</v>
          </cell>
          <cell r="H1974"/>
          <cell r="I1974" t="str">
            <v>Energy efficiency</v>
          </cell>
          <cell r="J1974">
            <v>0</v>
          </cell>
          <cell r="K1974" t="str">
            <v>European Union (28)</v>
          </cell>
          <cell r="L1974" t="str">
            <v>Implemented</v>
          </cell>
          <cell r="M1974" t="str">
            <v>http://www.europa.eu.int/comm/environment/ecolabel/index.htm</v>
          </cell>
          <cell r="N1974" t="str">
            <v>C34</v>
          </cell>
        </row>
        <row r="1975">
          <cell r="B1975">
            <v>1967</v>
          </cell>
          <cell r="C1975" t="str">
            <v>New Energy Indicator Japan 2001</v>
          </cell>
          <cell r="D1975" t="str">
            <v>Strategic planning</v>
          </cell>
          <cell r="E1975" t="str">
            <v>Country</v>
          </cell>
          <cell r="F1975">
            <v>2001</v>
          </cell>
          <cell r="G1975" t="str">
            <v>Electricity and heat, Renewables</v>
          </cell>
          <cell r="H1975"/>
          <cell r="I1975" t="str">
            <v>Renewables</v>
          </cell>
          <cell r="J1975">
            <v>0</v>
          </cell>
          <cell r="K1975" t="str">
            <v>Japan</v>
          </cell>
          <cell r="L1975" t="str">
            <v>Unknown</v>
          </cell>
          <cell r="M1975" t="str">
            <v>http://www.iea.org/policiesandmeasures/pams/japan/name-22128-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1975" t="str">
            <v/>
          </cell>
        </row>
        <row r="1976">
          <cell r="B1976">
            <v>1968</v>
          </cell>
          <cell r="C1976" t="str">
            <v>New Energy Tax Incentives for Renewable Energy and Low-Emission Transport United States of America 2004</v>
          </cell>
          <cell r="D1976" t="str">
            <v>Policy support, Tax relief</v>
          </cell>
          <cell r="E1976" t="str">
            <v>Country</v>
          </cell>
          <cell r="F1976">
            <v>2004</v>
          </cell>
          <cell r="G1976" t="str">
            <v>Renewables</v>
          </cell>
          <cell r="H1976"/>
          <cell r="I1976" t="str">
            <v>Renewables</v>
          </cell>
          <cell r="J1976">
            <v>0</v>
          </cell>
          <cell r="K1976" t="str">
            <v>United States of America</v>
          </cell>
          <cell r="L1976" t="str">
            <v>Ended</v>
          </cell>
          <cell r="M1976" t="str">
            <v>http://frwebgate.access.gpo.gov/cgi-bin/getdoc.cgi?dbname=109_cong_bills&amp;docid=f:h6enr.txt.pdf</v>
          </cell>
          <cell r="N1976" t="str">
            <v/>
          </cell>
        </row>
        <row r="1977">
          <cell r="B1977">
            <v>1969</v>
          </cell>
          <cell r="C1977" t="str">
            <v>New Energy Technologies Demonstration Fund France 2008</v>
          </cell>
          <cell r="D1977" t="str">
            <v>Demonstration project</v>
          </cell>
          <cell r="E1977" t="str">
            <v>Country</v>
          </cell>
          <cell r="F1977">
            <v>2008</v>
          </cell>
          <cell r="G1977" t="str">
            <v>Transport</v>
          </cell>
          <cell r="H1977"/>
          <cell r="I1977" t="str">
            <v>Energy efficiency</v>
          </cell>
          <cell r="J1977" t="str">
            <v>No</v>
          </cell>
          <cell r="K1977" t="str">
            <v>France</v>
          </cell>
          <cell r="L1977" t="str">
            <v>Implemented</v>
          </cell>
          <cell r="M1977" t="str">
            <v>http://www2.ademe.fr/servlet/KBaseShow?sort=-1&amp;cid=96&amp;m=3&amp;catid=21473</v>
          </cell>
          <cell r="N1977" t="str">
            <v>C04</v>
          </cell>
        </row>
        <row r="1978">
          <cell r="B1978">
            <v>1970</v>
          </cell>
          <cell r="C1978" t="str">
            <v>New Energy Technology R&amp;D Program France 2005</v>
          </cell>
          <cell r="D1978" t="str">
            <v>Policy support, Research &amp; Development and Deployment (RD&amp;D)</v>
          </cell>
          <cell r="E1978" t="str">
            <v>Country</v>
          </cell>
          <cell r="F1978">
            <v>2005</v>
          </cell>
          <cell r="G1978" t="str">
            <v>Electricity and heat, Renewables</v>
          </cell>
          <cell r="H1978"/>
          <cell r="I1978" t="str">
            <v>Renewables</v>
          </cell>
          <cell r="J1978">
            <v>0</v>
          </cell>
          <cell r="K1978" t="str">
            <v>France</v>
          </cell>
          <cell r="L1978" t="str">
            <v>Implemented</v>
          </cell>
          <cell r="M1978" t="str">
            <v>http://www.iea.org/policiesandmeasures/pams/france/name-22734-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978" t="str">
            <v>C04</v>
          </cell>
        </row>
        <row r="1979">
          <cell r="B1979">
            <v>1971</v>
          </cell>
          <cell r="C1979" t="str">
            <v>New Energy efficiency Norms Proposed for Water Heaters Canada 2004</v>
          </cell>
          <cell r="D1979" t="str">
            <v>Regulatory Instruments, Codes and standards</v>
          </cell>
          <cell r="E1979" t="str">
            <v>Country</v>
          </cell>
          <cell r="F1979">
            <v>2004</v>
          </cell>
          <cell r="G1979" t="str">
            <v>Buildings</v>
          </cell>
          <cell r="H1979"/>
          <cell r="I1979" t="str">
            <v>Energy efficiency</v>
          </cell>
          <cell r="J1979">
            <v>0</v>
          </cell>
          <cell r="K1979" t="str">
            <v>Canada</v>
          </cell>
          <cell r="L1979" t="str">
            <v>Planned</v>
          </cell>
          <cell r="M1979" t="str">
            <v>http://www.canadagazette.gc.ca/partI/2004/20040214/html/regle1-e.html</v>
          </cell>
          <cell r="N1979" t="str">
            <v>C34</v>
          </cell>
        </row>
        <row r="1980">
          <cell r="B1980">
            <v>1972</v>
          </cell>
          <cell r="C1980" t="str">
            <v>New England Governors and Eastern Canadian Premiers (NEG/ECP) Climate Change Action Plan United States of America 2001</v>
          </cell>
          <cell r="D1980" t="str">
            <v>Public Voluntary Schemes, Strategic planning, GHG reduction target</v>
          </cell>
          <cell r="E1980" t="str">
            <v>Subnational region or state</v>
          </cell>
          <cell r="F1980">
            <v>2001</v>
          </cell>
          <cell r="G1980">
            <v>0</v>
          </cell>
          <cell r="H1980"/>
          <cell r="I1980" t="str">
            <v>Energy service demand reduction and resource efficiency, Renewables, Energy efficiency, Other low-carbon technologies and fuel switch, Non-energy</v>
          </cell>
          <cell r="J1980">
            <v>0</v>
          </cell>
          <cell r="K1980" t="str">
            <v>United States of America</v>
          </cell>
          <cell r="L1980" t="str">
            <v>Implemented</v>
          </cell>
          <cell r="M1980" t="str">
            <v>http://www.negc.org/documents/NEG-ECP%20CCAP.PDF</v>
          </cell>
          <cell r="N1980" t="str">
            <v>C02</v>
          </cell>
        </row>
        <row r="1981">
          <cell r="B1981">
            <v>1973</v>
          </cell>
          <cell r="C1981" t="str">
            <v>New England Governors and Eastern Canadian Premiers Climate Change Action Plan 2001 Canada 2001</v>
          </cell>
          <cell r="D1981" t="str">
            <v>Policy support, Regulatory Instruments, Climate strategy</v>
          </cell>
          <cell r="E1981" t="str">
            <v>Subnational region or state</v>
          </cell>
          <cell r="F1981">
            <v>2001</v>
          </cell>
          <cell r="G1981" t="str">
            <v>General</v>
          </cell>
          <cell r="H1981"/>
          <cell r="I1981" t="str">
            <v>Energy service demand reduction and resource efficiency, Energy efficiency, Renewables, Other low-carbon technologies and fuel switch, Non-energy</v>
          </cell>
          <cell r="J1981">
            <v>0</v>
          </cell>
          <cell r="K1981" t="str">
            <v>Canada</v>
          </cell>
          <cell r="L1981" t="str">
            <v>Planned</v>
          </cell>
          <cell r="M1981" t="str">
            <v>http://www.edie.net/news/Archive/4632.cfm</v>
          </cell>
          <cell r="N1981" t="str">
            <v>C01</v>
          </cell>
        </row>
        <row r="1982">
          <cell r="B1982">
            <v>1974</v>
          </cell>
          <cell r="C1982" t="str">
            <v>New Federal Buildings Regulations United States of America 2008</v>
          </cell>
          <cell r="D1982" t="str">
            <v>Codes and standards, Building codes and standards</v>
          </cell>
          <cell r="E1982" t="str">
            <v>Country</v>
          </cell>
          <cell r="F1982">
            <v>2008</v>
          </cell>
          <cell r="G1982" t="str">
            <v>Buildings</v>
          </cell>
          <cell r="H1982"/>
          <cell r="I1982" t="str">
            <v>Energy efficiency</v>
          </cell>
          <cell r="J1982">
            <v>0</v>
          </cell>
          <cell r="K1982" t="str">
            <v>United States of America</v>
          </cell>
          <cell r="L1982" t="str">
            <v>Superseded</v>
          </cell>
          <cell r="M1982" t="str">
            <v>http://www.dsireusa.org/incentives/incentive.cfm?Incentive_Code=US02R&amp;re=1&amp;ee=1</v>
          </cell>
          <cell r="N1982" t="str">
            <v>C34</v>
          </cell>
        </row>
        <row r="1983">
          <cell r="B1983">
            <v>1975</v>
          </cell>
          <cell r="C1983" t="str">
            <v>New Feed-In premium for photovoltaic systems (Ministerial Decree) Italy 2007</v>
          </cell>
          <cell r="D1983" t="str">
            <v>Feed-in tariffs or premiums</v>
          </cell>
          <cell r="E1983" t="str">
            <v>Country</v>
          </cell>
          <cell r="F1983">
            <v>2007</v>
          </cell>
          <cell r="G1983" t="str">
            <v>Electricity and heat, Renewables</v>
          </cell>
          <cell r="H1983"/>
          <cell r="I1983" t="str">
            <v>Renewables</v>
          </cell>
          <cell r="J1983">
            <v>0</v>
          </cell>
          <cell r="K1983" t="str">
            <v>Italy</v>
          </cell>
          <cell r="L1983" t="str">
            <v>Implemented</v>
          </cell>
          <cell r="M1983" t="str">
            <v>http://www.lse.ac.uk/GranthamInstitute/law/new-feed-in-premium-for-photovoltaic-systems-ministerial-decree/</v>
          </cell>
          <cell r="N1983" t="str">
            <v>C10</v>
          </cell>
        </row>
        <row r="1984">
          <cell r="B1984">
            <v>1976</v>
          </cell>
          <cell r="C1984" t="str">
            <v>New Guidelines on State Aid for Environmental Protection European Union 2000</v>
          </cell>
          <cell r="D1984" t="str">
            <v>Policy support</v>
          </cell>
          <cell r="E1984" t="str">
            <v>Country</v>
          </cell>
          <cell r="F1984">
            <v>2000</v>
          </cell>
          <cell r="G1984" t="str">
            <v>Electricity and heat, Industry, General, Buildings, Heating and cooling, CCS, Renewables, Waste (CH4)</v>
          </cell>
          <cell r="H1984" t="str">
            <v>Executive</v>
          </cell>
          <cell r="I1984" t="str">
            <v>Energy service demand reduction and resource efficiency, Energy efficiency, Renewables, Other low-carbon technologies and fuel switch</v>
          </cell>
          <cell r="J1984">
            <v>0</v>
          </cell>
          <cell r="K1984" t="str">
            <v>European Union (28)</v>
          </cell>
          <cell r="L1984" t="str">
            <v>Implemented</v>
          </cell>
          <cell r="M1984" t="str">
            <v>http://eur-lex.europa.eu/legal-content/EN/TXT/?uri=CELEX:52014XC0628(01)</v>
          </cell>
          <cell r="N1984" t="str">
            <v/>
          </cell>
        </row>
        <row r="1985">
          <cell r="B1985">
            <v>1977</v>
          </cell>
          <cell r="C1985" t="str">
            <v>New Hampshire Emissions reductions from Power Plants United States of America 2002</v>
          </cell>
          <cell r="D1985" t="str">
            <v>Other mandatory requirements, GHG emissions allowances</v>
          </cell>
          <cell r="E1985" t="str">
            <v>Subnational region or state</v>
          </cell>
          <cell r="F1985">
            <v>2002</v>
          </cell>
          <cell r="G1985" t="str">
            <v>General</v>
          </cell>
          <cell r="H1985"/>
          <cell r="I1985" t="str">
            <v>Energy service demand reduction and resource efficiency, Renewables, Energy efficiency, Other low-carbon technologies and fuel switch, Non-energy</v>
          </cell>
          <cell r="J1985">
            <v>0</v>
          </cell>
          <cell r="K1985" t="str">
            <v>United States of America</v>
          </cell>
          <cell r="L1985" t="str">
            <v>Implemented</v>
          </cell>
          <cell r="M1985" t="str">
            <v>http://des.nh.gov/organization/divisions/air/tsb/tps/aetp/clean_power_act.htm</v>
          </cell>
          <cell r="N1985" t="str">
            <v/>
          </cell>
        </row>
        <row r="1986">
          <cell r="B1986">
            <v>1978</v>
          </cell>
          <cell r="C1986" t="str">
            <v>New Jersey Voluntary Agreement with State Power Plant Operator United States of America 2002</v>
          </cell>
          <cell r="D1986" t="str">
            <v>Negotiated Agreements (Public-private sector), GHG reduction target</v>
          </cell>
          <cell r="E1986" t="str">
            <v>Subnational region or state</v>
          </cell>
          <cell r="F1986">
            <v>2002</v>
          </cell>
          <cell r="G1986">
            <v>0</v>
          </cell>
          <cell r="H1986"/>
          <cell r="I1986" t="str">
            <v>Energy service demand reduction and resource efficiency</v>
          </cell>
          <cell r="J1986">
            <v>0</v>
          </cell>
          <cell r="K1986" t="str">
            <v>United States of America</v>
          </cell>
          <cell r="L1986" t="str">
            <v>Implemented</v>
          </cell>
          <cell r="M1986" t="str">
            <v>http://www.state.nj.us/globalwarming/initiatives/</v>
          </cell>
          <cell r="N1986" t="str">
            <v>C02</v>
          </cell>
        </row>
        <row r="1987">
          <cell r="B1987">
            <v>1979</v>
          </cell>
          <cell r="C1987" t="str">
            <v>New National Energy Strategy Japan 2006</v>
          </cell>
          <cell r="D1987" t="str">
            <v>Strategic planning, Energy efficiency target, Political &amp; non-binding energy efficiency target</v>
          </cell>
          <cell r="E1987" t="str">
            <v>Country</v>
          </cell>
          <cell r="F1987">
            <v>2006</v>
          </cell>
          <cell r="G1987" t="str">
            <v>Electricity and heat, Transport</v>
          </cell>
          <cell r="H1987"/>
          <cell r="I1987" t="str">
            <v>Energy efficiency, Energy service demand reduction and resource efficiency, Other low-carbon technologies and fuel switch</v>
          </cell>
          <cell r="J1987" t="str">
            <v>No</v>
          </cell>
          <cell r="K1987" t="str">
            <v>Japan</v>
          </cell>
          <cell r="L1987" t="str">
            <v>Superseded</v>
          </cell>
          <cell r="M1987" t="str">
            <v>http://www.meti.go.jp/english/information/downloadfiles/PressRelease/NewEnergyStrategy.pdf</v>
          </cell>
          <cell r="N1987" t="str">
            <v>C40C44</v>
          </cell>
        </row>
        <row r="1988">
          <cell r="B1988">
            <v>1980</v>
          </cell>
          <cell r="C1988" t="str">
            <v>New Ontario Centre of Excellence for Electricity and Alternative Energy Technology Canada 2003</v>
          </cell>
          <cell r="D1988" t="str">
            <v>Policy support</v>
          </cell>
          <cell r="E1988" t="str">
            <v>Subnational region or state</v>
          </cell>
          <cell r="F1988">
            <v>2003</v>
          </cell>
          <cell r="G1988" t="str">
            <v>Electricity and heat</v>
          </cell>
          <cell r="H1988" t="str">
            <v>Target of achieving 30% Energy efficiency improvement by 2030.</v>
          </cell>
          <cell r="I1988" t="str">
            <v>Energy service demand reduction and resource efficiency, Energy efficiency, Renewables, Other low-carbon technologies and fuel switch</v>
          </cell>
          <cell r="J1988">
            <v>0</v>
          </cell>
          <cell r="K1988" t="str">
            <v>Canada</v>
          </cell>
          <cell r="L1988" t="str">
            <v>Implemented</v>
          </cell>
          <cell r="M1988" t="str">
            <v>http://www.gov.on.ca/FIN/bud03e/pdf/budhi4.pdf</v>
          </cell>
          <cell r="N1988" t="str">
            <v/>
          </cell>
        </row>
        <row r="1989">
          <cell r="B1989">
            <v>1981</v>
          </cell>
          <cell r="C1989" t="str">
            <v>New Opportunities Fund - Financing Renewable Energy in the UK United Kingdom 2000</v>
          </cell>
          <cell r="D1989" t="str">
            <v>Fiscal or financial incentives, Research &amp; Development and Deployment (RD&amp;D)</v>
          </cell>
          <cell r="E1989" t="str">
            <v>Country</v>
          </cell>
          <cell r="F1989">
            <v>2000</v>
          </cell>
          <cell r="G1989" t="str">
            <v>Electricity and heat</v>
          </cell>
          <cell r="H1989"/>
          <cell r="I1989" t="str">
            <v>Renewables</v>
          </cell>
          <cell r="J1989">
            <v>0</v>
          </cell>
          <cell r="K1989" t="str">
            <v>United Kingdom</v>
          </cell>
          <cell r="L1989" t="str">
            <v>Superseded</v>
          </cell>
          <cell r="M1989" t="str">
            <v>http://www.nof.org.uk/default.aspx?tc=63&amp;tct=2&amp;fc=250&amp;fct=1</v>
          </cell>
          <cell r="N1989" t="str">
            <v>C04C10</v>
          </cell>
        </row>
        <row r="1990">
          <cell r="B1990">
            <v>1982</v>
          </cell>
          <cell r="C1990" t="str">
            <v>New Planning Contract France 2001</v>
          </cell>
          <cell r="D1990" t="str">
            <v>Fiscal or financial incentives, Research &amp; Development and Deployment (RD&amp;D)</v>
          </cell>
          <cell r="E1990" t="str">
            <v>Country</v>
          </cell>
          <cell r="F1990">
            <v>2001</v>
          </cell>
          <cell r="G1990" t="str">
            <v>Transport, Electricity and heat, Waste (CH4)</v>
          </cell>
          <cell r="H1990"/>
          <cell r="I1990" t="str">
            <v>Energy service demand reduction and resource efficiency, Energy efficiency, Renewables, Other low-carbon technologies and fuel switch, Non-energy</v>
          </cell>
          <cell r="J1990">
            <v>0</v>
          </cell>
          <cell r="K1990" t="str">
            <v>France</v>
          </cell>
          <cell r="L1990" t="str">
            <v>Implemented</v>
          </cell>
          <cell r="M1990" t="str">
            <v>http://www.iea.org/policiesandmeasures/pams/france/name-21421-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990" t="str">
            <v>C04C07C10C14C27C43</v>
          </cell>
        </row>
        <row r="1991">
          <cell r="B1991">
            <v>1983</v>
          </cell>
          <cell r="C1991" t="str">
            <v>New Policy to Favour Modern Biomass Italy 1999</v>
          </cell>
          <cell r="D1991" t="str">
            <v>Fiscal or financial incentives</v>
          </cell>
          <cell r="E1991" t="str">
            <v>Country</v>
          </cell>
          <cell r="F1991">
            <v>1999</v>
          </cell>
          <cell r="G1991" t="str">
            <v>Electricity and heat</v>
          </cell>
          <cell r="H1991"/>
          <cell r="I1991" t="str">
            <v>Renewables, Other low-carbon technologies and fuel switch</v>
          </cell>
          <cell r="J1991">
            <v>0</v>
          </cell>
          <cell r="K1991" t="str">
            <v>Italy</v>
          </cell>
          <cell r="L1991" t="str">
            <v>Planned</v>
          </cell>
          <cell r="M1991" t="str">
            <v>http://www.iea.org/policiesandmeasures/pams/italy/name-21240-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1991" t="str">
            <v>C10C14</v>
          </cell>
        </row>
        <row r="1992">
          <cell r="B1992">
            <v>1984</v>
          </cell>
          <cell r="C1992" t="str">
            <v>New Post Long-Term Standards Japan 2015</v>
          </cell>
          <cell r="D1992" t="str">
            <v>Vehicle fuel-economy and emissions standards</v>
          </cell>
          <cell r="E1992" t="str">
            <v>Country</v>
          </cell>
          <cell r="F1992">
            <v>2009</v>
          </cell>
          <cell r="G1992" t="str">
            <v>Transport, Heavy duty vehicles, Light duty vehicles</v>
          </cell>
          <cell r="H1992"/>
          <cell r="I1992" t="str">
            <v>Energy efficiency, Non-energy</v>
          </cell>
          <cell r="J1992" t="str">
            <v>GHG reduction</v>
          </cell>
          <cell r="K1992" t="str">
            <v>Japan</v>
          </cell>
          <cell r="L1992" t="str">
            <v>Implemented</v>
          </cell>
          <cell r="M1992" t="str">
            <v>http://transportpolicy.net/index.php?title=Japan:_Light-duty:_Emissions
http://transportpolicy.net/index.php?title=Japan:_Heavy-duty:_Emissions</v>
          </cell>
          <cell r="N1992" t="str">
            <v>C41C42</v>
          </cell>
        </row>
        <row r="1993">
          <cell r="B1993">
            <v>1985</v>
          </cell>
          <cell r="C1993" t="str">
            <v>New Purchase System for Solar Power-Generated Electricity Japan 2009</v>
          </cell>
          <cell r="D1993" t="str">
            <v>Other mandatory requirements, Grants and subsidies, Feed-in tariffs or premiums</v>
          </cell>
          <cell r="E1993" t="str">
            <v>Country</v>
          </cell>
          <cell r="F1993">
            <v>2009</v>
          </cell>
          <cell r="G1993" t="str">
            <v>Electricity and heat, Renewables</v>
          </cell>
          <cell r="H1993" t="str">
            <v>Table of current and planned (2018 onward) motor vehicle emissions standards: https://www.env.go.jp/en/air/aq/mv/table_290628.pdf</v>
          </cell>
          <cell r="I1993" t="str">
            <v>Renewables</v>
          </cell>
          <cell r="J1993">
            <v>0</v>
          </cell>
          <cell r="K1993" t="str">
            <v>Japan</v>
          </cell>
          <cell r="L1993" t="str">
            <v>Ended</v>
          </cell>
          <cell r="M1993" t="str">
            <v>http://www.meti.go.jp/english/press/2011/0330_03.html</v>
          </cell>
          <cell r="N1993" t="str">
            <v>C10</v>
          </cell>
        </row>
        <row r="1994">
          <cell r="B1994">
            <v>1986</v>
          </cell>
          <cell r="C1994" t="str">
            <v>New Qualified Hybrid Motor Vehicle Credit United States of America 2006</v>
          </cell>
          <cell r="D1994" t="str">
            <v>Tax relief</v>
          </cell>
          <cell r="E1994" t="str">
            <v>Country</v>
          </cell>
          <cell r="F1994">
            <v>2006</v>
          </cell>
          <cell r="G1994" t="str">
            <v>Transport, Low-emissions mobility</v>
          </cell>
          <cell r="H1994"/>
          <cell r="I1994" t="str">
            <v>Energy efficiency</v>
          </cell>
          <cell r="J1994">
            <v>0</v>
          </cell>
          <cell r="K1994" t="str">
            <v>United States of America</v>
          </cell>
          <cell r="L1994" t="str">
            <v>Ended</v>
          </cell>
          <cell r="M1994" t="str">
            <v>http://frwebgate.access.gpo.gov/cgi-bin/getdoc.cgi?dbname=111_cong_bills&amp;docid=f:h1enr.pdf%20(ARRA%202009)</v>
          </cell>
          <cell r="N1994" t="str">
            <v/>
          </cell>
        </row>
        <row r="1995">
          <cell r="B1995">
            <v>1987</v>
          </cell>
          <cell r="C1995" t="str">
            <v>New Renewable Energy Target for 2010</v>
          </cell>
          <cell r="D1995">
            <v>0</v>
          </cell>
          <cell r="E1995" t="str">
            <v>Country</v>
          </cell>
          <cell r="F1995">
            <v>2008</v>
          </cell>
          <cell r="G1995" t="str">
            <v>Renewables</v>
          </cell>
          <cell r="H1995"/>
          <cell r="I1995" t="str">
            <v>Renewables</v>
          </cell>
          <cell r="J1995" t="str">
            <v>No</v>
          </cell>
          <cell r="K1995" t="str">
            <v>Japan</v>
          </cell>
          <cell r="L1995" t="str">
            <v>Ended</v>
          </cell>
          <cell r="M1995" t="str">
            <v>https://www.iea.org/policies/4740-new-renewable-energy-target-for-2010?country=Japan&amp;page=2&amp;qs=japa</v>
          </cell>
          <cell r="N1995" t="str">
            <v/>
          </cell>
        </row>
        <row r="1996">
          <cell r="B1996">
            <v>1988</v>
          </cell>
          <cell r="C1996" t="str">
            <v>New Source Performance Standards (NSPS) for Coal Plants United States of America 1977</v>
          </cell>
          <cell r="D1996">
            <v>0</v>
          </cell>
          <cell r="E1996" t="str">
            <v>Country</v>
          </cell>
          <cell r="F1996">
            <v>1977</v>
          </cell>
          <cell r="G1996" t="str">
            <v>Electricity and heat, Coal</v>
          </cell>
          <cell r="H1996" t="str">
            <v>In 1996, Japanese government set a target of around 3% (or 19.1 million kl oil equivalent) of new energies in the total primary energy supply by fiscal year 2010 (excluding hydro electric and geothermal energy). In 2008, this target has been set to be considered as upper case in 2010, and 15.6 million kl oil equivalent is set as a lower case. For details regarding the 2010 targets, see reference below.</v>
          </cell>
          <cell r="I1996" t="str">
            <v>Non-energy</v>
          </cell>
          <cell r="J1996" t="str">
            <v>No</v>
          </cell>
          <cell r="K1996" t="str">
            <v>United States of America</v>
          </cell>
          <cell r="L1996" t="str">
            <v>Implemented</v>
          </cell>
          <cell r="M1996" t="str">
            <v>http://www.iea-coal.org.uk/documents/82575/9515/United%20States%20of%20America</v>
          </cell>
          <cell r="N1996" t="str">
            <v/>
          </cell>
        </row>
        <row r="1997">
          <cell r="B1997">
            <v>1989</v>
          </cell>
          <cell r="C1997" t="str">
            <v>New South Wales Electricity Retailer Greenhouse Benchmarks Australia 2002</v>
          </cell>
          <cell r="D1997" t="str">
            <v>Regulatory Instruments, GHG reduction target</v>
          </cell>
          <cell r="E1997" t="str">
            <v>Subnational region or state</v>
          </cell>
          <cell r="F1997">
            <v>2002</v>
          </cell>
          <cell r="G1997" t="str">
            <v>Electricity and heat</v>
          </cell>
          <cell r="H1997" t="str">
            <v>Most recent revision applies to plants constructed after 2011.</v>
          </cell>
          <cell r="I1997" t="str">
            <v>Energy efficiency, Renewables, Other low-carbon technologies and fuel switch</v>
          </cell>
          <cell r="J1997">
            <v>0</v>
          </cell>
          <cell r="K1997" t="str">
            <v>Australia</v>
          </cell>
          <cell r="L1997" t="str">
            <v>Implemented</v>
          </cell>
          <cell r="M1997" t="str">
            <v>http://www.doe.nsw.gov.au</v>
          </cell>
          <cell r="N1997" t="str">
            <v>C02</v>
          </cell>
        </row>
        <row r="1998">
          <cell r="B1998">
            <v>1990</v>
          </cell>
          <cell r="C1998" t="str">
            <v>New South Wales Energy Savings Scheme Australia 2009</v>
          </cell>
          <cell r="D1998" t="str">
            <v>White certificates, Obligation schemes</v>
          </cell>
          <cell r="E1998" t="str">
            <v>Subnational region or state</v>
          </cell>
          <cell r="F1998">
            <v>2009</v>
          </cell>
          <cell r="G1998" t="str">
            <v>Industry, Electricity and heat</v>
          </cell>
          <cell r="H1998" t="str">
            <v>The benchmark has been set as a 5% reduction in per capita greenhouse gas emissions from 1989/90 levels by 2007. This equates to a benchmark of 7.27 tonnes per capita in 2007.</v>
          </cell>
          <cell r="I1998" t="str">
            <v>Energy efficiency</v>
          </cell>
          <cell r="J1998">
            <v>0</v>
          </cell>
          <cell r="K1998" t="str">
            <v>Australia</v>
          </cell>
          <cell r="L1998" t="str">
            <v>Implemented</v>
          </cell>
          <cell r="M1998" t="str">
            <v>http://www.ess.nsw.gov.au/default.asp</v>
          </cell>
          <cell r="N1998" t="str">
            <v>C08C19</v>
          </cell>
        </row>
        <row r="1999">
          <cell r="B1999">
            <v>1991</v>
          </cell>
          <cell r="C1999" t="str">
            <v>New South Wales Greenhouse Gas Reduction Scheme - Demand-side Abatement (DSA) Australia 2003</v>
          </cell>
          <cell r="D1999" t="str">
            <v>GHG emissions allowances, Obligation schemes, GHG reduction target</v>
          </cell>
          <cell r="E1999" t="str">
            <v>Subnational region or state</v>
          </cell>
          <cell r="F1999">
            <v>2003</v>
          </cell>
          <cell r="G1999" t="str">
            <v>Electricity and heat, Industry</v>
          </cell>
          <cell r="H1999"/>
          <cell r="I1999" t="str">
            <v>Other low-carbon technologies and fuel switch</v>
          </cell>
          <cell r="J1999">
            <v>0</v>
          </cell>
          <cell r="K1999" t="str">
            <v>Australia</v>
          </cell>
          <cell r="L1999" t="str">
            <v>Superseded</v>
          </cell>
          <cell r="M1999" t="str">
            <v>http://www.greenhousegas.nsw.gov.au/acp/energy_efficiency.asp</v>
          </cell>
          <cell r="N1999" t="str">
            <v>C02C15C30</v>
          </cell>
        </row>
        <row r="2000">
          <cell r="B2000">
            <v>1992</v>
          </cell>
          <cell r="C2000" t="str">
            <v>New South Wales Solar Bonus Scheme Australia 2010</v>
          </cell>
          <cell r="D2000" t="str">
            <v>Feed-in tariffs or premiums</v>
          </cell>
          <cell r="E2000" t="str">
            <v>Subnational region or state</v>
          </cell>
          <cell r="F2000">
            <v>2010</v>
          </cell>
          <cell r="G2000" t="str">
            <v>Electricity and heat</v>
          </cell>
          <cell r="H2000"/>
          <cell r="I2000" t="str">
            <v>Renewables</v>
          </cell>
          <cell r="J2000" t="str">
            <v>No</v>
          </cell>
          <cell r="K2000" t="str">
            <v>Australia</v>
          </cell>
          <cell r="L2000" t="str">
            <v>Ended</v>
          </cell>
          <cell r="M2000" t="str">
            <v>http://www.industry.nsw.gov.au/energy/sustainable/renewable/solar/solar-scheme</v>
          </cell>
          <cell r="N2000" t="str">
            <v>C10</v>
          </cell>
        </row>
        <row r="2001">
          <cell r="B2001">
            <v>1993</v>
          </cell>
          <cell r="C2001" t="str">
            <v>New Test Methods to Determine Vehicle Fuel Economy United States of America 2006</v>
          </cell>
          <cell r="D2001" t="str">
            <v>Comparison label, Codes and standards, Vehicle fuel-economy and emissions standards, Monitoring</v>
          </cell>
          <cell r="E2001" t="str">
            <v>Country</v>
          </cell>
          <cell r="F2001">
            <v>2006</v>
          </cell>
          <cell r="G2001" t="str">
            <v>Light duty vehicles</v>
          </cell>
          <cell r="H2001" t="str">
            <v>Closed from 1st January 2017.</v>
          </cell>
          <cell r="I2001" t="str">
            <v>Energy efficiency</v>
          </cell>
          <cell r="J2001">
            <v>0</v>
          </cell>
          <cell r="K2001" t="str">
            <v>United States of America</v>
          </cell>
          <cell r="L2001" t="str">
            <v>Planned</v>
          </cell>
          <cell r="M2001" t="str">
            <v>http://www.epa.gov/fueleconomy/420f06009.htm#proposedmethods</v>
          </cell>
          <cell r="N2001" t="str">
            <v>C41</v>
          </cell>
        </row>
        <row r="2002">
          <cell r="B2002">
            <v>1994</v>
          </cell>
          <cell r="C2002" t="str">
            <v>New York State Energy Plan United States of America 2002</v>
          </cell>
          <cell r="D2002" t="str">
            <v>Strategic planning, Policy support, Renewable energy target, Energy efficiency target</v>
          </cell>
          <cell r="E2002" t="str">
            <v>Subnational region or state</v>
          </cell>
          <cell r="F2002">
            <v>2002</v>
          </cell>
          <cell r="G2002" t="str">
            <v>Electricity and heat</v>
          </cell>
          <cell r="H2002"/>
          <cell r="I2002" t="str">
            <v>Renewables, Energy efficiency</v>
          </cell>
          <cell r="J2002">
            <v>0</v>
          </cell>
          <cell r="K2002" t="str">
            <v>United States of America</v>
          </cell>
          <cell r="L2002" t="str">
            <v>Implemented</v>
          </cell>
          <cell r="M2002" t="str">
            <v>http://www.nysenergyplan.com/final/New_York_State_Energy_Plan_VolumeI.pdf</v>
          </cell>
          <cell r="N2002" t="str">
            <v>C09</v>
          </cell>
        </row>
        <row r="2003">
          <cell r="B2003">
            <v>1995</v>
          </cell>
          <cell r="C2003" t="str">
            <v>New and Renewable Energy Facilities Certification Korea (South) 2003</v>
          </cell>
          <cell r="D2003" t="str">
            <v>Economic Instruments, Information and education, Policy support</v>
          </cell>
          <cell r="E2003" t="str">
            <v>Country</v>
          </cell>
          <cell r="F2003">
            <v>2003</v>
          </cell>
          <cell r="G2003" t="str">
            <v>General</v>
          </cell>
          <cell r="H2003" t="str">
            <v>use of renewable energy by 50% by 2020. It also called for increased Energy efficiency by reducing energy use per Gross State Product to 25% below 1990 levels by 2010</v>
          </cell>
          <cell r="I2003" t="str">
            <v>Energy efficiency, Renewables</v>
          </cell>
          <cell r="J2003">
            <v>0</v>
          </cell>
          <cell r="K2003" t="str">
            <v>Korea (South)</v>
          </cell>
          <cell r="L2003" t="str">
            <v>Implemented</v>
          </cell>
          <cell r="M2003" t="str">
            <v>http://www.iea.org/policiesandmeasures/pams/korea/name-22554-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2003" t="str">
            <v/>
          </cell>
        </row>
        <row r="2004">
          <cell r="B2004">
            <v>1996</v>
          </cell>
          <cell r="C2004" t="str">
            <v>New and Renewable Energy RD&amp;D Basic Plan Korea (South) 2001</v>
          </cell>
          <cell r="D2004" t="str">
            <v>Technology deployment and diffusion, Demonstration project</v>
          </cell>
          <cell r="E2004" t="str">
            <v>Country</v>
          </cell>
          <cell r="F2004">
            <v>2001</v>
          </cell>
          <cell r="G2004" t="str">
            <v>Electricity and heat, Renewables</v>
          </cell>
          <cell r="H2004"/>
          <cell r="I2004" t="str">
            <v>Renewables</v>
          </cell>
          <cell r="J2004">
            <v>0</v>
          </cell>
          <cell r="K2004" t="str">
            <v>Korea (South)</v>
          </cell>
          <cell r="L2004" t="str">
            <v>Superseded</v>
          </cell>
          <cell r="M2004" t="str">
            <v>http://www.iea.org/policiesandmeasures/pams/korea/name-21836-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004" t="str">
            <v>C04</v>
          </cell>
        </row>
        <row r="2005">
          <cell r="B2005">
            <v>1997</v>
          </cell>
          <cell r="C2005" t="str">
            <v>New contracts to purchase green power Canada 2003</v>
          </cell>
          <cell r="D2005" t="str">
            <v>Voluntary Approaches</v>
          </cell>
          <cell r="E2005" t="str">
            <v>Subnational region or state</v>
          </cell>
          <cell r="F2005">
            <v>2003</v>
          </cell>
          <cell r="G2005" t="str">
            <v>Electricity and heat</v>
          </cell>
          <cell r="H2005"/>
          <cell r="I2005" t="str">
            <v>Renewables</v>
          </cell>
          <cell r="J2005">
            <v>0</v>
          </cell>
          <cell r="K2005" t="str">
            <v>Canada</v>
          </cell>
          <cell r="L2005" t="str">
            <v>Implemented</v>
          </cell>
          <cell r="M2005" t="str">
            <v>http://www.gov.ab.ca/acn/200309/15225.html</v>
          </cell>
          <cell r="N2005" t="str">
            <v/>
          </cell>
        </row>
        <row r="2006">
          <cell r="B2006">
            <v>1998</v>
          </cell>
          <cell r="C2006" t="str">
            <v>New energy efficient home credit United States of America 2006</v>
          </cell>
          <cell r="D2006" t="str">
            <v>Tax relief</v>
          </cell>
          <cell r="E2006" t="str">
            <v>Country</v>
          </cell>
          <cell r="F2006">
            <v>2006</v>
          </cell>
          <cell r="G2006" t="str">
            <v>Electricity and heat, Buildings</v>
          </cell>
          <cell r="H2006"/>
          <cell r="I2006" t="str">
            <v>Energy efficiency</v>
          </cell>
          <cell r="J2006">
            <v>0</v>
          </cell>
          <cell r="K2006" t="str">
            <v>United States of America</v>
          </cell>
          <cell r="L2006" t="str">
            <v>Ended</v>
          </cell>
          <cell r="M2006" t="str">
            <v>http://frwebgate.access.gpo.gov/cgi-bin/getdoc.cgi?dbname=109_cong_bills&amp;docid=f:h6enr.txt.pdf%20(EPAct%202005)</v>
          </cell>
          <cell r="N2006" t="str">
            <v>C07C34</v>
          </cell>
        </row>
        <row r="2007">
          <cell r="B2007">
            <v>1999</v>
          </cell>
          <cell r="C2007" t="str">
            <v>New heavy oil extraction test facility Canada 2003</v>
          </cell>
          <cell r="D2007" t="str">
            <v>Research &amp; Development and Deployment (RD&amp;D)</v>
          </cell>
          <cell r="E2007" t="str">
            <v>Subnational region or state</v>
          </cell>
          <cell r="F2007">
            <v>2003</v>
          </cell>
          <cell r="G2007" t="str">
            <v>Industry</v>
          </cell>
          <cell r="H2007"/>
          <cell r="I2007" t="str">
            <v>Energy service demand reduction and resource efficiency</v>
          </cell>
          <cell r="J2007">
            <v>0</v>
          </cell>
          <cell r="K2007" t="str">
            <v>Canada</v>
          </cell>
          <cell r="L2007" t="str">
            <v>Implemented</v>
          </cell>
          <cell r="M2007" t="str">
            <v>http://www.gov.ab.ca/acn/200309/15062.html</v>
          </cell>
          <cell r="N2007" t="str">
            <v>C04</v>
          </cell>
        </row>
        <row r="2008">
          <cell r="B2008">
            <v>2000</v>
          </cell>
          <cell r="C2008" t="str">
            <v>New royalty program to promote the development of carbon dioxide enhanced oil and gas recovery industry in Alberta Canada 2003</v>
          </cell>
          <cell r="D2008" t="str">
            <v>Fiscal or financial incentives</v>
          </cell>
          <cell r="E2008" t="str">
            <v>Subnational region or state</v>
          </cell>
          <cell r="F2008">
            <v>2003</v>
          </cell>
          <cell r="G2008" t="str">
            <v>Industry</v>
          </cell>
          <cell r="H2008"/>
          <cell r="I2008" t="str">
            <v>Energy service demand reduction and resource efficiency, Energy efficiency</v>
          </cell>
          <cell r="J2008">
            <v>0</v>
          </cell>
          <cell r="K2008" t="str">
            <v>Canada</v>
          </cell>
          <cell r="L2008" t="str">
            <v>Implemented</v>
          </cell>
          <cell r="M2008" t="str">
            <v>http://www.gov.ab.ca/acn/200305/14414.html</v>
          </cell>
          <cell r="N2008" t="str">
            <v>C19</v>
          </cell>
        </row>
        <row r="2009">
          <cell r="B2009">
            <v>2001</v>
          </cell>
          <cell r="C2009" t="str">
            <v>New source emission guidelines for thermal electricity generation Canada 2003</v>
          </cell>
          <cell r="D2009">
            <v>0</v>
          </cell>
          <cell r="E2009" t="str">
            <v>Country</v>
          </cell>
          <cell r="F2009">
            <v>2003</v>
          </cell>
          <cell r="G2009" t="str">
            <v>Electricity and heat, Industry</v>
          </cell>
          <cell r="H2009"/>
          <cell r="I2009" t="str">
            <v>Non-energy</v>
          </cell>
          <cell r="J2009" t="str">
            <v>No</v>
          </cell>
          <cell r="K2009" t="str">
            <v>Canada</v>
          </cell>
          <cell r="L2009" t="str">
            <v>Implemented</v>
          </cell>
          <cell r="M2009" t="str">
            <v>http://publications.gc.ca/gazette/archives/p1/2003/2003-01-04/pdf/g1-13701.pdf</v>
          </cell>
          <cell r="N2009" t="str">
            <v/>
          </cell>
        </row>
        <row r="2010">
          <cell r="B2010">
            <v>2002</v>
          </cell>
          <cell r="C2010" t="str">
            <v>New spatial planning legislation in Act 26/2007 Indonesia 2007</v>
          </cell>
          <cell r="D2010">
            <v>0</v>
          </cell>
          <cell r="E2010" t="str">
            <v>Country</v>
          </cell>
          <cell r="F2010">
            <v>2007</v>
          </cell>
          <cell r="G2010">
            <v>0</v>
          </cell>
          <cell r="H2010"/>
          <cell r="I2010" t="str">
            <v>Energy service demand reduction and resource efficiency, Non-energy</v>
          </cell>
          <cell r="J2010">
            <v>0</v>
          </cell>
          <cell r="K2010" t="str">
            <v>Indonesia</v>
          </cell>
          <cell r="L2010" t="str">
            <v>Implemented</v>
          </cell>
          <cell r="M2010" t="str">
            <v>http://www.forestcarbonpartnership.org/fcp/sites/forestcarbonpartnership.org/files/Documents/PDF/Mar2010/Indonesia_Rplan_May2009_with_disclaimer.pdf, http://www.theredddesk.org/law/spatial_planning_law_262007_indonesia</v>
          </cell>
          <cell r="N2010" t="str">
            <v/>
          </cell>
        </row>
        <row r="2011">
          <cell r="B2011">
            <v>2003</v>
          </cell>
          <cell r="C2011" t="str">
            <v>New vehicle car tax system Germany 2009</v>
          </cell>
          <cell r="D2011" t="str">
            <v>Energy and other taxes, Performance label, CO2 taxes</v>
          </cell>
          <cell r="E2011" t="str">
            <v>Country</v>
          </cell>
          <cell r="F2011">
            <v>2009</v>
          </cell>
          <cell r="G2011" t="str">
            <v>Transport, Heavy duty vehicles, Light duty vehicles</v>
          </cell>
          <cell r="H2011" t="str">
            <v>LAW OF THE REPUBLIC OF INDONESIA NUMBER 26 YEAR 2007 CONCERNING SPATIAL MANAGEMENT
"This law provides authority to provincial governments (pemerintah propinsi) and of district governments (pemerintah kabupaten and pemerintah kota) in spatial planning. Such provision is not stipulated in previous spatial planning laws. It also provides some new ways for enhancing development control including zoning, planning permits, implementation of incentives and disincentives, including administration and criminal sanction. The Law also acknowledges the importance of public participation in spatial planning. The law provides more detailed regulations than the previous spatial planning law including rights, obligations and the forms of public participation in spatial planning."</v>
          </cell>
          <cell r="I2011" t="str">
            <v>Energy efficiency</v>
          </cell>
          <cell r="J2011" t="str">
            <v>No</v>
          </cell>
          <cell r="K2011" t="str">
            <v>Germany</v>
          </cell>
          <cell r="L2011" t="str">
            <v>Implemented</v>
          </cell>
          <cell r="M2011" t="str">
            <v>http://www.iea.org/policiesandmeasures/pams/germany/name-24566-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011" t="str">
            <v>C41C42C46</v>
          </cell>
        </row>
        <row r="2012">
          <cell r="B2012">
            <v>2004</v>
          </cell>
          <cell r="C2012" t="str">
            <v>Next Generation Air Transportation System (NextGen) United States of America 2003</v>
          </cell>
          <cell r="D2012" t="str">
            <v>Negotiated Agreements (Public-private sector), Technology development, Policy support, Strategic planning</v>
          </cell>
          <cell r="E2012" t="str">
            <v>Country</v>
          </cell>
          <cell r="F2012">
            <v>2003</v>
          </cell>
          <cell r="G2012" t="str">
            <v>Transport, Air, Shipping</v>
          </cell>
          <cell r="H2012"/>
          <cell r="I2012" t="str">
            <v>Energy efficiency, Non-energy</v>
          </cell>
          <cell r="J2012">
            <v>0</v>
          </cell>
          <cell r="K2012" t="str">
            <v>United States of America</v>
          </cell>
          <cell r="L2012" t="str">
            <v>Implemented</v>
          </cell>
          <cell r="M2012" t="str">
            <v>http://www.faa.gov/nextgen/</v>
          </cell>
          <cell r="N2012" t="str">
            <v>C04</v>
          </cell>
        </row>
        <row r="2013">
          <cell r="B2013">
            <v>2005</v>
          </cell>
          <cell r="C2013" t="str">
            <v>Next Generation Natural Gas Vehicle Program United States of America 2000</v>
          </cell>
          <cell r="D2013" t="str">
            <v>Research programme, Technology development</v>
          </cell>
          <cell r="E2013" t="str">
            <v>Country</v>
          </cell>
          <cell r="F2013">
            <v>2000</v>
          </cell>
          <cell r="G2013" t="str">
            <v>Light duty vehicles, Heavy duty vehicles, Shipping</v>
          </cell>
          <cell r="H2013"/>
          <cell r="I2013" t="str">
            <v>Other low-carbon technologies and fuel switch</v>
          </cell>
          <cell r="J2013">
            <v>0</v>
          </cell>
          <cell r="K2013" t="str">
            <v>United States of America</v>
          </cell>
          <cell r="L2013" t="str">
            <v>Ended</v>
          </cell>
          <cell r="M2013" t="str">
            <v>http://www.nrel.gov/vehiclesandfuels/success_ngngv.html</v>
          </cell>
          <cell r="N2013" t="str">
            <v>C04</v>
          </cell>
        </row>
        <row r="2014">
          <cell r="B2014">
            <v>2006</v>
          </cell>
          <cell r="C2014" t="str">
            <v>NextGen Biofuels Fund</v>
          </cell>
          <cell r="D2014" t="str">
            <v>Economic Instruments, Direct investment, RD&amp;D funding</v>
          </cell>
          <cell r="E2014" t="str">
            <v>Country</v>
          </cell>
          <cell r="F2014">
            <v>2007</v>
          </cell>
          <cell r="G2014" t="str">
            <v>Transport</v>
          </cell>
          <cell r="H2014"/>
          <cell r="I2014" t="str">
            <v>Renewables</v>
          </cell>
          <cell r="J2014" t="str">
            <v>No</v>
          </cell>
          <cell r="K2014" t="str">
            <v>Canada</v>
          </cell>
          <cell r="L2014" t="str">
            <v>Implemented</v>
          </cell>
          <cell r="M2014" t="str">
            <v>http://www.iea.org/policiesandmeasures/pams/canada/name-24080-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014" t="str">
            <v>C04</v>
          </cell>
        </row>
        <row r="2015">
          <cell r="B2015">
            <v>2007</v>
          </cell>
          <cell r="C2015" t="str">
            <v>NextGen Biofuels Fund Canada 2007</v>
          </cell>
          <cell r="D2015" t="str">
            <v>RD&amp;D funding, Demonstration project</v>
          </cell>
          <cell r="E2015" t="str">
            <v>Country</v>
          </cell>
          <cell r="F2015">
            <v>2007</v>
          </cell>
          <cell r="G2015" t="str">
            <v>Electricity and heat, Renewables</v>
          </cell>
          <cell r="H2015" t="str">
            <v>The Government of Canada provides CAD 500 million to Sustainable Development Technology Canada (SDTC) to invest with the private sector to establish first-of-kind large demonstration-scale facilities for the production of next-generation biofuels. The funding to the SDTC is co-managed by Natural Resources Canada and Environment Canada.</v>
          </cell>
          <cell r="I2015" t="str">
            <v>Renewables</v>
          </cell>
          <cell r="J2015">
            <v>0</v>
          </cell>
          <cell r="K2015" t="str">
            <v>Canada</v>
          </cell>
          <cell r="L2015" t="str">
            <v>Implemented</v>
          </cell>
          <cell r="M2015" t="str">
            <v>http://www.sdtc.ca</v>
          </cell>
          <cell r="N2015" t="str">
            <v>C04</v>
          </cell>
        </row>
        <row r="2016">
          <cell r="B2016">
            <v>2008</v>
          </cell>
          <cell r="C2016" t="str">
            <v>Nitrates Directive</v>
          </cell>
          <cell r="D2016" t="str">
            <v>Regulatory Instruments, Codes and standards, Monitoring, Voluntary Approaches</v>
          </cell>
          <cell r="E2016" t="str">
            <v>Country</v>
          </cell>
          <cell r="F2016">
            <v>1991</v>
          </cell>
          <cell r="G2016" t="str">
            <v>Agriculture and forestry, Agricultural N2O</v>
          </cell>
          <cell r="H2016"/>
          <cell r="I2016" t="str">
            <v>Non-energy</v>
          </cell>
          <cell r="J2016" t="str">
            <v>GHG reduction</v>
          </cell>
          <cell r="K2016" t="str">
            <v>European Union (28)</v>
          </cell>
          <cell r="L2016" t="str">
            <v>Implemented</v>
          </cell>
          <cell r="M2016" t="str">
            <v>http://ec.europa.eu/environment/water/water-nitrates/index_en.html
http://eur-lex.europa.eu/legal-content/EN/TXT/?uri=CELEX:31991L0676</v>
          </cell>
          <cell r="N2016" t="str">
            <v>C51</v>
          </cell>
        </row>
        <row r="2017">
          <cell r="B2017">
            <v>2009</v>
          </cell>
          <cell r="C2017" t="str">
            <v>Non-Fossil Fuel Obligation United Kingdom 1990</v>
          </cell>
          <cell r="D2017" t="str">
            <v>Obligation schemes</v>
          </cell>
          <cell r="E2017" t="str">
            <v>Country</v>
          </cell>
          <cell r="F2017">
            <v>1990</v>
          </cell>
          <cell r="G2017" t="str">
            <v>Electricity and heat, Renewables</v>
          </cell>
          <cell r="H2017" t="str">
            <v>Limits the maximum amount of N contained in manure per hectare to 170kgN/ha (210kgN/ha in first 4 years of programme)</v>
          </cell>
          <cell r="I2017" t="str">
            <v>Renewables</v>
          </cell>
          <cell r="J2017">
            <v>0</v>
          </cell>
          <cell r="K2017" t="str">
            <v>United Kingdom</v>
          </cell>
          <cell r="L2017" t="str">
            <v>Superseded</v>
          </cell>
          <cell r="M2017" t="str">
            <v>http://spider.iea.org/pubs/studies/files/renenp2/ren/35-ren.htm</v>
          </cell>
          <cell r="N2017" t="str">
            <v>C10</v>
          </cell>
        </row>
        <row r="2018">
          <cell r="B2018">
            <v>2010</v>
          </cell>
          <cell r="C2018" t="str">
            <v>Non-road diesel engine standards United States of America</v>
          </cell>
          <cell r="D2018" t="str">
            <v>Sectoral standards, Vehicle fuel-economy and emissions standards</v>
          </cell>
          <cell r="E2018" t="str">
            <v>Country</v>
          </cell>
          <cell r="F2018">
            <v>0</v>
          </cell>
          <cell r="G2018" t="str">
            <v>Agriculture and forestry, Industry, Transport, Heavy duty vehicles, Industrial energy related</v>
          </cell>
          <cell r="H2018"/>
          <cell r="I2018" t="str">
            <v>Energy efficiency</v>
          </cell>
          <cell r="J2018" t="str">
            <v>No</v>
          </cell>
          <cell r="K2018" t="str">
            <v>United States of America</v>
          </cell>
          <cell r="L2018" t="str">
            <v>Implemented</v>
          </cell>
          <cell r="M2018" t="str">
            <v>http://transportpolicy.net/index.php?title=US:_Nonroad:_Emissions</v>
          </cell>
          <cell r="N2018" t="str">
            <v>C21C42</v>
          </cell>
        </row>
        <row r="2019">
          <cell r="B2019">
            <v>2011</v>
          </cell>
          <cell r="C2019" t="str">
            <v>Nonroad vehicles emissions Japan 2006</v>
          </cell>
          <cell r="D2019" t="str">
            <v>Vehicle fuel-economy and emissions standards</v>
          </cell>
          <cell r="E2019" t="str">
            <v>Country</v>
          </cell>
          <cell r="F2019">
            <v>2006</v>
          </cell>
          <cell r="G2019" t="str">
            <v>Transport, Heavy duty vehicles</v>
          </cell>
          <cell r="H2019"/>
          <cell r="I2019" t="str">
            <v>Energy efficiency, Non-energy</v>
          </cell>
          <cell r="J2019" t="str">
            <v>No</v>
          </cell>
          <cell r="K2019" t="str">
            <v>Japan</v>
          </cell>
          <cell r="L2019" t="str">
            <v>Implemented</v>
          </cell>
          <cell r="M2019" t="str">
            <v>http://transportpolicy.net/index.php?title=Japan:_Nonroad:_Emissions</v>
          </cell>
          <cell r="N2019" t="str">
            <v>C42</v>
          </cell>
        </row>
        <row r="2020">
          <cell r="B2020">
            <v>2012</v>
          </cell>
          <cell r="C2020" t="str">
            <v>Nonroad vehicles emissions standards South Korea 2015</v>
          </cell>
          <cell r="D2020">
            <v>0</v>
          </cell>
          <cell r="E2020" t="str">
            <v>Country</v>
          </cell>
          <cell r="F2020">
            <v>2006</v>
          </cell>
          <cell r="G2020" t="str">
            <v>Heavy duty vehicles</v>
          </cell>
          <cell r="H2020"/>
          <cell r="I2020" t="str">
            <v>Non-energy</v>
          </cell>
          <cell r="J2020" t="str">
            <v>No</v>
          </cell>
          <cell r="K2020" t="str">
            <v>Korea (South)</v>
          </cell>
          <cell r="L2020" t="str">
            <v>Implemented</v>
          </cell>
          <cell r="M2020" t="str">
            <v>http://transportpolicy.net/index.php?title=South_Korea:_Nonroad:_Emissions</v>
          </cell>
          <cell r="N2020" t="str">
            <v/>
          </cell>
        </row>
        <row r="2021">
          <cell r="B2021">
            <v>2013</v>
          </cell>
          <cell r="C2021" t="str">
            <v>Normalised Estimation of Energy Fees France 1999</v>
          </cell>
          <cell r="D2021" t="str">
            <v>Other mandatory requirements</v>
          </cell>
          <cell r="E2021" t="str">
            <v>Country</v>
          </cell>
          <cell r="F2021">
            <v>1999</v>
          </cell>
          <cell r="G2021" t="str">
            <v>Buildings</v>
          </cell>
          <cell r="H2021"/>
          <cell r="I2021" t="str">
            <v>Energy efficiency</v>
          </cell>
          <cell r="J2021">
            <v>0</v>
          </cell>
          <cell r="K2021" t="str">
            <v>France</v>
          </cell>
          <cell r="L2021" t="str">
            <v>Planned</v>
          </cell>
          <cell r="M2021" t="str">
            <v>http://www.iea.org/policiesandmeasures/pams/france/name-21122-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021" t="str">
            <v/>
          </cell>
        </row>
        <row r="2022">
          <cell r="B2022">
            <v>2014</v>
          </cell>
          <cell r="C2022" t="str">
            <v>Norms for Energy-Consuming Appliances and Equipment France 1999</v>
          </cell>
          <cell r="D2022" t="str">
            <v>Product standards</v>
          </cell>
          <cell r="E2022" t="str">
            <v>Country</v>
          </cell>
          <cell r="F2022">
            <v>1999</v>
          </cell>
          <cell r="G2022" t="str">
            <v>Buildings, Appliances</v>
          </cell>
          <cell r="H2022"/>
          <cell r="I2022" t="str">
            <v>Energy efficiency</v>
          </cell>
          <cell r="J2022">
            <v>0</v>
          </cell>
          <cell r="K2022" t="str">
            <v>France</v>
          </cell>
          <cell r="L2022" t="str">
            <v>Ended</v>
          </cell>
          <cell r="M2022" t="str">
            <v>http://www.iea.org/policiesandmeasures/pams/france/name-21118-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022" t="str">
            <v>C34C35</v>
          </cell>
        </row>
        <row r="2023">
          <cell r="B2023">
            <v>2015</v>
          </cell>
          <cell r="C2023" t="str">
            <v>Northern Ireland Sustainable Energy Programme</v>
          </cell>
          <cell r="D2023" t="str">
            <v>Grants and subsidies, Codes and standards, Other mandatory requirements</v>
          </cell>
          <cell r="E2023" t="str">
            <v>Subnational region or state</v>
          </cell>
          <cell r="F2023">
            <v>1997</v>
          </cell>
          <cell r="G2023" t="str">
            <v>Buildings</v>
          </cell>
          <cell r="H2023"/>
          <cell r="I2023" t="str">
            <v>Energy efficiency</v>
          </cell>
          <cell r="J2023" t="str">
            <v>No</v>
          </cell>
          <cell r="K2023" t="str">
            <v>United Kingdom</v>
          </cell>
          <cell r="L2023" t="str">
            <v>Implemented</v>
          </cell>
          <cell r="M2023" t="str">
            <v>https://www.iea.org/policies/461-northern-ireland-sustainable-energy-programme-formerly-energy-efficiency-levy?country=United%20Kingdom&amp;page=5&amp;qs=united</v>
          </cell>
          <cell r="N2023" t="str">
            <v>C34</v>
          </cell>
        </row>
        <row r="2024">
          <cell r="B2024">
            <v>2016</v>
          </cell>
          <cell r="C2024" t="str">
            <v>Northwest Territories Energy Strategy Canada 2003</v>
          </cell>
          <cell r="D2024" t="str">
            <v>Policy support</v>
          </cell>
          <cell r="E2024" t="str">
            <v>Subnational region or state</v>
          </cell>
          <cell r="F2024">
            <v>2003</v>
          </cell>
          <cell r="G2024" t="str">
            <v>Electricity and heat</v>
          </cell>
          <cell r="H2024" t="str">
            <v>A sum of money is collected from all electricity customers through a Public Service Obligation (PSO) which is used to provide funding for energy efficiency and renewable energy schemes. Previously known as the Energy Efficiency Levy (EEL), it is now known as the Northern Ireland Sustainable Energy Programme (NISEP). The strategic objectives of the NISEP are to contribute to the achievement of: Efficiency in the use of energy; Socially and environmentally sustainable long-term energy supplies at best value to customers whilst also having due regard to vulnerable customers.</v>
          </cell>
          <cell r="I2024" t="str">
            <v>Energy service demand reduction and resource efficiency, Energy efficiency, Renewables, Other low-carbon technologies and fuel switch, Non-energy</v>
          </cell>
          <cell r="J2024">
            <v>0</v>
          </cell>
          <cell r="K2024" t="str">
            <v>Canada</v>
          </cell>
          <cell r="L2024" t="str">
            <v>Implemented</v>
          </cell>
          <cell r="M2024" t="str">
            <v>http://www.iti.gov.nt.ca/</v>
          </cell>
          <cell r="N2024" t="str">
            <v/>
          </cell>
        </row>
        <row r="2025">
          <cell r="B2025">
            <v>2017</v>
          </cell>
          <cell r="C2025" t="str">
            <v>Notice 28 on import duty reduction for ethanol</v>
          </cell>
          <cell r="D2025" t="str">
            <v>Tax relief</v>
          </cell>
          <cell r="E2025" t="str">
            <v>Country</v>
          </cell>
          <cell r="F2025">
            <v>2010</v>
          </cell>
          <cell r="G2025" t="str">
            <v>Transport</v>
          </cell>
          <cell r="H2025"/>
          <cell r="I2025" t="str">
            <v>Renewables</v>
          </cell>
          <cell r="J2025" t="str">
            <v>No</v>
          </cell>
          <cell r="K2025" t="str">
            <v>China</v>
          </cell>
          <cell r="L2025" t="str">
            <v>Implemented</v>
          </cell>
          <cell r="M2025" t="str">
            <v>http://www.iea.org/policiesandmeasures/pams/china/name-24840-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025" t="str">
            <v>C43</v>
          </cell>
        </row>
        <row r="2026">
          <cell r="B2026">
            <v>2018</v>
          </cell>
          <cell r="C2026" t="str">
            <v>Notice of VAT policy of large-scale hydropower enterprise China 2014</v>
          </cell>
          <cell r="D2026" t="str">
            <v>Tax relief</v>
          </cell>
          <cell r="E2026" t="str">
            <v>Country</v>
          </cell>
          <cell r="F2026">
            <v>2014</v>
          </cell>
          <cell r="G2026" t="str">
            <v>Electricity and heat, Renewables</v>
          </cell>
          <cell r="H2026" t="str">
            <v>The Customs Tariff on Import &amp; Export Commodities of the People Republic of China used to apply a 30% duty on imported ethanol. To further comply with the WTO standards regarding import duties, the Committee on Custom Tariff decided to reduce the import duty on denatured ethanol, for fuel use also, from 30% to 5% starting from January 1st, 2010.</v>
          </cell>
          <cell r="I2026" t="str">
            <v>Renewables</v>
          </cell>
          <cell r="J2026">
            <v>0</v>
          </cell>
          <cell r="K2026" t="str">
            <v>China</v>
          </cell>
          <cell r="L2026" t="str">
            <v>Implemented</v>
          </cell>
          <cell r="M2026" t="str">
            <v>http://www.gov.cn/xinwen/2014-03/12/content_2636943.htm</v>
          </cell>
          <cell r="N2026" t="str">
            <v>C10</v>
          </cell>
        </row>
        <row r="2027">
          <cell r="B2027">
            <v>2019</v>
          </cell>
          <cell r="C2027" t="str">
            <v>Notice of the State Development and Reform Commission on offshore wind power electricity price policy China 2014</v>
          </cell>
          <cell r="D2027" t="str">
            <v>Feed-in tariffs or premiums</v>
          </cell>
          <cell r="E2027" t="str">
            <v>Country</v>
          </cell>
          <cell r="F2027">
            <v>2014</v>
          </cell>
          <cell r="G2027" t="str">
            <v>Electricity and heat, Renewables</v>
          </cell>
          <cell r="H2027"/>
          <cell r="I2027" t="str">
            <v>Renewables</v>
          </cell>
          <cell r="J2027">
            <v>0</v>
          </cell>
          <cell r="K2027" t="str">
            <v>China</v>
          </cell>
          <cell r="L2027" t="str">
            <v>Implemented</v>
          </cell>
          <cell r="M2027" t="str">
            <v>http://www.sdpc.gov.cn/gzdt/201406/t20140619_615709.html</v>
          </cell>
          <cell r="N2027" t="str">
            <v>C10</v>
          </cell>
        </row>
        <row r="2028">
          <cell r="B2028">
            <v>2020</v>
          </cell>
          <cell r="C2028" t="str">
            <v>Notice on Further Enhancing the Work to Phase out Backward production capacity</v>
          </cell>
          <cell r="D2028" t="str">
            <v>Sectoral standards</v>
          </cell>
          <cell r="E2028" t="str">
            <v>Country</v>
          </cell>
          <cell r="F2028">
            <v>2007</v>
          </cell>
          <cell r="G2028" t="str">
            <v>Industry</v>
          </cell>
          <cell r="H2028"/>
          <cell r="I2028" t="str">
            <v>Energy service demand reduction and resource efficiency, Energy efficiency, Other low-carbon technologies and fuel switch</v>
          </cell>
          <cell r="J2028">
            <v>0</v>
          </cell>
          <cell r="K2028" t="str">
            <v>China</v>
          </cell>
          <cell r="L2028" t="str">
            <v>Implemented</v>
          </cell>
          <cell r="M2028" t="str">
            <v>http://unfccc.int/resource/docs/natc/chnnc2e.pdf</v>
          </cell>
          <cell r="N2028" t="str">
            <v>C18C21</v>
          </cell>
        </row>
        <row r="2029">
          <cell r="B2029">
            <v>2021</v>
          </cell>
          <cell r="C2029" t="str">
            <v>Notice on Preferential Vehicle and Vessel Tax Policies for Energy-saving Vehicles &amp; Vessels Using New Energy: China 2015</v>
          </cell>
          <cell r="D2029" t="str">
            <v>Tax relief</v>
          </cell>
          <cell r="E2029" t="str">
            <v>Country</v>
          </cell>
          <cell r="F2029">
            <v>2015</v>
          </cell>
          <cell r="G2029" t="str">
            <v>Low-emissions mobility, Light duty vehicles</v>
          </cell>
          <cell r="H2029"/>
          <cell r="I2029" t="str">
            <v>Energy efficiency, Other low-carbon technologies and fuel switch</v>
          </cell>
          <cell r="J2029">
            <v>0</v>
          </cell>
          <cell r="K2029" t="str">
            <v>China</v>
          </cell>
          <cell r="L2029" t="str">
            <v>Implemented</v>
          </cell>
          <cell r="M2029" t="str">
            <v>http://tax.mofcom.gov.cn/tax/taxfront/en/article.jsp?c=30124&amp;tn=1&amp;id=81ab27c073eb4a0aab079cdffc54f7e0</v>
          </cell>
          <cell r="N2029" t="str">
            <v>C41C45</v>
          </cell>
        </row>
        <row r="2030">
          <cell r="B2030">
            <v>2022</v>
          </cell>
          <cell r="C2030" t="str">
            <v>Notice on Provisional Management Measures for Distributed Wind Power Project Development and Construction China 2018</v>
          </cell>
          <cell r="D2030" t="str">
            <v>Other mandatory requirements</v>
          </cell>
          <cell r="E2030" t="str">
            <v>Country</v>
          </cell>
          <cell r="F2030">
            <v>2018</v>
          </cell>
          <cell r="G2030" t="str">
            <v>Renewables</v>
          </cell>
          <cell r="H2030"/>
          <cell r="I2030" t="str">
            <v>Renewables</v>
          </cell>
          <cell r="J2030" t="str">
            <v>No</v>
          </cell>
          <cell r="K2030" t="str">
            <v>China</v>
          </cell>
          <cell r="L2030" t="str">
            <v>Implemented</v>
          </cell>
          <cell r="M2030" t="str">
            <v>https://www.iea.org/policiesandmeasures/pams/china/name-170550-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030" t="str">
            <v/>
          </cell>
        </row>
        <row r="2031">
          <cell r="B2031">
            <v>2023</v>
          </cell>
          <cell r="C2031" t="str">
            <v>Notice on Relevant Issues concerning the Taxation Policies for Nuclear Power Industry</v>
          </cell>
          <cell r="D2031" t="str">
            <v>Tax relief</v>
          </cell>
          <cell r="E2031" t="str">
            <v>Country</v>
          </cell>
          <cell r="F2031">
            <v>0</v>
          </cell>
          <cell r="G2031" t="str">
            <v>Nuclear</v>
          </cell>
          <cell r="H2031"/>
          <cell r="I2031" t="str">
            <v>Other low-carbon technologies and fuel switch</v>
          </cell>
          <cell r="J2031">
            <v>0</v>
          </cell>
          <cell r="K2031" t="str">
            <v>China</v>
          </cell>
          <cell r="L2031" t="str">
            <v>Implemented</v>
          </cell>
          <cell r="M2031" t="str">
            <v>http://unfccc.int/resource/docs/natc/chnnc2e.pdf</v>
          </cell>
          <cell r="N2031" t="str">
            <v/>
          </cell>
        </row>
        <row r="2032">
          <cell r="B2032">
            <v>2024</v>
          </cell>
          <cell r="C2032" t="str">
            <v>Notice on feed-in tariff for co-firing generators burning coal and household waste</v>
          </cell>
          <cell r="D2032" t="str">
            <v>Feed-in tariffs or premiums</v>
          </cell>
          <cell r="E2032" t="str">
            <v>Country</v>
          </cell>
          <cell r="F2032">
            <v>2012</v>
          </cell>
          <cell r="G2032" t="str">
            <v>Renewables</v>
          </cell>
          <cell r="H2032"/>
          <cell r="I2032" t="str">
            <v>Renewables</v>
          </cell>
          <cell r="J2032" t="str">
            <v>No</v>
          </cell>
          <cell r="K2032" t="str">
            <v>China</v>
          </cell>
          <cell r="L2032" t="str">
            <v>Implemented</v>
          </cell>
          <cell r="M2032" t="str">
            <v>https://www.iea.org/policiesandmeasures/pams/china/name-154542-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032" t="str">
            <v/>
          </cell>
        </row>
        <row r="2033">
          <cell r="B2033">
            <v>2025</v>
          </cell>
          <cell r="C2033" t="str">
            <v>Notice on issues concerning State Grid Corporation of China to buy distributed PV power generation projects' electricity products invoice etc. China 2014</v>
          </cell>
          <cell r="D2033" t="str">
            <v>Tax relief</v>
          </cell>
          <cell r="E2033" t="str">
            <v>Country</v>
          </cell>
          <cell r="F2033">
            <v>2014</v>
          </cell>
          <cell r="G2033" t="str">
            <v>Electricity and heat, Renewables</v>
          </cell>
          <cell r="H2033"/>
          <cell r="I2033" t="str">
            <v>Renewables</v>
          </cell>
          <cell r="J2033">
            <v>0</v>
          </cell>
          <cell r="K2033" t="str">
            <v>China</v>
          </cell>
          <cell r="L2033" t="str">
            <v>Implemented</v>
          </cell>
          <cell r="M2033" t="str">
            <v>http://www.iea.org/policiesandmeasures/pams/china/name-126244-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033" t="str">
            <v>C10</v>
          </cell>
        </row>
        <row r="2034">
          <cell r="B2034">
            <v>2026</v>
          </cell>
          <cell r="C2034" t="str">
            <v>Notice on solar PV deployment management and introduction of competitive bidding</v>
          </cell>
          <cell r="D2034" t="str">
            <v>Economic Instruments, Market-based instruments</v>
          </cell>
          <cell r="E2034" t="str">
            <v>Country</v>
          </cell>
          <cell r="F2034">
            <v>2016</v>
          </cell>
          <cell r="G2034" t="str">
            <v>Electricity and heat</v>
          </cell>
          <cell r="H2034"/>
          <cell r="I2034" t="str">
            <v>Renewables</v>
          </cell>
          <cell r="J2034" t="str">
            <v>No</v>
          </cell>
          <cell r="K2034" t="str">
            <v>China</v>
          </cell>
          <cell r="L2034" t="str">
            <v>Implemented</v>
          </cell>
          <cell r="M2034" t="str">
            <v>http://www.iea.org/policiesandmeasures/pams/china/name-161247-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034" t="str">
            <v/>
          </cell>
        </row>
        <row r="2035">
          <cell r="B2035">
            <v>2027</v>
          </cell>
          <cell r="C2035" t="str">
            <v>Notice on the Establishment of Demonstration Areas for Large-Scale distributed solar PV Power Generation 2012 China</v>
          </cell>
          <cell r="D2035" t="str">
            <v>Strategic planning, Demonstration project</v>
          </cell>
          <cell r="E2035" t="str">
            <v>Country</v>
          </cell>
          <cell r="F2035">
            <v>2012</v>
          </cell>
          <cell r="G2035" t="str">
            <v>Electricity and heat, Renewables</v>
          </cell>
          <cell r="H2035" t="str">
            <v>In order to further promote development of the solar PV industry in a sustainable manner, the National Energy Administration (NEA) adopted above Notice. The Notice provides guidelines on deployment management and introduces new, competitive mechanism for procurement of large solar PV projects. In the new system, the bidder with lowest prices (and other indicators) will be awarded the right to build a PV power plant.</v>
          </cell>
          <cell r="I2035" t="str">
            <v>Renewables</v>
          </cell>
          <cell r="J2035" t="str">
            <v>No</v>
          </cell>
          <cell r="K2035" t="str">
            <v>China</v>
          </cell>
          <cell r="L2035" t="str">
            <v>Implemented</v>
          </cell>
          <cell r="M2035" t="str">
            <v>https://www.iea.org/policiesandmeasures/pams/china/name-43269-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035" t="str">
            <v>C04</v>
          </cell>
        </row>
        <row r="2036">
          <cell r="B2036">
            <v>2028</v>
          </cell>
          <cell r="C2036" t="str">
            <v>Notice on the continuous development of the promotion of application of the new energy vehicles China 2013</v>
          </cell>
          <cell r="D2036" t="str">
            <v>Grants and subsidies, Policy support, Direct investment</v>
          </cell>
          <cell r="E2036" t="str">
            <v>Country</v>
          </cell>
          <cell r="F2036">
            <v>2013</v>
          </cell>
          <cell r="G2036" t="str">
            <v>Low-emissions mobility</v>
          </cell>
          <cell r="H2036"/>
          <cell r="I2036" t="str">
            <v>Other low-carbon technologies and fuel switch</v>
          </cell>
          <cell r="J2036" t="str">
            <v>No</v>
          </cell>
          <cell r="K2036" t="str">
            <v>China</v>
          </cell>
          <cell r="L2036" t="str">
            <v>Implemented</v>
          </cell>
          <cell r="M2036" t="str">
            <v>http://www.miit.gov.cn/n11293472/n11293832/n12843926/n13917042/15629217.html</v>
          </cell>
          <cell r="N2036" t="str">
            <v>C45</v>
          </cell>
        </row>
        <row r="2037">
          <cell r="B2037">
            <v>2029</v>
          </cell>
          <cell r="C2037" t="str">
            <v>Notice on the improvement of the grid connection and assimilation of wind electric power generation China 2013</v>
          </cell>
          <cell r="D2037" t="str">
            <v>Monitoring, Research &amp; Development and Deployment (RD&amp;D)</v>
          </cell>
          <cell r="E2037" t="str">
            <v>Country</v>
          </cell>
          <cell r="F2037">
            <v>2013</v>
          </cell>
          <cell r="G2037" t="str">
            <v>Renewables</v>
          </cell>
          <cell r="H2037"/>
          <cell r="I2037" t="str">
            <v>Renewables</v>
          </cell>
          <cell r="J2037" t="str">
            <v>No</v>
          </cell>
          <cell r="K2037" t="str">
            <v>China</v>
          </cell>
          <cell r="L2037" t="str">
            <v>Ended</v>
          </cell>
          <cell r="M2037" t="str">
            <v>https://www.iea.org/policiesandmeasures/pams/china/name-126240-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037" t="str">
            <v>C04</v>
          </cell>
        </row>
        <row r="2038">
          <cell r="B2038">
            <v>2030</v>
          </cell>
          <cell r="C2038" t="str">
            <v>Notice on the policy of PV electricity VAT China 2013</v>
          </cell>
          <cell r="D2038" t="str">
            <v>Tax relief</v>
          </cell>
          <cell r="E2038" t="str">
            <v>Country</v>
          </cell>
          <cell r="F2038">
            <v>2013</v>
          </cell>
          <cell r="G2038" t="str">
            <v>Electricity and heat, Renewables</v>
          </cell>
          <cell r="H2038"/>
          <cell r="I2038" t="str">
            <v>Renewables</v>
          </cell>
          <cell r="J2038">
            <v>0</v>
          </cell>
          <cell r="K2038" t="str">
            <v>China</v>
          </cell>
          <cell r="L2038" t="str">
            <v>Implemented</v>
          </cell>
          <cell r="M2038" t="str">
            <v>http://szs.mof.gov.cn/zhengwuxinxi/zhengcefabu/201309/t20130929_994642.html</v>
          </cell>
          <cell r="N2038" t="str">
            <v>C10</v>
          </cell>
        </row>
        <row r="2039">
          <cell r="B2039">
            <v>2031</v>
          </cell>
          <cell r="C2039" t="str">
            <v>Notice on vehicle and vesse tax reduction for energy saving and new energy automobiles China 2012</v>
          </cell>
          <cell r="D2039" t="str">
            <v>Tax relief</v>
          </cell>
          <cell r="E2039" t="str">
            <v>Country</v>
          </cell>
          <cell r="F2039">
            <v>2012</v>
          </cell>
          <cell r="G2039" t="str">
            <v>Transport, Light duty vehicles, Low-emissions mobility</v>
          </cell>
          <cell r="H2039"/>
          <cell r="I2039" t="str">
            <v>Energy efficiency, Other low-carbon technologies and fuel switch</v>
          </cell>
          <cell r="J2039">
            <v>0</v>
          </cell>
          <cell r="K2039" t="str">
            <v>China</v>
          </cell>
          <cell r="L2039" t="str">
            <v>Superseded</v>
          </cell>
          <cell r="M2039" t="str">
            <v>http://www.nea.gov.cn/2012-03/08/c_131453516.htm</v>
          </cell>
          <cell r="N2039" t="str">
            <v>C41C45</v>
          </cell>
        </row>
        <row r="2040">
          <cell r="B2040">
            <v>2032</v>
          </cell>
          <cell r="C2040" t="str">
            <v>Nova Scotia Energy Strategy - Renewable Energy Sources Canada 2002</v>
          </cell>
          <cell r="D2040" t="str">
            <v>Regulatory Instruments, Voluntary Approaches</v>
          </cell>
          <cell r="E2040" t="str">
            <v>Subnational region or state</v>
          </cell>
          <cell r="F2040">
            <v>2002</v>
          </cell>
          <cell r="G2040" t="str">
            <v>Electricity and heat</v>
          </cell>
          <cell r="H2040"/>
          <cell r="I2040" t="str">
            <v>Renewables</v>
          </cell>
          <cell r="J2040">
            <v>0</v>
          </cell>
          <cell r="K2040" t="str">
            <v>Canada</v>
          </cell>
          <cell r="L2040" t="str">
            <v>Implemented</v>
          </cell>
          <cell r="M2040" t="str">
            <v>http://www.gov.ns.ca/energy/</v>
          </cell>
          <cell r="N2040" t="str">
            <v/>
          </cell>
        </row>
        <row r="2041">
          <cell r="B2041">
            <v>2033</v>
          </cell>
          <cell r="C2041" t="str">
            <v>Nova Scotia Strategic Energy Management</v>
          </cell>
          <cell r="D2041" t="str">
            <v>Professional training and qualification, Auditing</v>
          </cell>
          <cell r="E2041" t="str">
            <v>Subnational region or state</v>
          </cell>
          <cell r="F2041">
            <v>2015</v>
          </cell>
          <cell r="G2041" t="str">
            <v>Industry, Industrial energy related</v>
          </cell>
          <cell r="H2041"/>
          <cell r="I2041" t="str">
            <v>Energy efficiency</v>
          </cell>
          <cell r="J2041" t="str">
            <v>No</v>
          </cell>
          <cell r="K2041" t="str">
            <v>Canada</v>
          </cell>
          <cell r="L2041" t="str">
            <v>Implemented</v>
          </cell>
          <cell r="M2041" t="str">
            <v>http://www.iea.org/policiesandmeasures/pams/canada/name-152711-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 https://www.efficiencyns.ca/</v>
          </cell>
          <cell r="N2041" t="str">
            <v>C20</v>
          </cell>
        </row>
        <row r="2042">
          <cell r="B2042">
            <v>2034</v>
          </cell>
          <cell r="C2042" t="str">
            <v>Nuclear Power Awareness Campaign Japan 1999</v>
          </cell>
          <cell r="D2042" t="str">
            <v>Information and education, Information provision, Policy support</v>
          </cell>
          <cell r="E2042" t="str">
            <v>Country</v>
          </cell>
          <cell r="F2042">
            <v>1999</v>
          </cell>
          <cell r="G2042" t="str">
            <v>Electricity and heat, Nuclear</v>
          </cell>
          <cell r="H2042"/>
          <cell r="I2042" t="str">
            <v>Other low-carbon technologies and fuel switch</v>
          </cell>
          <cell r="J2042">
            <v>0</v>
          </cell>
          <cell r="K2042" t="str">
            <v>Japan</v>
          </cell>
          <cell r="L2042" t="str">
            <v>Ended</v>
          </cell>
          <cell r="M2042" t="str">
            <v>http://www.iea.org/policiesandmeasures/pams/japan/name-21107-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042" t="str">
            <v/>
          </cell>
        </row>
        <row r="2043">
          <cell r="B2043">
            <v>2035</v>
          </cell>
          <cell r="C2043" t="str">
            <v>Nuclear Power Generation IV International Forum United States of America 2001</v>
          </cell>
          <cell r="D2043" t="str">
            <v>Public Voluntary Schemes, Strategic planning, Demonstration project, Research programme, Technology development</v>
          </cell>
          <cell r="E2043" t="str">
            <v>Country</v>
          </cell>
          <cell r="F2043">
            <v>2001</v>
          </cell>
          <cell r="G2043" t="str">
            <v>Nuclear</v>
          </cell>
          <cell r="H2043"/>
          <cell r="I2043" t="str">
            <v>Other low-carbon technologies and fuel switch</v>
          </cell>
          <cell r="J2043">
            <v>0</v>
          </cell>
          <cell r="K2043" t="str">
            <v>United States of America</v>
          </cell>
          <cell r="L2043" t="str">
            <v>Ended</v>
          </cell>
          <cell r="M2043" t="str">
            <v>http://www.ne.doe.gov/geniv/neGenIV1.html</v>
          </cell>
          <cell r="N2043" t="str">
            <v>C04</v>
          </cell>
        </row>
        <row r="2044">
          <cell r="B2044">
            <v>2036</v>
          </cell>
          <cell r="C2044" t="str">
            <v>Nuclear Safety and Control Act Canada 1997</v>
          </cell>
          <cell r="D2044" t="str">
            <v>Regulatory Instruments</v>
          </cell>
          <cell r="E2044" t="str">
            <v>Country</v>
          </cell>
          <cell r="F2044">
            <v>1997</v>
          </cell>
          <cell r="G2044" t="str">
            <v>Electricity and heat, Nuclear</v>
          </cell>
          <cell r="H2044"/>
          <cell r="I2044" t="str">
            <v>Other low-carbon technologies and fuel switch</v>
          </cell>
          <cell r="J2044">
            <v>0</v>
          </cell>
          <cell r="K2044" t="str">
            <v>Canada</v>
          </cell>
          <cell r="L2044" t="str">
            <v>Implemented</v>
          </cell>
          <cell r="M2044" t="str">
            <v>http://www.canlii.org/en/ca/laws/stat/sc-1997-c-9/latest/sc-1997-c-9.html</v>
          </cell>
          <cell r="N2044" t="str">
            <v/>
          </cell>
        </row>
        <row r="2045">
          <cell r="B2045">
            <v>2037</v>
          </cell>
          <cell r="C2045" t="str">
            <v>OSEO Innovation for SMEs - support for RD&amp;D France 2005</v>
          </cell>
          <cell r="D2045" t="str">
            <v>Technology deployment and diffusion, Grants and subsidies, Loans, Research programme, Technology development</v>
          </cell>
          <cell r="E2045" t="str">
            <v>Country</v>
          </cell>
          <cell r="F2045">
            <v>2005</v>
          </cell>
          <cell r="G2045" t="str">
            <v>General, Industry, Electricity and heat, Buildings</v>
          </cell>
          <cell r="H2045"/>
          <cell r="I2045" t="str">
            <v>Energy service demand reduction and resource efficiency, Energy efficiency, Renewables</v>
          </cell>
          <cell r="J2045">
            <v>0</v>
          </cell>
          <cell r="K2045" t="str">
            <v>France</v>
          </cell>
          <cell r="L2045" t="str">
            <v>Superseded</v>
          </cell>
          <cell r="M2045" t="str">
            <v>http://www.oseo.fr/notre_mission/notre_offre/innovation</v>
          </cell>
          <cell r="N2045" t="str">
            <v>C04C07C10C19C22C34</v>
          </cell>
        </row>
        <row r="2046">
          <cell r="B2046">
            <v>2038</v>
          </cell>
          <cell r="C2046" t="str">
            <v>Off-Road Compression-Ignition Engine Emission Regulations Canada 2011</v>
          </cell>
          <cell r="D2046" t="str">
            <v>Vehicle fuel-economy and emissions standards</v>
          </cell>
          <cell r="E2046" t="str">
            <v>Country</v>
          </cell>
          <cell r="F2046">
            <v>2011</v>
          </cell>
          <cell r="G2046" t="str">
            <v>Transport, Heavy duty vehicles</v>
          </cell>
          <cell r="H2046"/>
          <cell r="I2046" t="str">
            <v>Energy efficiency</v>
          </cell>
          <cell r="J2046">
            <v>0</v>
          </cell>
          <cell r="K2046" t="str">
            <v>Canada</v>
          </cell>
          <cell r="L2046" t="str">
            <v>Implemented</v>
          </cell>
          <cell r="M2046" t="str">
            <v>http://www.ec.gc.ca/lcpe-cepa/eng/regulations/detailreg.cfm?intReg=88</v>
          </cell>
          <cell r="N2046" t="str">
            <v>C42</v>
          </cell>
        </row>
        <row r="2047">
          <cell r="B2047">
            <v>2039</v>
          </cell>
          <cell r="C2047" t="str">
            <v>Off-Road Large Spark-Ignition Engine Emission Regulations Canada</v>
          </cell>
          <cell r="D2047" t="str">
            <v>Vehicle fuel-economy and emissions standards</v>
          </cell>
          <cell r="E2047" t="str">
            <v>Country</v>
          </cell>
          <cell r="F2047">
            <v>0</v>
          </cell>
          <cell r="G2047" t="str">
            <v>Transport, Heavy duty vehicles</v>
          </cell>
          <cell r="H2047"/>
          <cell r="I2047" t="str">
            <v>Energy efficiency</v>
          </cell>
          <cell r="J2047">
            <v>0</v>
          </cell>
          <cell r="K2047" t="str">
            <v>Canada</v>
          </cell>
          <cell r="L2047" t="str">
            <v>Planned</v>
          </cell>
          <cell r="M2047" t="str">
            <v>http://www.ec.gc.ca/lcpe-cepa/default.asp?lang=En&amp;n=C1DBF43A-1</v>
          </cell>
          <cell r="N2047" t="str">
            <v>C42</v>
          </cell>
        </row>
        <row r="2048">
          <cell r="B2048">
            <v>2040</v>
          </cell>
          <cell r="C2048" t="str">
            <v>Off-Road Small Spark-Ignition Engine Emission Regulations Canada 2003</v>
          </cell>
          <cell r="D2048" t="str">
            <v>Vehicle fuel-economy and emissions standards</v>
          </cell>
          <cell r="E2048" t="str">
            <v>Country</v>
          </cell>
          <cell r="F2048">
            <v>2003</v>
          </cell>
          <cell r="G2048" t="str">
            <v>Transport, Heavy duty vehicles</v>
          </cell>
          <cell r="H2048"/>
          <cell r="I2048" t="str">
            <v>Energy efficiency</v>
          </cell>
          <cell r="J2048">
            <v>0</v>
          </cell>
          <cell r="K2048" t="str">
            <v>Canada</v>
          </cell>
          <cell r="L2048" t="str">
            <v>Implemented</v>
          </cell>
          <cell r="M2048" t="str">
            <v>http://ec.gc.ca/lcpe-cepa/eng/regulations/detailReg.cfm?intReg=81</v>
          </cell>
          <cell r="N2048" t="str">
            <v>C42</v>
          </cell>
        </row>
        <row r="2049">
          <cell r="B2049">
            <v>2041</v>
          </cell>
          <cell r="C2049" t="str">
            <v>Office of Indian Energy Policy and Programs Grant</v>
          </cell>
          <cell r="D2049" t="str">
            <v>Grants and subsidies</v>
          </cell>
          <cell r="E2049" t="str">
            <v>Country</v>
          </cell>
          <cell r="F2049">
            <v>2019</v>
          </cell>
          <cell r="G2049" t="str">
            <v>Renewables</v>
          </cell>
          <cell r="H2049"/>
          <cell r="I2049" t="str">
            <v>Renewables</v>
          </cell>
          <cell r="J2049" t="str">
            <v>No</v>
          </cell>
          <cell r="K2049" t="str">
            <v>United States of America</v>
          </cell>
          <cell r="L2049" t="str">
            <v>Implemented</v>
          </cell>
          <cell r="M2049" t="str">
            <v>https://www.iea.org/policies/2447-office-of-indian-energy-policy-and-programs-grant?country=United%20States&amp;qs=united</v>
          </cell>
          <cell r="N2049" t="str">
            <v/>
          </cell>
        </row>
        <row r="2050">
          <cell r="B2050">
            <v>2042</v>
          </cell>
          <cell r="C2050" t="str">
            <v>Official Mexican standards for household appliance efficiency (NOM-32-ENER-2013)</v>
          </cell>
          <cell r="D2050" t="str">
            <v>Product standards</v>
          </cell>
          <cell r="E2050" t="str">
            <v>Country</v>
          </cell>
          <cell r="F2050">
            <v>2013</v>
          </cell>
          <cell r="G2050" t="str">
            <v>Appliances</v>
          </cell>
          <cell r="H2050" t="str">
            <v>DOE's Office of Indian Energy provides funding to Indian Tribes (including Alaska Native Regional Corporations and Village Corporations) and Tribal Energy Resource Development Organizations to: (1) install energy efficiency measures and clean energy systems on tribal buildings; and to (2) deploy clean energy systems on a community-scale on Indian Lands .</v>
          </cell>
          <cell r="I2050" t="str">
            <v>Energy efficiency</v>
          </cell>
          <cell r="J2050">
            <v>0</v>
          </cell>
          <cell r="K2050" t="str">
            <v>Mexico</v>
          </cell>
          <cell r="L2050" t="str">
            <v>Implemented</v>
          </cell>
          <cell r="M2050" t="str">
            <v>http://www.energia.gob.mx/res/Acerca_de/NOM-025-ENER-2013.pdf
http://www.tuv.com/en/japan/about_us_jp/regulations_and_standard_updates_jp/latest_regulations_2/latest_regulations_content_200705.html</v>
          </cell>
          <cell r="N2050" t="str">
            <v>C35</v>
          </cell>
        </row>
        <row r="2051">
          <cell r="B2051">
            <v>2043</v>
          </cell>
          <cell r="C2051" t="str">
            <v>Offshore Oil and Gas Authorities Group European Union 2012</v>
          </cell>
          <cell r="D2051" t="str">
            <v>Institutional creation</v>
          </cell>
          <cell r="E2051" t="str">
            <v>Country</v>
          </cell>
          <cell r="F2051">
            <v>2012</v>
          </cell>
          <cell r="G2051" t="str">
            <v>Electricity and heat, Industry, Oil, Gas</v>
          </cell>
          <cell r="H2051" t="str">
            <v>This standard sets out the maximum electrical power limits for equipment and appliances requiring stand-by power. It also establishes the information to be included on the energy-efficiency labels required on products marketed in Mexico.</v>
          </cell>
          <cell r="I2051" t="str">
            <v>Energy service demand reduction and resource efficiency, Energy efficiency, Non-energy</v>
          </cell>
          <cell r="J2051">
            <v>0</v>
          </cell>
          <cell r="K2051" t="str">
            <v>European Union (28)</v>
          </cell>
          <cell r="L2051" t="str">
            <v>Implemented</v>
          </cell>
          <cell r="M2051" t="str">
            <v>http://eur-lex.europa.eu/LexUriServ/LexUriServ.do?uri=OJ:C:2012:018:0008:0010:EN:PDF</v>
          </cell>
          <cell r="N2051" t="str">
            <v/>
          </cell>
        </row>
        <row r="2052">
          <cell r="B2052">
            <v>2044</v>
          </cell>
          <cell r="C2052" t="str">
            <v>Offshore Petroleum and Greenhouse Gas Storage Act 2006 Australia 2008</v>
          </cell>
          <cell r="D2052" t="str">
            <v>Institutional creation, Strategic planning, Sectoral standards, Other mandatory requirements</v>
          </cell>
          <cell r="E2052" t="str">
            <v>Country</v>
          </cell>
          <cell r="F2052">
            <v>2008</v>
          </cell>
          <cell r="G2052" t="str">
            <v>Industry</v>
          </cell>
          <cell r="H2052"/>
          <cell r="I2052" t="str">
            <v>Energy service demand reduction and resource efficiency, Other low-carbon technologies and fuel switch, Non-energy</v>
          </cell>
          <cell r="J2052">
            <v>0</v>
          </cell>
          <cell r="K2052" t="str">
            <v>Australia</v>
          </cell>
          <cell r="L2052" t="str">
            <v>Superseded</v>
          </cell>
          <cell r="M2052" t="str">
            <v>https://www.comlaw.gov.au/Series/C2006A00014</v>
          </cell>
          <cell r="N2052" t="str">
            <v>C18</v>
          </cell>
        </row>
        <row r="2053">
          <cell r="B2053">
            <v>2045</v>
          </cell>
          <cell r="C2053" t="str">
            <v>Offshore Renewable Energy Program United States of America 2009</v>
          </cell>
          <cell r="D2053" t="str">
            <v>Codes and standards</v>
          </cell>
          <cell r="E2053" t="str">
            <v>Country</v>
          </cell>
          <cell r="F2053">
            <v>2009</v>
          </cell>
          <cell r="G2053" t="str">
            <v>Renewables</v>
          </cell>
          <cell r="H2053" t="str">
            <v>Legislative</v>
          </cell>
          <cell r="I2053" t="str">
            <v>Renewables</v>
          </cell>
          <cell r="J2053">
            <v>0</v>
          </cell>
          <cell r="K2053" t="str">
            <v>United States of America</v>
          </cell>
          <cell r="L2053" t="str">
            <v>Implemented</v>
          </cell>
          <cell r="M2053" t="str">
            <v>http://www.boem.gov/Renewable-Energy/</v>
          </cell>
          <cell r="N2053" t="str">
            <v/>
          </cell>
        </row>
        <row r="2054">
          <cell r="B2054">
            <v>2046</v>
          </cell>
          <cell r="C2054" t="str">
            <v>Offshore Wind Capital Grants Scheme United Kingdom 2002</v>
          </cell>
          <cell r="D2054" t="str">
            <v>Grants and subsidies</v>
          </cell>
          <cell r="E2054" t="str">
            <v>Country</v>
          </cell>
          <cell r="F2054">
            <v>2002</v>
          </cell>
          <cell r="G2054" t="str">
            <v>Electricity and heat, Renewables</v>
          </cell>
          <cell r="H2054"/>
          <cell r="I2054" t="str">
            <v>Renewables</v>
          </cell>
          <cell r="J2054">
            <v>0</v>
          </cell>
          <cell r="K2054" t="str">
            <v>United Kingdom</v>
          </cell>
          <cell r="L2054" t="str">
            <v>Ended</v>
          </cell>
          <cell r="M2054" t="str">
            <v>http://www.dti.gov.uk/energy/sources/renewables/business-investment/funding/capital-grants/page19413.html</v>
          </cell>
          <cell r="N2054" t="str">
            <v>C10</v>
          </cell>
        </row>
        <row r="2055">
          <cell r="B2055">
            <v>2047</v>
          </cell>
          <cell r="C2055" t="str">
            <v>Offshore Wind developmnet plan China 2009</v>
          </cell>
          <cell r="D2055" t="str">
            <v>Strategic planning, Direct investment, RD&amp;D funding</v>
          </cell>
          <cell r="E2055" t="str">
            <v>Country</v>
          </cell>
          <cell r="F2055">
            <v>2009</v>
          </cell>
          <cell r="G2055" t="str">
            <v>Electricity and heat, Renewables</v>
          </cell>
          <cell r="H2055"/>
          <cell r="I2055" t="str">
            <v>Renewables</v>
          </cell>
          <cell r="J2055" t="str">
            <v>No</v>
          </cell>
          <cell r="K2055" t="str">
            <v>China</v>
          </cell>
          <cell r="L2055" t="str">
            <v>Implemented</v>
          </cell>
          <cell r="M2055" t="str">
            <v>http://en.ndrc.gov.cn/</v>
          </cell>
          <cell r="N2055" t="str">
            <v>C04</v>
          </cell>
        </row>
        <row r="2056">
          <cell r="B2056">
            <v>2048</v>
          </cell>
          <cell r="C2056" t="str">
            <v>Offshore wind and ocean energy testing United States of America 2008</v>
          </cell>
          <cell r="D2056" t="str">
            <v>Technology development</v>
          </cell>
          <cell r="E2056" t="str">
            <v>Country</v>
          </cell>
          <cell r="F2056">
            <v>2008</v>
          </cell>
          <cell r="G2056" t="str">
            <v>Renewables</v>
          </cell>
          <cell r="H2056"/>
          <cell r="I2056" t="str">
            <v>Renewables</v>
          </cell>
          <cell r="J2056">
            <v>0</v>
          </cell>
          <cell r="K2056" t="str">
            <v>United States of America</v>
          </cell>
          <cell r="L2056" t="str">
            <v>Superseded</v>
          </cell>
          <cell r="M2056" t="str">
            <v>http://www.eere.energy.gov/states/news_detail.cfm/news_id=11782</v>
          </cell>
          <cell r="N2056" t="str">
            <v>C04</v>
          </cell>
        </row>
        <row r="2057">
          <cell r="B2057">
            <v>2049</v>
          </cell>
          <cell r="C2057" t="str">
            <v>Offshore wind tendering mechanism France 2011</v>
          </cell>
          <cell r="D2057" t="str">
            <v>Tendering schemes, Strategic planning</v>
          </cell>
          <cell r="E2057" t="str">
            <v>Country</v>
          </cell>
          <cell r="F2057">
            <v>2011</v>
          </cell>
          <cell r="G2057" t="str">
            <v>Electricity and heat, Renewables</v>
          </cell>
          <cell r="H2057"/>
          <cell r="I2057" t="str">
            <v>Renewables</v>
          </cell>
          <cell r="J2057">
            <v>0</v>
          </cell>
          <cell r="K2057" t="str">
            <v>France</v>
          </cell>
          <cell r="L2057" t="str">
            <v>Implemented</v>
          </cell>
          <cell r="M2057" t="str">
            <v>http://www.cre.fr/documents/appels-d-offres/appel-d-offres-portant-sur-des-installations-eoliennes-de-production-d-electricite-en-mer-en-france-metropolitaine</v>
          </cell>
          <cell r="N2057" t="str">
            <v>C10</v>
          </cell>
        </row>
        <row r="2058">
          <cell r="B2058">
            <v>2050</v>
          </cell>
          <cell r="C2058" t="str">
            <v>Old vehicle scrappage scheme Germany 2009</v>
          </cell>
          <cell r="D2058" t="str">
            <v>Retirement premium, Grants and subsidies</v>
          </cell>
          <cell r="E2058" t="str">
            <v>Country</v>
          </cell>
          <cell r="F2058">
            <v>2009</v>
          </cell>
          <cell r="G2058" t="str">
            <v>Transport, Light duty vehicles, Heavy duty vehicles</v>
          </cell>
          <cell r="H2058"/>
          <cell r="I2058" t="str">
            <v>Energy efficiency, Other low-carbon technologies and fuel switch</v>
          </cell>
          <cell r="J2058" t="str">
            <v>No</v>
          </cell>
          <cell r="K2058" t="str">
            <v>Germany</v>
          </cell>
          <cell r="L2058" t="str">
            <v>Ended</v>
          </cell>
          <cell r="M2058" t="str">
            <v>http://www.konjunkturpaket.de/Webs/KP/DE/Investitionen/investitionen.html</v>
          </cell>
          <cell r="N2058" t="str">
            <v>C41C42</v>
          </cell>
        </row>
        <row r="2059">
          <cell r="B2059">
            <v>2051</v>
          </cell>
          <cell r="C2059" t="str">
            <v>On the Measures of Implementing Article 6 of the Kyoto Protocol to the United Nations Framework Convention on Climate Change (Government Decree No. 844) Russian Federation 2009</v>
          </cell>
          <cell r="D2059" t="str">
            <v>GHG emission reduction crediting and offsetting mechanism</v>
          </cell>
          <cell r="E2059" t="str">
            <v>Country</v>
          </cell>
          <cell r="F2059">
            <v>2009</v>
          </cell>
          <cell r="G2059" t="str">
            <v>Agriculture and forestry, Agricultural CO2, Forestry, Electricity and heat, Industry, Industrial process CO2</v>
          </cell>
          <cell r="H2059"/>
          <cell r="I2059" t="str">
            <v>Energy service demand reduction and resource efficiency, Energy efficiency, Renewables, Other low-carbon technologies and fuel switch, Non-energy</v>
          </cell>
          <cell r="J2059">
            <v>0</v>
          </cell>
          <cell r="K2059" t="str">
            <v>Russian Federation</v>
          </cell>
          <cell r="L2059" t="str">
            <v>Under review</v>
          </cell>
          <cell r="M2059" t="str">
            <v>http://www.lse.ac.uk/GranthamInstitute/law/on-the-measures-of-implementing-article-6-of-the-kyoto-protocol-to-the-united-nations-framework-convention-on-climate-change-government-decree-no-844/</v>
          </cell>
          <cell r="N2059" t="str">
            <v>C15C30C49C52</v>
          </cell>
        </row>
        <row r="2060">
          <cell r="B2060">
            <v>2052</v>
          </cell>
          <cell r="C2060" t="str">
            <v>On-Board Diagnostic (OBD) systems requirements United States of America 1994</v>
          </cell>
          <cell r="D2060" t="str">
            <v>Regulatory Instruments, Information provision</v>
          </cell>
          <cell r="E2060" t="str">
            <v>Country</v>
          </cell>
          <cell r="F2060">
            <v>1994</v>
          </cell>
          <cell r="G2060" t="str">
            <v>Light duty vehicles, Heavy duty vehicles</v>
          </cell>
          <cell r="H2060" t="str">
            <v>Joint Implementation Mechanism under the Kyoto Protocol.</v>
          </cell>
          <cell r="I2060" t="str">
            <v>Energy service demand reduction and resource efficiency, Energy efficiency</v>
          </cell>
          <cell r="J2060">
            <v>0</v>
          </cell>
          <cell r="K2060" t="str">
            <v>United States of America</v>
          </cell>
          <cell r="L2060" t="str">
            <v>Implemented</v>
          </cell>
          <cell r="M2060" t="str">
            <v>http://transportpolicy.net/index.php?title=US:_OBD</v>
          </cell>
          <cell r="N2060" t="str">
            <v/>
          </cell>
        </row>
        <row r="2061">
          <cell r="B2061">
            <v>2053</v>
          </cell>
          <cell r="C2061" t="str">
            <v>On-Road GHG Assessment Tools United States of America</v>
          </cell>
          <cell r="D2061" t="str">
            <v>Advice or Aid in implementation, Information provision, Policy support</v>
          </cell>
          <cell r="E2061" t="str">
            <v>Country</v>
          </cell>
          <cell r="F2061">
            <v>0</v>
          </cell>
          <cell r="G2061" t="str">
            <v>Transport</v>
          </cell>
          <cell r="H2061"/>
          <cell r="I2061" t="str">
            <v>Energy service demand reduction and resource efficiency, Non-energy</v>
          </cell>
          <cell r="J2061" t="str">
            <v>No</v>
          </cell>
          <cell r="K2061" t="str">
            <v>United States of America</v>
          </cell>
          <cell r="L2061" t="str">
            <v>Implemented</v>
          </cell>
          <cell r="M2061" t="str">
            <v>http://www.planning.dot.gov/FHWA_tool/,%20http://www.epa.gov/otaq/models/moves/index.htm</v>
          </cell>
          <cell r="N2061" t="str">
            <v/>
          </cell>
        </row>
        <row r="2062">
          <cell r="B2062">
            <v>2054</v>
          </cell>
          <cell r="C2062" t="str">
            <v>On-road vehicles and engine emissions regulations Canada 2004</v>
          </cell>
          <cell r="D2062" t="str">
            <v>Vehicle fuel-economy and emissions standards</v>
          </cell>
          <cell r="E2062" t="str">
            <v>Country</v>
          </cell>
          <cell r="F2062">
            <v>2003</v>
          </cell>
          <cell r="G2062" t="str">
            <v>Transport, Light duty vehicles, Heavy duty vehicles</v>
          </cell>
          <cell r="H2062"/>
          <cell r="I2062" t="str">
            <v>Energy efficiency, Renewables</v>
          </cell>
          <cell r="J2062" t="str">
            <v>GHG reduction</v>
          </cell>
          <cell r="K2062" t="str">
            <v>Canada</v>
          </cell>
          <cell r="L2062" t="str">
            <v>Implemented</v>
          </cell>
          <cell r="M2062" t="str">
            <v>http://www.ec.gc.ca/lcpe-cepa/eng/regulations/detailReg.cfm?intReg=65
Heavy-duty vehicles standards: http://transportpolicy.net/index.php?title=Canada:_Heavy-duty:_Emissions
Light-duty vehicles standards: http://transportpolicy.net/index.php?title=Canada:_Light-duty:_Emissions</v>
          </cell>
          <cell r="N2062" t="str">
            <v>C41C42</v>
          </cell>
        </row>
        <row r="2063">
          <cell r="B2063">
            <v>2055</v>
          </cell>
          <cell r="C2063" t="str">
            <v>On-street Residential Chargepoint Scheme</v>
          </cell>
          <cell r="D2063" t="str">
            <v>Grants and subsidies</v>
          </cell>
          <cell r="E2063" t="str">
            <v>Country</v>
          </cell>
          <cell r="F2063">
            <v>2016</v>
          </cell>
          <cell r="G2063" t="str">
            <v>Low-emissions mobility</v>
          </cell>
          <cell r="H2063" t="str">
            <v>The On-Road Vehicle and Engine Emission Regulations introduce more stringent national emission standards for on-road vehicles and engines and a new regulatory framework under the Canadian Environmental Protection Act, 1999 (CEPA, 1999). These Regulations for controlling emissions from on-road vehicles and engines came into effect on January 1, 2004.</v>
          </cell>
          <cell r="I2063" t="str">
            <v>Other low-carbon technologies and fuel switch</v>
          </cell>
          <cell r="J2063" t="str">
            <v>No</v>
          </cell>
          <cell r="K2063" t="str">
            <v>United Kingdom</v>
          </cell>
          <cell r="L2063" t="str">
            <v>Implemented</v>
          </cell>
          <cell r="M2063" t="str">
            <v>https://www.iea.org/policies/3157-on-street-residential-chargepoint-scheme?country=United%20Kingdom&amp;qs=united</v>
          </cell>
          <cell r="N2063" t="str">
            <v>C45</v>
          </cell>
        </row>
        <row r="2064">
          <cell r="B2064">
            <v>2056</v>
          </cell>
          <cell r="C2064" t="str">
            <v>One Million Green Homes</v>
          </cell>
          <cell r="D2064" t="str">
            <v>Grants and subsidies</v>
          </cell>
          <cell r="E2064" t="str">
            <v>Country</v>
          </cell>
          <cell r="F2064">
            <v>2004</v>
          </cell>
          <cell r="G2064" t="str">
            <v>Buildings, Heating and cooling, Hot water and cooking</v>
          </cell>
          <cell r="H2064" t="str">
            <v>The cost of charging infrastructure has come down significantly over the last few years, and the cost for many innovative new on-street solutions can be as low as £200-£500 per unit. The maximum amount the Office for Low Emission Vehicles (OLEV) will fund per chargepoint is £7,500, but OLEV anticipates costs to be much cheaper than this in most cases. Demonstrating value for money consideration in the application is crucial, and prices will be challenged to ensure that they are appropriate.</v>
          </cell>
          <cell r="I2064" t="str">
            <v>Renewables</v>
          </cell>
          <cell r="J2064" t="str">
            <v>GHG reduction</v>
          </cell>
          <cell r="K2064" t="str">
            <v>Korea (South)</v>
          </cell>
          <cell r="L2064" t="str">
            <v>Implemented</v>
          </cell>
          <cell r="M2064" t="str">
            <v>(UNFCCC, 2011) http://unfccc.int/resource/docs/natc/kornc3.pdf
http://www.kemco.or.kr/new_eng/pg02/pg02040602.asp
(Kemco, 2014) http://www.knrec.or.kr/lib/filesv.asp?bd=5&amp;nm=Overview+of+New+and+Renewable+Energy+in+Korea+2013.pdf.</v>
          </cell>
          <cell r="N2064" t="str">
            <v>C36C37</v>
          </cell>
        </row>
        <row r="2065">
          <cell r="B2065">
            <v>2057</v>
          </cell>
          <cell r="C2065" t="str">
            <v>Onshore Renewable Energy Development Programs United States of America 2009</v>
          </cell>
          <cell r="D2065" t="str">
            <v>Grants and subsidies, Information provision</v>
          </cell>
          <cell r="E2065" t="str">
            <v>Country</v>
          </cell>
          <cell r="F2065">
            <v>2009</v>
          </cell>
          <cell r="G2065" t="str">
            <v>Renewables</v>
          </cell>
          <cell r="H2065" t="str">
            <v>"The government of Korea is committed to the One Million Green Homes project to replace
existing energy sources with renewable energy, such as solar and geothermal, by 2020. For residential buildings installing new &amp; renewable energy facilities, up to 50 percent of the installation cost is being funded (within 80% for fuel cells). One neighborhood with more than ten participating homes is being encouraged to register in the effort to build green villages. For the 100,000 Solar-roof Project, which was launched in 2004, KRW 372 billion was provided and a total of 73,721 houses are currently using solar energy." (UNFCCC, 2011)
Home subsidy program: "In an effort to encourage NRE deployment, the government has initiated a program which was called ‘1 million green homes program’. The offical name has been changed from “1 million green homes program” to “Home subsidy program” since 2013. This is one kind of subsidy program to facilitate installing NRE facilities in residential areas such as private houses, multi-family houses and public rental houses" (Kemco, 2014)</v>
          </cell>
          <cell r="I2065" t="str">
            <v>Renewables</v>
          </cell>
          <cell r="J2065">
            <v>0</v>
          </cell>
          <cell r="K2065" t="str">
            <v>United States of America</v>
          </cell>
          <cell r="L2065" t="str">
            <v>Implemented</v>
          </cell>
          <cell r="M2065" t="str">
            <v>http://www.blm.gov/wo/st/en/prog/energy/renewable_energy.html</v>
          </cell>
          <cell r="N2065" t="str">
            <v/>
          </cell>
        </row>
        <row r="2066">
          <cell r="B2066">
            <v>2058</v>
          </cell>
          <cell r="C2066" t="str">
            <v>Onshore wind energy auction India 2017</v>
          </cell>
          <cell r="D2066" t="str">
            <v>Tendering schemes</v>
          </cell>
          <cell r="E2066" t="str">
            <v>Country</v>
          </cell>
          <cell r="F2066">
            <v>2017</v>
          </cell>
          <cell r="G2066" t="str">
            <v>Renewables</v>
          </cell>
          <cell r="H2066"/>
          <cell r="I2066" t="str">
            <v>Renewables</v>
          </cell>
          <cell r="J2066" t="str">
            <v>No</v>
          </cell>
          <cell r="K2066" t="str">
            <v>India</v>
          </cell>
          <cell r="L2066" t="str">
            <v>Implemented</v>
          </cell>
          <cell r="M2066" t="str">
            <v>http://pib.nic.in/newsite/PrintRelease.aspx?relid=171394</v>
          </cell>
          <cell r="N2066" t="str">
            <v/>
          </cell>
        </row>
        <row r="2067">
          <cell r="B2067">
            <v>2059</v>
          </cell>
          <cell r="C2067" t="str">
            <v>Onshore wind feed-in Tariff China 2009</v>
          </cell>
          <cell r="D2067" t="str">
            <v>Feed-in tariffs or premiums</v>
          </cell>
          <cell r="E2067" t="str">
            <v>Country</v>
          </cell>
          <cell r="F2067">
            <v>2009</v>
          </cell>
          <cell r="G2067" t="str">
            <v>Electricity and heat, Renewables</v>
          </cell>
          <cell r="H2067" t="str">
            <v>First round: 1 GW of capacity was awarded to 4 companies at Rs 3.46/kWh price (USD 53.6/MWh). 
Second round: auction a total of 10 GW of wind power by 2019 through reverse bidding, with the lowest bids reaching Rs 2.64/kWh price (USD 40.0/MWh) for 500 MW capacity. The remaining 500 MW capacity was contracted at Rs 2.65/kWh (USD 41/MWh).</v>
          </cell>
          <cell r="I2067" t="str">
            <v>Renewables</v>
          </cell>
          <cell r="J2067" t="str">
            <v>No</v>
          </cell>
          <cell r="K2067" t="str">
            <v>China</v>
          </cell>
          <cell r="L2067" t="str">
            <v>Implemented</v>
          </cell>
          <cell r="M2067" t="str">
            <v>http://www.neiaap.org/Policy_show.asp?aid=2&amp;bid=16&amp;tid=1&amp;id=65
http://www.iea.org/policiesandmeasures/pams/china/name-24855-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067" t="str">
            <v>C10</v>
          </cell>
        </row>
        <row r="2068">
          <cell r="B2068">
            <v>2060</v>
          </cell>
          <cell r="C2068" t="str">
            <v>Ontario Electric Vehicles Incentive Program</v>
          </cell>
          <cell r="D2068" t="str">
            <v>Fiscal or financial incentives</v>
          </cell>
          <cell r="E2068" t="str">
            <v>Subnational region or state</v>
          </cell>
          <cell r="F2068">
            <v>2010</v>
          </cell>
          <cell r="G2068" t="str">
            <v>Transport, Low-emissions mobility</v>
          </cell>
          <cell r="H2068" t="str">
            <v>In 2009, the Chinese National Development and Reform Document (NDRD) introduced a feed-in tariff to support the deployment of electricity from onshore wind, applying over a 20 year period.
Ammendement in 2017
Starting from 1 Jan 2017, the feed-in tariff levels for onshore wind are reduced to RMB 0.4, 0.45,0.49 and 0.57 per kwh for zones (/categories) 1-4.
Starting from 1 Jan 2017, the Feed-in tariff for offshore wind and  intertidal zone is RMB 0.85 and RMB 0.75 per kwh respectively.</v>
          </cell>
          <cell r="I2068" t="str">
            <v>Energy service demand reduction and resource efficiency, Energy efficiency, Other low-carbon technologies and fuel switch</v>
          </cell>
          <cell r="J2068" t="str">
            <v>No</v>
          </cell>
          <cell r="K2068" t="str">
            <v>Canada</v>
          </cell>
          <cell r="L2068" t="str">
            <v>Implemented</v>
          </cell>
          <cell r="M2068" t="str">
            <v>http://www.iea.org/policiesandmeasures/pams/canada</v>
          </cell>
          <cell r="N2068" t="str">
            <v>C45</v>
          </cell>
        </row>
        <row r="2069">
          <cell r="B2069">
            <v>2061</v>
          </cell>
          <cell r="C2069" t="str">
            <v>Ontario Electricity Pricing, Conservation and Supply Act Canada 2002</v>
          </cell>
          <cell r="D2069" t="str">
            <v>Fiscal or financial incentives, Policy support, Regulatory Instruments</v>
          </cell>
          <cell r="E2069" t="str">
            <v>Subnational region or state</v>
          </cell>
          <cell r="F2069">
            <v>2002</v>
          </cell>
          <cell r="G2069" t="str">
            <v>Electricity and heat</v>
          </cell>
          <cell r="H2069" t="str">
            <v>Allows Ontario consumers to apply for a rebate ranging from $5,000 to $8,500 towards the purchase or lease of eligible, new plug-in hybrid electric or battery electric vehicles</v>
          </cell>
          <cell r="I2069" t="str">
            <v>Energy service demand reduction and resource efficiency, Energy efficiency, Renewables, Other low-carbon technologies and fuel switch, Non-energy</v>
          </cell>
          <cell r="J2069">
            <v>0</v>
          </cell>
          <cell r="K2069" t="str">
            <v>Canada</v>
          </cell>
          <cell r="L2069" t="str">
            <v>Implemented</v>
          </cell>
          <cell r="M2069" t="str">
            <v>http://www.ene.gov.on.ca/en/index.php</v>
          </cell>
          <cell r="N2069" t="str">
            <v>C07C10C14</v>
          </cell>
        </row>
        <row r="2070">
          <cell r="B2070">
            <v>2062</v>
          </cell>
          <cell r="C2070" t="str">
            <v>Ontario Exemption of Bio-diesel from Fuel Tax Canada 2002</v>
          </cell>
          <cell r="D2070" t="str">
            <v>Fiscal or financial incentives</v>
          </cell>
          <cell r="E2070" t="str">
            <v>Subnational region or state</v>
          </cell>
          <cell r="F2070">
            <v>2002</v>
          </cell>
          <cell r="G2070" t="str">
            <v>Transport</v>
          </cell>
          <cell r="H2070"/>
          <cell r="I2070" t="str">
            <v>Renewables</v>
          </cell>
          <cell r="J2070">
            <v>0</v>
          </cell>
          <cell r="K2070" t="str">
            <v>Canada</v>
          </cell>
          <cell r="L2070" t="str">
            <v>Implemented</v>
          </cell>
          <cell r="M2070" t="str">
            <v>http://www.gov.on.ca/FIN/bud02e/paperc.htm</v>
          </cell>
          <cell r="N2070" t="str">
            <v>C43</v>
          </cell>
        </row>
        <row r="2071">
          <cell r="B2071">
            <v>2063</v>
          </cell>
          <cell r="C2071" t="str">
            <v>Ontario Expansion of Drive Clean Program Canada 2002</v>
          </cell>
          <cell r="D2071" t="str">
            <v>Regulatory Instruments</v>
          </cell>
          <cell r="E2071" t="str">
            <v>Subnational region or state</v>
          </cell>
          <cell r="F2071">
            <v>2002</v>
          </cell>
          <cell r="G2071" t="str">
            <v>Transport</v>
          </cell>
          <cell r="H2071"/>
          <cell r="I2071" t="str">
            <v>Renewables, Energy efficiency</v>
          </cell>
          <cell r="J2071">
            <v>0</v>
          </cell>
          <cell r="K2071" t="str">
            <v>Canada</v>
          </cell>
          <cell r="L2071" t="str">
            <v>Implemented</v>
          </cell>
          <cell r="M2071" t="str">
            <v>http://www.driveclean.com/info/press/aug30_bg1.html</v>
          </cell>
          <cell r="N2071" t="str">
            <v/>
          </cell>
        </row>
        <row r="2072">
          <cell r="B2072">
            <v>2064</v>
          </cell>
          <cell r="C2072" t="str">
            <v>Ontario Feed-in Tariff Programme Canada 2009</v>
          </cell>
          <cell r="D2072" t="str">
            <v>Feed-in tariffs or premiums</v>
          </cell>
          <cell r="E2072" t="str">
            <v>Subnational region or state</v>
          </cell>
          <cell r="F2072">
            <v>2009</v>
          </cell>
          <cell r="G2072" t="str">
            <v>Electricity and heat</v>
          </cell>
          <cell r="H2072"/>
          <cell r="I2072" t="str">
            <v>Renewables</v>
          </cell>
          <cell r="J2072">
            <v>0</v>
          </cell>
          <cell r="K2072" t="str">
            <v>Canada</v>
          </cell>
          <cell r="L2072" t="str">
            <v>Implemented</v>
          </cell>
          <cell r="M2072" t="str">
            <v>http://fit.powerauthority.on.ca/</v>
          </cell>
          <cell r="N2072" t="str">
            <v>C10</v>
          </cell>
        </row>
        <row r="2073">
          <cell r="B2073">
            <v>2065</v>
          </cell>
          <cell r="C2073" t="str">
            <v>Ontario Renewable Energy Standard Offer Programme (RESOP) Canada 2006</v>
          </cell>
          <cell r="D2073" t="str">
            <v>Feed-in tariffs or premiums</v>
          </cell>
          <cell r="E2073" t="str">
            <v>Subnational region or state</v>
          </cell>
          <cell r="F2073">
            <v>2006</v>
          </cell>
          <cell r="G2073" t="str">
            <v>Electricity and heat</v>
          </cell>
          <cell r="H2073"/>
          <cell r="I2073" t="str">
            <v>Renewables</v>
          </cell>
          <cell r="J2073">
            <v>0</v>
          </cell>
          <cell r="K2073" t="str">
            <v>Canada</v>
          </cell>
          <cell r="L2073" t="str">
            <v>Superseded</v>
          </cell>
          <cell r="M2073" t="str">
            <v>http://www.powerauthority.on.ca/sop/</v>
          </cell>
          <cell r="N2073" t="str">
            <v>C10</v>
          </cell>
        </row>
        <row r="2074">
          <cell r="B2074">
            <v>2066</v>
          </cell>
          <cell r="C2074" t="str">
            <v>Ontario Tax Rebate for Alternative Fuel Vehicles Canada 2002</v>
          </cell>
          <cell r="D2074" t="str">
            <v>Fiscal or financial incentives</v>
          </cell>
          <cell r="E2074" t="str">
            <v>Subnational region or state</v>
          </cell>
          <cell r="F2074">
            <v>2002</v>
          </cell>
          <cell r="G2074" t="str">
            <v>Transport</v>
          </cell>
          <cell r="H2074"/>
          <cell r="I2074" t="str">
            <v>Renewables</v>
          </cell>
          <cell r="J2074">
            <v>0</v>
          </cell>
          <cell r="K2074" t="str">
            <v>Canada</v>
          </cell>
          <cell r="L2074" t="str">
            <v>Implemented</v>
          </cell>
          <cell r="M2074" t="str">
            <v>http://www.gov.on.ca/FIN/bud02e/paperc.htm</v>
          </cell>
          <cell r="N2074" t="str">
            <v>C43</v>
          </cell>
        </row>
        <row r="2075">
          <cell r="B2075">
            <v>2067</v>
          </cell>
          <cell r="C2075" t="str">
            <v>Ontori Electric Vehicles Inventive Program</v>
          </cell>
          <cell r="D2075" t="str">
            <v>Fiscal or financial incentives</v>
          </cell>
          <cell r="E2075" t="str">
            <v>Subnational region or state</v>
          </cell>
          <cell r="F2075">
            <v>2015</v>
          </cell>
          <cell r="G2075" t="str">
            <v>Transport, Low-emissions mobility, Light duty vehicles</v>
          </cell>
          <cell r="H2075"/>
          <cell r="I2075" t="str">
            <v>Energy service demand reduction and resource efficiency, Energy efficiency, Other low-carbon technologies and fuel switch</v>
          </cell>
          <cell r="J2075" t="str">
            <v>No</v>
          </cell>
          <cell r="K2075" t="str">
            <v>Canada</v>
          </cell>
          <cell r="L2075" t="str">
            <v>Implemented</v>
          </cell>
          <cell r="M2075" t="str">
            <v>http://www.iea.org/policiesandmeasures/pams/canada
http://www.mto.gov.on.ca/english/vehicles/electric/charging-incentive-program.shtml</v>
          </cell>
          <cell r="N2075" t="str">
            <v>C41C45</v>
          </cell>
        </row>
        <row r="2076">
          <cell r="B2076">
            <v>2068</v>
          </cell>
          <cell r="C2076" t="str">
            <v>Ontorio Building Code Canada 2012</v>
          </cell>
          <cell r="D2076" t="str">
            <v>Building codes and standards</v>
          </cell>
          <cell r="E2076" t="str">
            <v>Subnational region or state</v>
          </cell>
          <cell r="F2076">
            <v>2012</v>
          </cell>
          <cell r="G2076">
            <v>0</v>
          </cell>
          <cell r="H2076" t="str">
            <v>support for electric vehicles by offering up to $1,000 (50% of the purchase cost, up to $500 + 50% of the installation cost, up to $500) to help eligible participants purchase and install charging stations for home or business use.</v>
          </cell>
          <cell r="I2076" t="str">
            <v>Energy efficiency</v>
          </cell>
          <cell r="J2076" t="str">
            <v>No</v>
          </cell>
          <cell r="K2076" t="str">
            <v>Canada</v>
          </cell>
          <cell r="L2076" t="str">
            <v>Implemented</v>
          </cell>
          <cell r="M2076" t="str">
            <v>http://www.iea.org/policiesandmeasures/pams/canada/name-152545-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2076" t="str">
            <v/>
          </cell>
        </row>
        <row r="2077">
          <cell r="B2077">
            <v>2069</v>
          </cell>
          <cell r="C2077" t="str">
            <v>Open Sea Tests of Offshore Wave Power Device Japan 1998</v>
          </cell>
          <cell r="D2077" t="str">
            <v>Research programme</v>
          </cell>
          <cell r="E2077" t="str">
            <v>Country</v>
          </cell>
          <cell r="F2077">
            <v>1998</v>
          </cell>
          <cell r="G2077" t="str">
            <v>Electricity and heat, Renewables</v>
          </cell>
          <cell r="H2077"/>
          <cell r="I2077" t="str">
            <v>Renewables</v>
          </cell>
          <cell r="J2077">
            <v>0</v>
          </cell>
          <cell r="K2077" t="str">
            <v>Japan</v>
          </cell>
          <cell r="L2077" t="str">
            <v>Ended</v>
          </cell>
          <cell r="M2077" t="str">
            <v>http://www.godac.jamstec.go.jp/catalog/data/doc_catalog/media/shiken40-02_01.pdf</v>
          </cell>
          <cell r="N2077" t="str">
            <v>C04</v>
          </cell>
        </row>
        <row r="2078">
          <cell r="B2078">
            <v>2070</v>
          </cell>
          <cell r="C2078" t="str">
            <v>Operation Change Out - Military Challenge United States of America 2008</v>
          </cell>
          <cell r="D2078" t="str">
            <v>Information provision, Public Voluntary Schemes, Negotiated Agreements (Public-private sector)</v>
          </cell>
          <cell r="E2078" t="str">
            <v>Country</v>
          </cell>
          <cell r="F2078">
            <v>2008</v>
          </cell>
          <cell r="G2078" t="str">
            <v>Buildings</v>
          </cell>
          <cell r="H2078"/>
          <cell r="I2078">
            <v>0</v>
          </cell>
          <cell r="J2078" t="str">
            <v>No</v>
          </cell>
          <cell r="K2078" t="str">
            <v>United States of America</v>
          </cell>
          <cell r="L2078" t="str">
            <v>Ended</v>
          </cell>
          <cell r="M2078" t="str">
            <v>http://www.iea.org/policiesandmeasures/pams/unitedstates/name-24434-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2078" t="str">
            <v/>
          </cell>
        </row>
        <row r="2079">
          <cell r="B2079">
            <v>2071</v>
          </cell>
          <cell r="C2079" t="str">
            <v>Opinions on Accelerating the Implementation of Energy Management Contracting and Promoting the Development of Energy Conservation Service Industry</v>
          </cell>
          <cell r="D2079" t="str">
            <v>Direct investment, Fiscal or financial incentives</v>
          </cell>
          <cell r="E2079" t="str">
            <v>Country</v>
          </cell>
          <cell r="F2079">
            <v>2010</v>
          </cell>
          <cell r="G2079" t="str">
            <v>Industry</v>
          </cell>
          <cell r="H2079" t="str">
            <v>Focused on better lighting solutions.</v>
          </cell>
          <cell r="I2079" t="str">
            <v>Energy efficiency</v>
          </cell>
          <cell r="J2079">
            <v>0</v>
          </cell>
          <cell r="K2079" t="str">
            <v>China</v>
          </cell>
          <cell r="L2079" t="str">
            <v>Implemented</v>
          </cell>
          <cell r="M2079" t="str">
            <v>http://unfccc.int/resource/docs/natc/chnnc2e.pdf</v>
          </cell>
          <cell r="N2079" t="str">
            <v>C19</v>
          </cell>
        </row>
        <row r="2080">
          <cell r="B2080">
            <v>2072</v>
          </cell>
          <cell r="C2080" t="str">
            <v>Opportunities Envelope Canada 2003</v>
          </cell>
          <cell r="D2080" t="str">
            <v>Policy support, Funds to sub-national governments</v>
          </cell>
          <cell r="E2080" t="str">
            <v>Country</v>
          </cell>
          <cell r="F2080">
            <v>2003</v>
          </cell>
          <cell r="G2080" t="str">
            <v>General</v>
          </cell>
          <cell r="H2080"/>
          <cell r="I2080" t="str">
            <v>Energy service demand reduction and resource efficiency, Energy efficiency, Renewables, Other low-carbon technologies and fuel switch, Non-energy</v>
          </cell>
          <cell r="J2080">
            <v>0</v>
          </cell>
          <cell r="K2080" t="str">
            <v>Canada</v>
          </cell>
          <cell r="L2080" t="str">
            <v>Implemented</v>
          </cell>
          <cell r="M2080" t="str">
            <v>http://www.iea.org/policiesandmeasures/pams/canada/name-22529-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080" t="str">
            <v/>
          </cell>
        </row>
        <row r="2081">
          <cell r="B2081">
            <v>2073</v>
          </cell>
          <cell r="C2081" t="str">
            <v>Options Paper on Curbing Business Energy Use United Kingdom 1999</v>
          </cell>
          <cell r="D2081" t="str">
            <v>Policy support</v>
          </cell>
          <cell r="E2081" t="str">
            <v>Country</v>
          </cell>
          <cell r="F2081">
            <v>1999</v>
          </cell>
          <cell r="G2081" t="str">
            <v>General</v>
          </cell>
          <cell r="H2081"/>
          <cell r="I2081" t="str">
            <v>Energy service demand reduction and resource efficiency, Energy efficiency, Other low-carbon technologies and fuel switch, Renewables</v>
          </cell>
          <cell r="J2081">
            <v>0</v>
          </cell>
          <cell r="K2081" t="str">
            <v>United Kingdom</v>
          </cell>
          <cell r="L2081" t="str">
            <v>Ended</v>
          </cell>
          <cell r="M2081" t="str">
            <v>http://www.iea.org/policiesandmeasures/pams/unitedkingdom/name-21157-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081" t="str">
            <v/>
          </cell>
        </row>
        <row r="2082">
          <cell r="B2082">
            <v>2074</v>
          </cell>
          <cell r="C2082" t="str">
            <v>Order № 839 "On Approval of the Development Strategy of Russia's steel industry and ferrous metallurgy for 2014 - 2020 and up to 2030" Russia 2014</v>
          </cell>
          <cell r="D2082" t="str">
            <v>Strategic planning</v>
          </cell>
          <cell r="E2082" t="str">
            <v>Country</v>
          </cell>
          <cell r="F2082">
            <v>2014</v>
          </cell>
          <cell r="G2082" t="str">
            <v>Industry, Transport</v>
          </cell>
          <cell r="H2082"/>
          <cell r="I2082" t="str">
            <v>Energy service demand reduction and resource efficiency, Non-energy</v>
          </cell>
          <cell r="J2082">
            <v>0</v>
          </cell>
          <cell r="K2082" t="str">
            <v>Russian Federation</v>
          </cell>
          <cell r="L2082" t="str">
            <v>Implemented</v>
          </cell>
          <cell r="M2082" t="str">
            <v>https://www.google.de/url?sa=t&amp;rct=j&amp;q=&amp;esrc=s&amp;source=web&amp;cd=2&amp;cad=rja&amp;uact=8&amp;ved=0ahUKEwiZpea367LPAhUEIMAKHfLaA94QFggiMAE&amp;url=http%3A%2F%2Fwww.ccsenet.org%2Fjournal%2Findex.php%2Fass%2Farticle%2Fdownload%2F51610%2F27680&amp;usg=AFQjCNFUdKM-UXkid4khNYrx8ctLNYJ18g&amp;bvm=bv.134052249,d.d24</v>
          </cell>
          <cell r="N2082" t="str">
            <v>C40</v>
          </cell>
        </row>
        <row r="2083">
          <cell r="B2083">
            <v>2075</v>
          </cell>
          <cell r="C2083" t="str">
            <v>Ordinance on Energy Conservation in Buildings Germany 2000</v>
          </cell>
          <cell r="D2083" t="str">
            <v>Codes and standards, Monitoring, Other mandatory requirements</v>
          </cell>
          <cell r="E2083" t="str">
            <v>Country</v>
          </cell>
          <cell r="F2083">
            <v>2000</v>
          </cell>
          <cell r="G2083" t="str">
            <v>Buildings, Heating and cooling</v>
          </cell>
          <cell r="H2083" t="str">
            <v>"To stimulate the growth of production of ferrous and non-ferrous metallurgy in the Order of the Ministry of Industry and Trade of the Russian Federation dated May 5, 2014 № 839 "On Approval of the Development Strategy of Russia's steel industry for 2014 - 2020 and up to 2030 and the Development Strategy of Russian ferrous metallurgy for 2014 - 2020 and up to 2030 "marked measures to support the industry. In the Strategy notes that the main determinants of increased demand for the products of the industry are: the development of the military-industrial complex, the construction of new fuel and energy complex, the development of infrastructure projects (2018 FIFA World Cup, the Universiade 2019), the development of railway projects transport, the implementation of the Development Strategy of the Russian Arctic. The Strategy notes that in the long term to 2030 demand for steel products will be formed by the fuel, energy, and machine-building complexes." ( https://www.google.de/url?sa=t&amp;rct=j&amp;q=&amp;esrc=s&amp;source=web&amp;cd=2&amp;cad=rja&amp;uact=8&amp;ved=0ahUKEwiZpea367LPAhUEIMAKHfLaA94QFggiMAE&amp;url=http%3A%2F%2Fwww.ccsenet.org%2Fjournal%2Findex.php%2Fass%2Farticle%2Fdownload%2F51610%2F27680&amp;usg=AFQjCNFUdKM-UXkid4khNYrx8ctLNYJ18g&amp;bvm=bv.134052249,d.d24)</v>
          </cell>
          <cell r="I2083" t="str">
            <v>Energy efficiency</v>
          </cell>
          <cell r="J2083">
            <v>0</v>
          </cell>
          <cell r="K2083" t="str">
            <v>Germany</v>
          </cell>
          <cell r="L2083" t="str">
            <v>Superseded</v>
          </cell>
          <cell r="M2083" t="str">
            <v>http://www.bmwi.de/</v>
          </cell>
          <cell r="N2083" t="str">
            <v>C34</v>
          </cell>
        </row>
        <row r="2084">
          <cell r="B2084">
            <v>2076</v>
          </cell>
          <cell r="C2084" t="str">
            <v>Ordinance on small and medium-sized firing installations Germany 1998</v>
          </cell>
          <cell r="D2084" t="str">
            <v>Product standards</v>
          </cell>
          <cell r="E2084" t="str">
            <v>Country</v>
          </cell>
          <cell r="F2084">
            <v>1998</v>
          </cell>
          <cell r="G2084" t="str">
            <v>Buildings, Appliances</v>
          </cell>
          <cell r="H2084"/>
          <cell r="I2084" t="str">
            <v>Energy efficiency</v>
          </cell>
          <cell r="J2084">
            <v>0</v>
          </cell>
          <cell r="K2084" t="str">
            <v>Germany</v>
          </cell>
          <cell r="L2084" t="str">
            <v>Implemented</v>
          </cell>
          <cell r="M2084" t="str">
            <v>http://www.bmub.bund.de/</v>
          </cell>
          <cell r="N2084" t="str">
            <v>C34C35</v>
          </cell>
        </row>
        <row r="2085">
          <cell r="B2085">
            <v>2077</v>
          </cell>
          <cell r="C2085" t="str">
            <v>Ordinance on the Fee Schedule for Architects and Engineers Germany 1995</v>
          </cell>
          <cell r="D2085" t="str">
            <v>Energy and other taxes, Feed-in tariffs or premiums</v>
          </cell>
          <cell r="E2085" t="str">
            <v>Country</v>
          </cell>
          <cell r="F2085">
            <v>1995</v>
          </cell>
          <cell r="G2085" t="str">
            <v>Buildings, Heating and cooling, Hot water and cooking, Electricity and heat, Renewables</v>
          </cell>
          <cell r="H2085"/>
          <cell r="I2085" t="str">
            <v>Renewables</v>
          </cell>
          <cell r="J2085">
            <v>0</v>
          </cell>
          <cell r="K2085" t="str">
            <v>Germany</v>
          </cell>
          <cell r="L2085" t="str">
            <v>Implemented</v>
          </cell>
          <cell r="M2085" t="str">
            <v>http://www.iea.org/policiesandmeasures/pams/germany/name-21701-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085" t="str">
            <v>C10C16C36C37C38</v>
          </cell>
        </row>
        <row r="2086">
          <cell r="B2086">
            <v>2078</v>
          </cell>
          <cell r="C2086" t="str">
            <v>Organic Agricultural Strategy Document Turkey 2006</v>
          </cell>
          <cell r="D2086" t="str">
            <v>Strategic planning</v>
          </cell>
          <cell r="E2086" t="str">
            <v>Country</v>
          </cell>
          <cell r="F2086">
            <v>2006</v>
          </cell>
          <cell r="G2086" t="str">
            <v>Agriculture and forestry</v>
          </cell>
          <cell r="H2086"/>
          <cell r="I2086" t="str">
            <v>Energy service demand reduction and resource efficiency, Non-energy</v>
          </cell>
          <cell r="J2086">
            <v>0</v>
          </cell>
          <cell r="K2086" t="str">
            <v>Turkey</v>
          </cell>
          <cell r="L2086" t="str">
            <v>Implemented</v>
          </cell>
          <cell r="M2086" t="str">
            <v>http://unfccc.int/files/national_reports/non-annex_i_natcom/application/pdf/6_bildirim_eng_11_reducedfilesize.pdf</v>
          </cell>
          <cell r="N2086" t="str">
            <v>C48</v>
          </cell>
        </row>
        <row r="2087">
          <cell r="B2087">
            <v>2079</v>
          </cell>
          <cell r="C2087" t="str">
            <v>Organic Agriculture Law Turkey 2001</v>
          </cell>
          <cell r="D2087" t="str">
            <v>Product standards, Other mandatory requirements</v>
          </cell>
          <cell r="E2087" t="str">
            <v>Country</v>
          </cell>
          <cell r="F2087">
            <v>2001</v>
          </cell>
          <cell r="G2087" t="str">
            <v>Agriculture and forestry, Agricultural N2O</v>
          </cell>
          <cell r="H2087" t="str">
            <v>"In the Organic Agricultural Strategy Document (2006-2020) of the Ministry of Food, Agriculture and Livestock, increasing the competition power and efficiency of organic agricultural sector to establish a sustainable agricultural sector in Turkey considering environmental dimension is defined as the basic goal"</v>
          </cell>
          <cell r="I2087" t="str">
            <v>Energy service demand reduction and resource efficiency, Non-energy</v>
          </cell>
          <cell r="J2087">
            <v>0</v>
          </cell>
          <cell r="K2087" t="str">
            <v>Turkey</v>
          </cell>
          <cell r="L2087" t="str">
            <v>Implemented</v>
          </cell>
          <cell r="M2087" t="str">
            <v>http://unfccc.int/files/national_reports/non-annex_i_natcom/application/pdf/6_bildirim_eng_11_reducedfilesize.pdf</v>
          </cell>
          <cell r="N2087" t="str">
            <v>C48C51</v>
          </cell>
        </row>
        <row r="2088">
          <cell r="B2088">
            <v>2080</v>
          </cell>
          <cell r="C2088" t="str">
            <v>Outdoor Lighting Efficiency Turkey 2001</v>
          </cell>
          <cell r="D2088" t="str">
            <v>Strategic planning</v>
          </cell>
          <cell r="E2088" t="str">
            <v>Country</v>
          </cell>
          <cell r="F2088">
            <v>2001</v>
          </cell>
          <cell r="G2088" t="str">
            <v>Buildings, Appliances</v>
          </cell>
          <cell r="H2088" t="str">
            <v>"Purpose of Organic Agriculture Law is determining principles and procedures on taking necessary precautions to provide development of organic product and inputs production for offering the consumers reliable, high quality products. The Law assuring control and control of certification process, and this process is one of the strongest tools incontrolling fertilizer use in agricultural production. In thiscontext, it provides significant contribution in decreasing N2O emission."</v>
          </cell>
          <cell r="I2088" t="str">
            <v>Energy efficiency</v>
          </cell>
          <cell r="J2088">
            <v>0</v>
          </cell>
          <cell r="K2088" t="str">
            <v>Turkey</v>
          </cell>
          <cell r="L2088" t="str">
            <v>Planned</v>
          </cell>
          <cell r="M2088" t="str">
            <v>http://www.iea.org/policiesandmeasures/pams/turkey/name-21435-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088" t="str">
            <v/>
          </cell>
        </row>
        <row r="2089">
          <cell r="B2089">
            <v>2081</v>
          </cell>
          <cell r="C2089" t="str">
            <v>Outline for Promotion of Efforts to Prevent Global Warming Japan 2002</v>
          </cell>
          <cell r="D2089" t="str">
            <v>Strategic planning</v>
          </cell>
          <cell r="E2089" t="str">
            <v>Country</v>
          </cell>
          <cell r="F2089">
            <v>2002</v>
          </cell>
          <cell r="G2089" t="str">
            <v>General</v>
          </cell>
          <cell r="H2089"/>
          <cell r="I2089" t="str">
            <v>Energy service demand reduction and resource efficiency, Energy efficiency, Renewables, Other low-carbon technologies and fuel switch, Non-energy</v>
          </cell>
          <cell r="J2089">
            <v>0</v>
          </cell>
          <cell r="K2089" t="str">
            <v>Japan</v>
          </cell>
          <cell r="L2089" t="str">
            <v>Superseded</v>
          </cell>
          <cell r="M2089" t="str">
            <v>http://www.kantei.go.jp/foreign/policy/ondanka/index_e.html</v>
          </cell>
          <cell r="N2089" t="str">
            <v/>
          </cell>
        </row>
        <row r="2090">
          <cell r="B2090">
            <v>2082</v>
          </cell>
          <cell r="C2090" t="str">
            <v>Outline of Alleviating Property through Development in Rural Areas China 2011</v>
          </cell>
          <cell r="D2090" t="str">
            <v>Strategic planning</v>
          </cell>
          <cell r="E2090" t="str">
            <v>Country</v>
          </cell>
          <cell r="F2090">
            <v>2011</v>
          </cell>
          <cell r="G2090" t="str">
            <v>Forestry</v>
          </cell>
          <cell r="H2090"/>
          <cell r="I2090" t="str">
            <v>Energy service demand reduction and resource efficiency, Non-energy</v>
          </cell>
          <cell r="J2090">
            <v>0</v>
          </cell>
          <cell r="K2090" t="str">
            <v>China</v>
          </cell>
          <cell r="L2090" t="str">
            <v>Implemented</v>
          </cell>
          <cell r="M2090" t="str">
            <v>http://www.un.org/esa/forests/wp-content/uploads/bsk-pdf-manager/157_CHINA.PDF</v>
          </cell>
          <cell r="N2090" t="str">
            <v>C52</v>
          </cell>
        </row>
        <row r="2091">
          <cell r="B2091">
            <v>2083</v>
          </cell>
          <cell r="C2091" t="str">
            <v>Outline of National Plan for Forest Land Conservation and Utilization (2010-2020)</v>
          </cell>
          <cell r="D2091" t="str">
            <v>Strategic planning</v>
          </cell>
          <cell r="E2091" t="str">
            <v>Country</v>
          </cell>
          <cell r="F2091">
            <v>0</v>
          </cell>
          <cell r="G2091" t="str">
            <v>Forestry</v>
          </cell>
          <cell r="H2091" t="str">
            <v>"Increase of forest cover in poor areas by 1.5% (2020) and by 3.5% (2030). It proposes that by 2015, the forest coverage in poor areas should increase by 1.5 percentage points and that by 2020, 3.5 percentage points than that in the end of 2010. Major ecological restoration projects such as the CCFP, water and soil conservation, natural forest protection and shelterbelt construction should be implemented continuously in poor areas. The government should establish ecological compensation mechanism, and focus more on poor areas, strengthen ecological compensation level for major ecological function zones, and pay attention to biodiversity conservation in poor areas."</v>
          </cell>
          <cell r="I2091" t="str">
            <v>Energy service demand reduction and resource efficiency, Non-energy, Energy efficiency, Renewables, Other low-carbon technologies and fuel switch</v>
          </cell>
          <cell r="J2091" t="str">
            <v>No</v>
          </cell>
          <cell r="K2091" t="str">
            <v>China</v>
          </cell>
          <cell r="L2091" t="str">
            <v>Implemented</v>
          </cell>
          <cell r="M2091" t="str">
            <v>http://unfccc.int/resource/docs/natc/chnnc2e.pdf</v>
          </cell>
          <cell r="N2091" t="str">
            <v>C52</v>
          </cell>
        </row>
        <row r="2092">
          <cell r="B2092">
            <v>2084</v>
          </cell>
          <cell r="C2092" t="str">
            <v>Outline of the National Afforestation and Greening Plan (2011-2020)</v>
          </cell>
          <cell r="D2092" t="str">
            <v>Strategic planning</v>
          </cell>
          <cell r="E2092" t="str">
            <v>Country</v>
          </cell>
          <cell r="F2092">
            <v>2011</v>
          </cell>
          <cell r="G2092" t="str">
            <v>Forestry</v>
          </cell>
          <cell r="H2092" t="str">
            <v>It is proposed that China will ensure a steady increase in its national forest stock volume in the next decade, for which the quota management system for forest land expropriation has been adopted to reinforce forest land conservation. China increased afforestation subsidies from RMB 100 to 200 Yuan per Mu (1/15 hectare). These measures
have effectively protected and increased forest resources in China. During 2006-2010, totally 24.67 million hectares of lands were afforested.</v>
          </cell>
          <cell r="I2092" t="str">
            <v>Energy service demand reduction and resource efficiency, Non-energy, Energy efficiency, Renewables, Other low-carbon technologies and fuel switch</v>
          </cell>
          <cell r="J2092" t="str">
            <v>No</v>
          </cell>
          <cell r="K2092" t="str">
            <v>China</v>
          </cell>
          <cell r="L2092" t="str">
            <v>Implemented</v>
          </cell>
          <cell r="M2092" t="str">
            <v>http://unfccc.int/resource/docs/natc/chnnc2e.pdf</v>
          </cell>
          <cell r="N2092" t="str">
            <v>C52</v>
          </cell>
        </row>
        <row r="2093">
          <cell r="B2093">
            <v>2085</v>
          </cell>
          <cell r="C2093" t="str">
            <v>Outlines on Promoting Ecological Civilization China 2013</v>
          </cell>
          <cell r="D2093" t="str">
            <v>Strategic planning, Target</v>
          </cell>
          <cell r="E2093" t="str">
            <v>Country</v>
          </cell>
          <cell r="F2093">
            <v>2013</v>
          </cell>
          <cell r="G2093" t="str">
            <v>Forestry</v>
          </cell>
          <cell r="H2093" t="str">
            <v>The afforestation and greening models will be optimized to increase shares of the mixed forests, indigenous and rare tree species. Secondly, the phase II projects for natural forest resource conservation will be implemented, and construction tasks will be seriously fulfilled, following the so-called ‘Four Assignments (i.e. targets, tasks, funds and responsibilities) to Provinces’. Thirdly, plans for the projects under the policy on conversion of sloppy land into forest, key shelter forests in the ‘Three-North’ and middle and lower-reaches of the Yangtze River basin, and the Beijing-Tianjin sandstorm source control among others will be actively prepared and implemented in the 12th FYP period. The coastal shelter forests and high yield fast-growing forests will be further pursued.</v>
          </cell>
          <cell r="I2093" t="str">
            <v>Energy service demand reduction and resource efficiency, Non-energy, Energy efficiency, Renewables, Other low-carbon technologies and fuel switch</v>
          </cell>
          <cell r="J2093" t="str">
            <v>No</v>
          </cell>
          <cell r="K2093" t="str">
            <v>China</v>
          </cell>
          <cell r="L2093" t="str">
            <v>Implemented</v>
          </cell>
          <cell r="M2093" t="str">
            <v>http://www.un.org/esa/forests/wp-content/uploads/bsk-pdf-manager/157_CHINA.PDF</v>
          </cell>
          <cell r="N2093" t="str">
            <v>C52</v>
          </cell>
        </row>
        <row r="2094">
          <cell r="B2094">
            <v>2086</v>
          </cell>
          <cell r="C2094" t="str">
            <v>Ownership Rights of Forest Dependent Community Act India</v>
          </cell>
          <cell r="D2094" t="str">
            <v>Regulatory Instruments</v>
          </cell>
          <cell r="E2094" t="str">
            <v>Country</v>
          </cell>
          <cell r="F2094">
            <v>0</v>
          </cell>
          <cell r="G2094" t="str">
            <v>Forestry</v>
          </cell>
          <cell r="H2094" t="str">
            <v>"Increase of forest cover by 23% (2020). Proposing medium and long term forestry development strategies and major actions, such as drawing red lines of ecological protection and construction of key functional zones of ecological protection, planning to increase forest coverage to over 23%, forest stock volume to over 15 billion m3, forestry output to 10 trillion RMB and compulsory tree planting rate to 70% by 2020, in order to construct a firm ecological security system, an efficient ecological economic system and a prosperous ecological cultural system, and to undertake historical missions for forestry endowed by ecological civilization construction."</v>
          </cell>
          <cell r="I2094" t="str">
            <v>Energy service demand reduction and resource efficiency, Non-energy</v>
          </cell>
          <cell r="J2094">
            <v>0</v>
          </cell>
          <cell r="K2094" t="str">
            <v>India</v>
          </cell>
          <cell r="L2094">
            <v>0</v>
          </cell>
          <cell r="M2094">
            <v>0</v>
          </cell>
          <cell r="N2094" t="str">
            <v>C52</v>
          </cell>
        </row>
        <row r="2095">
          <cell r="B2095">
            <v>2087</v>
          </cell>
          <cell r="C2095" t="str">
            <v>Ownership of Coalbed Methane United States of America 1992</v>
          </cell>
          <cell r="D2095" t="str">
            <v>Other mandatory requirements</v>
          </cell>
          <cell r="E2095" t="str">
            <v>Country</v>
          </cell>
          <cell r="F2095">
            <v>1992</v>
          </cell>
          <cell r="G2095" t="str">
            <v>Fossil fuel exploration and production</v>
          </cell>
          <cell r="H2095"/>
          <cell r="I2095" t="str">
            <v>Non-energy</v>
          </cell>
          <cell r="J2095">
            <v>0</v>
          </cell>
          <cell r="K2095" t="str">
            <v>United States of America</v>
          </cell>
          <cell r="L2095" t="str">
            <v>Implemented</v>
          </cell>
          <cell r="M2095" t="str">
            <v>http://thomas.loc.gov/cgi-bin/query/F?c102:1:./temp/~c102aqJcQH:e694308:</v>
          </cell>
          <cell r="N2095" t="str">
            <v/>
          </cell>
        </row>
        <row r="2096">
          <cell r="B2096">
            <v>2088</v>
          </cell>
          <cell r="C2096" t="str">
            <v>Ozone Protection and Synthetic Greenhouse Gas Management Act 1989 Australia</v>
          </cell>
          <cell r="D2096" t="str">
            <v>Codes and standards</v>
          </cell>
          <cell r="E2096" t="str">
            <v>Country</v>
          </cell>
          <cell r="F2096">
            <v>1989</v>
          </cell>
          <cell r="G2096" t="str">
            <v>Fluorinated gases</v>
          </cell>
          <cell r="H2096"/>
          <cell r="I2096" t="str">
            <v>Non-energy</v>
          </cell>
          <cell r="J2096" t="str">
            <v>No</v>
          </cell>
          <cell r="K2096" t="str">
            <v>Australia</v>
          </cell>
          <cell r="L2096" t="str">
            <v>Implemented</v>
          </cell>
          <cell r="M2096" t="str">
            <v>https://www.legislation.gov.au/Details/C2016C00824</v>
          </cell>
          <cell r="N2096" t="str">
            <v>C29</v>
          </cell>
        </row>
        <row r="2097">
          <cell r="B2097">
            <v>2089</v>
          </cell>
          <cell r="C2097" t="str">
            <v>Ozone-depleting Substances and Halocarbon Alternatives Regulations Canada 1999</v>
          </cell>
          <cell r="D2097" t="str">
            <v>Energy and other taxes, Regulatory Instruments</v>
          </cell>
          <cell r="E2097" t="str">
            <v>Country</v>
          </cell>
          <cell r="F2097">
            <v>0</v>
          </cell>
          <cell r="G2097" t="str">
            <v>Fluorinated gases</v>
          </cell>
          <cell r="H2097" t="str">
            <v>Last amended in 2003. Products containing HFCs are verified and require licensing.</v>
          </cell>
          <cell r="I2097" t="str">
            <v>Non-energy</v>
          </cell>
          <cell r="J2097" t="str">
            <v>GHG reduction</v>
          </cell>
          <cell r="K2097" t="str">
            <v>Canada</v>
          </cell>
          <cell r="L2097" t="str">
            <v>Implemented</v>
          </cell>
          <cell r="M2097" t="str">
            <v>Ozone-depleting Substances and Halocarbon Alternatives Regulations
https://www.canada.ca/en/environment-climate-change/services/canadian-environmental-protection-act-registry/ozone-regulations-amendments-questions.html</v>
          </cell>
          <cell r="N2097" t="str">
            <v>C29</v>
          </cell>
        </row>
        <row r="2098">
          <cell r="B2098">
            <v>2090</v>
          </cell>
          <cell r="C2098" t="str">
            <v>P. 30/Menhut-II/2009 On the implementation of REDD activities Indonesia 2009</v>
          </cell>
          <cell r="D2098" t="str">
            <v>Sectoral standards, Other mandatory requirements</v>
          </cell>
          <cell r="E2098" t="str">
            <v>Country</v>
          </cell>
          <cell r="F2098">
            <v>2009</v>
          </cell>
          <cell r="G2098" t="str">
            <v>Forestry</v>
          </cell>
          <cell r="H2098" t="str">
            <v>Last amended in 2016. This regulation was introduced under the Environmental Protection Act (1999) and, among other, requires permit and a the payment of a fee for HFCs imports and exports.
The Regulations Amending the Ozone-depleting Substances and Halocarbon Alternatives Regulations (Amendments) establish a phase-down of HFC consumption (manufacture plus import minus export) from an established baseline. The phase down begins in 2019 with a 10% reduction in consumption with further reduction steps in 2024, 2029 and 2034 in order to achieve an 85 percent reduction in HFC consumption by 2036.</v>
          </cell>
          <cell r="I2098" t="str">
            <v>Energy service demand reduction and resource efficiency, Non-energy, Energy efficiency, Renewables, Other low-carbon technologies and fuel switch</v>
          </cell>
          <cell r="J2098" t="str">
            <v>No</v>
          </cell>
          <cell r="K2098" t="str">
            <v>Indonesia</v>
          </cell>
          <cell r="L2098" t="str">
            <v>Implemented</v>
          </cell>
          <cell r="M2098" t="str">
            <v>http://faolex.fao.org/docs/pdf/ins143984.pdf
http://www.theredddesk.org/sites/default/files/resources/pdf/2010/report_7_indonesia.pdf, http://www.theredddesk.org/law/ministerial_regulation_p_30menhut_ii2009_indonesia</v>
          </cell>
          <cell r="N2098" t="str">
            <v>C52</v>
          </cell>
        </row>
        <row r="2099">
          <cell r="B2099">
            <v>2091</v>
          </cell>
          <cell r="C2099" t="str">
            <v>PAS 2050: Specification for assessing the life-cycle GHG emissions of goods and services United Kingdom 2008</v>
          </cell>
          <cell r="D2099" t="str">
            <v>Advice or Aid in implementation, Information provision</v>
          </cell>
          <cell r="E2099" t="str">
            <v>Country</v>
          </cell>
          <cell r="F2099">
            <v>2008</v>
          </cell>
          <cell r="G2099" t="str">
            <v>General</v>
          </cell>
          <cell r="H2099" t="str">
            <v>Provide mechanisms for REDD Implementation; List the possible locations (in all types of forests) and proponents (national and international; government, corporation and international entity) of REDD activities; Regulate the procedure and process of application, assessment and approval (including REL and MRV)</v>
          </cell>
          <cell r="I2099" t="str">
            <v>Energy service demand reduction and resource efficiency, Energy efficiency, Other low-carbon technologies and fuel switch, Renewables, Non-energy</v>
          </cell>
          <cell r="J2099">
            <v>0</v>
          </cell>
          <cell r="K2099" t="str">
            <v>United Kingdom</v>
          </cell>
          <cell r="L2099" t="str">
            <v>Implemented</v>
          </cell>
          <cell r="M2099" t="str">
            <v>http://www.bsi-global.com/en/Standards-and-Publications/Industry-Sectors/Energy/PAS-2050/</v>
          </cell>
          <cell r="N2099" t="str">
            <v/>
          </cell>
        </row>
        <row r="2100">
          <cell r="B2100">
            <v>2092</v>
          </cell>
          <cell r="C2100" t="str">
            <v>PFC Reduction/Climate Partnership for the Semiconductor Industry United States of America 1996</v>
          </cell>
          <cell r="D2100" t="str">
            <v>Negotiated Agreements (Public-private sector), Advice or Aid in implementation, Information provision</v>
          </cell>
          <cell r="E2100" t="str">
            <v>Country</v>
          </cell>
          <cell r="F2100">
            <v>1996</v>
          </cell>
          <cell r="G2100" t="str">
            <v>Industrial N2O, Fluorinated gases</v>
          </cell>
          <cell r="H2100"/>
          <cell r="I2100" t="str">
            <v>Non-energy</v>
          </cell>
          <cell r="J2100">
            <v>0</v>
          </cell>
          <cell r="K2100" t="str">
            <v>United States of America</v>
          </cell>
          <cell r="L2100" t="str">
            <v>Implemented</v>
          </cell>
          <cell r="M2100" t="str">
            <v>http://www.epa.gov/highgwp/semiconductor-pfc/index.html</v>
          </cell>
          <cell r="N2100" t="str">
            <v>C28C29</v>
          </cell>
        </row>
        <row r="2101">
          <cell r="B2101">
            <v>2093</v>
          </cell>
          <cell r="C2101" t="str">
            <v>PREDIT 4: Sustainable transport France 2009</v>
          </cell>
          <cell r="D2101" t="str">
            <v>Direct investment, RD&amp;D funding, Policy support, Research &amp; Development and Deployment (RD&amp;D)</v>
          </cell>
          <cell r="E2101" t="str">
            <v>Country</v>
          </cell>
          <cell r="F2101">
            <v>2009</v>
          </cell>
          <cell r="G2101" t="str">
            <v>Transport</v>
          </cell>
          <cell r="H2101"/>
          <cell r="I2101" t="str">
            <v>Energy efficiency, Renewables, Other low-carbon technologies and fuel switch</v>
          </cell>
          <cell r="J2101">
            <v>0</v>
          </cell>
          <cell r="K2101" t="str">
            <v>France</v>
          </cell>
          <cell r="L2101" t="str">
            <v>Implemented</v>
          </cell>
          <cell r="M2101" t="str">
            <v>http://www.predit.prd.fr</v>
          </cell>
          <cell r="N2101" t="str">
            <v>C04</v>
          </cell>
        </row>
        <row r="2102">
          <cell r="B2102">
            <v>2094</v>
          </cell>
          <cell r="C2102" t="str">
            <v>PROBIO - National Bio-Combustible Fuel Program Italy 2000</v>
          </cell>
          <cell r="D2102" t="str">
            <v>Demonstration project</v>
          </cell>
          <cell r="E2102" t="str">
            <v>Country</v>
          </cell>
          <cell r="F2102">
            <v>2000</v>
          </cell>
          <cell r="G2102" t="str">
            <v>Electricity and heat, Transport, Renewables</v>
          </cell>
          <cell r="H2102"/>
          <cell r="I2102" t="str">
            <v>Renewables</v>
          </cell>
          <cell r="J2102">
            <v>0</v>
          </cell>
          <cell r="K2102" t="str">
            <v>Italy</v>
          </cell>
          <cell r="L2102" t="str">
            <v>Implemented</v>
          </cell>
          <cell r="M2102" t="str">
            <v>http://www.cipecomitato.it/it/il_cipe/delibere/download?f=E000027.doc</v>
          </cell>
          <cell r="N2102" t="str">
            <v>C04</v>
          </cell>
        </row>
        <row r="2103">
          <cell r="B2103">
            <v>2095</v>
          </cell>
          <cell r="C2103" t="str">
            <v>PROBIOMASA: Project for the Promotion of Energy from Biomass Argentina 2013</v>
          </cell>
          <cell r="D2103" t="str">
            <v>Direct investment, Fiscal or financial incentives</v>
          </cell>
          <cell r="E2103" t="str">
            <v>Country</v>
          </cell>
          <cell r="F2103">
            <v>2013</v>
          </cell>
          <cell r="G2103" t="str">
            <v>Electricity and heat</v>
          </cell>
          <cell r="H2103"/>
          <cell r="I2103" t="str">
            <v>Renewables</v>
          </cell>
          <cell r="J2103" t="str">
            <v>GHG reduction</v>
          </cell>
          <cell r="K2103" t="str">
            <v>Argentina</v>
          </cell>
          <cell r="L2103" t="str">
            <v>Implemented</v>
          </cell>
          <cell r="M2103" t="str">
            <v>http://ccap.org/assets/Argentina_Renewable_Energy_Probiomassa_May_2013_NAMA_Executive_Summary.pdf</v>
          </cell>
          <cell r="N2103" t="str">
            <v>C10</v>
          </cell>
        </row>
        <row r="2104">
          <cell r="B2104">
            <v>2096</v>
          </cell>
          <cell r="C2104" t="str">
            <v>PROCEL Build Brazil 2003</v>
          </cell>
          <cell r="D2104" t="str">
            <v>Research programme, Professional training and qualification, Information provision</v>
          </cell>
          <cell r="E2104" t="str">
            <v>Country</v>
          </cell>
          <cell r="F2104">
            <v>2003</v>
          </cell>
          <cell r="G2104" t="str">
            <v>Buildings, Heating and cooling, Appliances</v>
          </cell>
          <cell r="H2104" t="str">
            <v>"PROBIOMASA aims to generate a total of 200 electric MW and 200 thermal MW by 2016 from biomass.
Also, it expects to generate other benefits such as:
• Annual savings by replacing imported fossil fuels.
• Creation of a significant number of new jobs.
• Generation of new capabilities focused on renewable energy management.
• Energy security improvement in isolated areas (30 communitiesin total).
• Reduction of local pollution of soil and water as well as fire reduction" (http://ccap.org/assets/Argentina_Renewable_Energy_Probiomassa_May_2013_NAMA_Executive_Summary.pdf)</v>
          </cell>
          <cell r="I2104" t="str">
            <v>Energy efficiency</v>
          </cell>
          <cell r="J2104">
            <v>0</v>
          </cell>
          <cell r="K2104" t="str">
            <v>Brazil</v>
          </cell>
          <cell r="L2104" t="str">
            <v>Implemented</v>
          </cell>
          <cell r="M2104" t="str">
            <v>http://www.iea.org/policiesandmeasures/pams/brazil/name-30816-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104" t="str">
            <v>C04</v>
          </cell>
        </row>
        <row r="2105">
          <cell r="B2105">
            <v>2097</v>
          </cell>
          <cell r="C2105" t="str">
            <v>PROCEL Education</v>
          </cell>
          <cell r="D2105" t="str">
            <v>Information provision, Professional training and qualification</v>
          </cell>
          <cell r="E2105" t="str">
            <v>Country</v>
          </cell>
          <cell r="F2105">
            <v>1995</v>
          </cell>
          <cell r="G2105" t="str">
            <v>General</v>
          </cell>
          <cell r="H2105"/>
          <cell r="I2105" t="str">
            <v>Energy efficiency</v>
          </cell>
          <cell r="J2105" t="str">
            <v>No</v>
          </cell>
          <cell r="K2105" t="str">
            <v>Brazil</v>
          </cell>
          <cell r="L2105" t="str">
            <v>Implemented</v>
          </cell>
          <cell r="M2105">
            <v>0</v>
          </cell>
          <cell r="N2105" t="str">
            <v/>
          </cell>
        </row>
        <row r="2106">
          <cell r="B2106">
            <v>2098</v>
          </cell>
          <cell r="C2106" t="str">
            <v>PROCEL Industry Brazil 2003</v>
          </cell>
          <cell r="D2106" t="str">
            <v>Information and education, Advice or Aid in implementation, Information provision, Auditing, Research &amp; Development and Deployment (RD&amp;D)</v>
          </cell>
          <cell r="E2106" t="str">
            <v>Country</v>
          </cell>
          <cell r="F2106">
            <v>2003</v>
          </cell>
          <cell r="G2106" t="str">
            <v>Industry</v>
          </cell>
          <cell r="H2106"/>
          <cell r="I2106" t="str">
            <v>Energy efficiency</v>
          </cell>
          <cell r="J2106" t="str">
            <v>No</v>
          </cell>
          <cell r="K2106" t="str">
            <v>Brazil</v>
          </cell>
          <cell r="L2106" t="str">
            <v>Implemented</v>
          </cell>
          <cell r="M2106" t="str">
            <v>https://www.iea.org/policiesandmeasures/pams/brazil/name-147344-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2106" t="str">
            <v>C04C20</v>
          </cell>
        </row>
        <row r="2107">
          <cell r="B2107">
            <v>2099</v>
          </cell>
          <cell r="C2107" t="str">
            <v>PROCEL Municipal Energy Management Brazil 1998</v>
          </cell>
          <cell r="D2107" t="str">
            <v>Advice or Aid in implementation, Professional training and qualification</v>
          </cell>
          <cell r="E2107" t="str">
            <v>Country</v>
          </cell>
          <cell r="F2107">
            <v>1998</v>
          </cell>
          <cell r="G2107" t="str">
            <v>Electricity and heat</v>
          </cell>
          <cell r="H2107"/>
          <cell r="I2107" t="str">
            <v>Energy efficiency</v>
          </cell>
          <cell r="J2107">
            <v>0</v>
          </cell>
          <cell r="K2107" t="str">
            <v>Brazil</v>
          </cell>
          <cell r="L2107" t="str">
            <v>Implemented</v>
          </cell>
          <cell r="M2107" t="str">
            <v>http://www.iea.org/policiesandmeasures/pams/brazil/name-30821-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2107" t="str">
            <v/>
          </cell>
        </row>
        <row r="2108">
          <cell r="B2108">
            <v>2100</v>
          </cell>
          <cell r="C2108" t="str">
            <v>PROCEL Public Lighting</v>
          </cell>
          <cell r="D2108" t="str">
            <v>Direct investment, Funds to sub-national governments, Infrastructure investments, Public Voluntary Schemes</v>
          </cell>
          <cell r="E2108" t="str">
            <v>Country</v>
          </cell>
          <cell r="F2108">
            <v>2002</v>
          </cell>
          <cell r="G2108" t="str">
            <v>General</v>
          </cell>
          <cell r="H2108"/>
          <cell r="I2108" t="str">
            <v>Energy efficiency</v>
          </cell>
          <cell r="J2108" t="str">
            <v>No</v>
          </cell>
          <cell r="K2108" t="str">
            <v>Brazil</v>
          </cell>
          <cell r="L2108" t="str">
            <v>Implemented</v>
          </cell>
          <cell r="M2108" t="str">
            <v>https://www.iea.org/policiesandmeasures/pams/brazil/name-30809-en.php?s=dHlwZT1jYyZzdGF0dXM9T2s,&amp;return=PG5hdiBpZD0iYnJlYWRjcnVtYiI-PGEgaHJlZj0iLyI-SG9tZTwvYT4gJnJhcXVvOyA8YSBocmVmPSIvcG9saWNpZXNhbmRtZWFzdXJlcy8iPlBvbGljaWVzIGFuZCBNZWFzdXJlczwvYT4gJnJhcXVvOyA8YSBocmVmPSIvcG9saWNpZXNhbmRtZWFzdXJlcy9jbGltYXRlY2hhbmdlLyI-Q2xpbWF0ZSBDaGFuZ2U8L2E-PC9uYXY-</v>
          </cell>
          <cell r="N2108" t="str">
            <v/>
          </cell>
        </row>
        <row r="2109">
          <cell r="B2109">
            <v>2101</v>
          </cell>
          <cell r="C2109" t="str">
            <v>PROCEL Seal and label Brazil 1993</v>
          </cell>
          <cell r="D2109" t="str">
            <v>Auditing, Monitoring, Endorsement label, Comparison label</v>
          </cell>
          <cell r="E2109" t="str">
            <v>Country</v>
          </cell>
          <cell r="F2109">
            <v>1993</v>
          </cell>
          <cell r="G2109" t="str">
            <v>Buildings, Appliances</v>
          </cell>
          <cell r="H2109"/>
          <cell r="I2109" t="str">
            <v>Energy efficiency</v>
          </cell>
          <cell r="J2109">
            <v>0</v>
          </cell>
          <cell r="K2109" t="str">
            <v>Brazil</v>
          </cell>
          <cell r="L2109" t="str">
            <v>Implemented</v>
          </cell>
          <cell r="M2109" t="str">
            <v>http://www.procelinfo.com.br/main.asp</v>
          </cell>
          <cell r="N2109" t="str">
            <v/>
          </cell>
        </row>
        <row r="2110">
          <cell r="B2110">
            <v>2102</v>
          </cell>
          <cell r="C2110" t="str">
            <v>Pacific-Australia Climate Change Science and Adaptation Planning Australia 2011</v>
          </cell>
          <cell r="D2110" t="str">
            <v>Information and education, Strategic planning</v>
          </cell>
          <cell r="E2110" t="str">
            <v>Supranational region</v>
          </cell>
          <cell r="F2110">
            <v>2011</v>
          </cell>
          <cell r="G2110" t="str">
            <v>General</v>
          </cell>
          <cell r="H2110"/>
          <cell r="I2110" t="str">
            <v>Unknown</v>
          </cell>
          <cell r="J2110" t="str">
            <v>No</v>
          </cell>
          <cell r="K2110" t="str">
            <v>Australia</v>
          </cell>
          <cell r="L2110" t="str">
            <v>Ended</v>
          </cell>
          <cell r="M2110" t="str">
            <v>https://www.iea.org/policiesandmeasures/pams/australia/name-146220-en.php?s=dHlwZT1jYyZzdGF0dXM9T2s,&amp;return=PG5hdiBpZD0iYnJlYWRjcnVtYiI-PGEgaHJlZj0iLyI-SG9tZTwvYT4gJnJhcXVvOyA8YSBocmVmPSIvcG9saWNpZXNhbmRtZWFzdXJlcy8iPlBvbGljaWVzIGFuZCBNZWFzdXJlczwvYT4gJnJhcXVvOyA8YSBocmVmPSIvcG9saWNpZXNhbmRtZWFzdXJlcy9jbGltYXRlY2hhbmdlLyI-Q2xpbWF0ZSBDaGFuZ2U8L2E-PC9uYXY-</v>
          </cell>
          <cell r="N2110" t="str">
            <v/>
          </cell>
        </row>
        <row r="2111">
          <cell r="B2111">
            <v>2103</v>
          </cell>
          <cell r="C2111" t="str">
            <v>Package of Measures to Address Climate Change Korea (South) 2007</v>
          </cell>
          <cell r="D2111" t="str">
            <v>White certificates, Strategic planning</v>
          </cell>
          <cell r="E2111" t="str">
            <v>Country</v>
          </cell>
          <cell r="F2111">
            <v>2007</v>
          </cell>
          <cell r="G2111" t="str">
            <v>Electricity and heat, Renewables</v>
          </cell>
          <cell r="H2111" t="str">
            <v>The programme provides support to 14 Pacific island states.</v>
          </cell>
          <cell r="I2111" t="str">
            <v>Renewables</v>
          </cell>
          <cell r="J2111">
            <v>0</v>
          </cell>
          <cell r="K2111" t="str">
            <v>Korea (South)</v>
          </cell>
          <cell r="L2111" t="str">
            <v>Superseded</v>
          </cell>
          <cell r="M2111" t="str">
            <v>http://www.iea.org/policiesandmeasures/pams/korea/name-24147-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111" t="str">
            <v/>
          </cell>
        </row>
        <row r="2112">
          <cell r="B2112">
            <v>2104</v>
          </cell>
          <cell r="C2112" t="str">
            <v>Pan-Canadian Framework on Clean Growth and Climate Change Canada 2016</v>
          </cell>
          <cell r="D2112" t="str">
            <v>Political &amp; non-binding climate strategy</v>
          </cell>
          <cell r="E2112" t="str">
            <v>Country</v>
          </cell>
          <cell r="F2112">
            <v>2016</v>
          </cell>
          <cell r="G2112" t="str">
            <v>General</v>
          </cell>
          <cell r="H2112"/>
          <cell r="I2112" t="str">
            <v>Energy service demand reduction and resource efficiency, Energy efficiency, Renewables, Other low-carbon technologies and fuel switch, Non-energy</v>
          </cell>
          <cell r="J2112" t="str">
            <v>No</v>
          </cell>
          <cell r="K2112" t="str">
            <v>Canada</v>
          </cell>
          <cell r="L2112" t="str">
            <v>Implemented</v>
          </cell>
          <cell r="M2112" t="str">
            <v>https://www.canada.ca/content/dam/themes/environment/documents/weather1/20161209-1-en.pdf</v>
          </cell>
          <cell r="N2112" t="str">
            <v>C01</v>
          </cell>
        </row>
        <row r="2113">
          <cell r="B2113">
            <v>2105</v>
          </cell>
          <cell r="C2113" t="str">
            <v>Participation in International Energy Star Program Japan 1995</v>
          </cell>
          <cell r="D2113" t="str">
            <v>Endorsement label</v>
          </cell>
          <cell r="E2113" t="str">
            <v>Country</v>
          </cell>
          <cell r="F2113">
            <v>1995</v>
          </cell>
          <cell r="G2113" t="str">
            <v>Buildings, Appliances</v>
          </cell>
          <cell r="H2113" t="str">
            <v>The Pan-Canadian Framework on Clean Growth and Climate Change is Canada's plan to grow the economy while reducing greenhouse gas (GHG) emissions and building resilience to adapt to a changing climate.
The Framework consists of several action guidelines in many sectors (e.g electricity, industry, transportation, forestry, agriculture, waste, buildings). A central component of this Framework is the commitment to pricing carbon pollution across the country by 2018.</v>
          </cell>
          <cell r="I2113" t="str">
            <v>Energy efficiency</v>
          </cell>
          <cell r="J2113">
            <v>0</v>
          </cell>
          <cell r="K2113" t="str">
            <v>Japan</v>
          </cell>
          <cell r="L2113" t="str">
            <v>Implemented</v>
          </cell>
          <cell r="M2113" t="str">
            <v>http://www.energystar.jp/index.html</v>
          </cell>
          <cell r="N2113" t="str">
            <v/>
          </cell>
        </row>
        <row r="2114">
          <cell r="B2114">
            <v>2106</v>
          </cell>
          <cell r="C2114" t="str">
            <v>Particular Matter Emissions Control Policy</v>
          </cell>
          <cell r="D2114">
            <v>0</v>
          </cell>
          <cell r="E2114" t="str">
            <v>Country</v>
          </cell>
          <cell r="F2114">
            <v>2015</v>
          </cell>
          <cell r="G2114" t="str">
            <v>Transport</v>
          </cell>
          <cell r="H2114"/>
          <cell r="I2114" t="str">
            <v>Energy service demand reduction and resource efficiency, Energy efficiency, Renewables, Other low-carbon technologies and fuel switch, Non-energy</v>
          </cell>
          <cell r="J2114" t="str">
            <v>GHG reduction</v>
          </cell>
          <cell r="K2114" t="str">
            <v>Korea (South)</v>
          </cell>
          <cell r="L2114" t="str">
            <v>Implemented</v>
          </cell>
          <cell r="M2114">
            <v>0</v>
          </cell>
          <cell r="N2114" t="str">
            <v/>
          </cell>
        </row>
        <row r="2115">
          <cell r="B2115">
            <v>2107</v>
          </cell>
          <cell r="C2115" t="str">
            <v>Partnership Fund Canada 2005</v>
          </cell>
          <cell r="D2115" t="str">
            <v>Infrastructure investments, Fiscal or financial incentives, Policy support</v>
          </cell>
          <cell r="E2115" t="str">
            <v>Country</v>
          </cell>
          <cell r="F2115">
            <v>2005</v>
          </cell>
          <cell r="G2115" t="str">
            <v>Electricity and heat</v>
          </cell>
          <cell r="H2115" t="str">
            <v>The most important recent development in Korea, which has gained strong public attention, is “Particular Matter Emissions Control Policy” and its associated implementation plans. The plans include large subsidies for disseminating eco-friendly cars and EV charging infrastructures and early replacement subsidies for old diesel vehicles. Tthe PM Emissions Control Policy concerns only with air quality and environmental improvement.</v>
          </cell>
          <cell r="I2115" t="str">
            <v>Energy efficiency, Other low-carbon technologies and fuel switch</v>
          </cell>
          <cell r="J2115">
            <v>0</v>
          </cell>
          <cell r="K2115" t="str">
            <v>Canada</v>
          </cell>
          <cell r="L2115" t="str">
            <v>Superseded</v>
          </cell>
          <cell r="M2115" t="str">
            <v>http://www.climatechange.gc.ca/english/newsroom/2005/plan05_Bgrounder.asp</v>
          </cell>
          <cell r="N2115" t="str">
            <v>C07C14</v>
          </cell>
        </row>
        <row r="2116">
          <cell r="B2116">
            <v>2108</v>
          </cell>
          <cell r="C2116" t="str">
            <v>Partnership for Advanced Technology in Housing United States of America</v>
          </cell>
          <cell r="D2116" t="str">
            <v>Technology development, Negotiated Agreements (Public-private sector)</v>
          </cell>
          <cell r="E2116" t="str">
            <v>Country</v>
          </cell>
          <cell r="F2116">
            <v>0</v>
          </cell>
          <cell r="G2116" t="str">
            <v>Buildings</v>
          </cell>
          <cell r="H2116"/>
          <cell r="I2116" t="str">
            <v>Energy efficiency, Renewables</v>
          </cell>
          <cell r="J2116">
            <v>0</v>
          </cell>
          <cell r="K2116" t="str">
            <v>United States of America</v>
          </cell>
          <cell r="L2116" t="str">
            <v>Implemented</v>
          </cell>
          <cell r="M2116" t="str">
            <v>http://www.pathnet.org/</v>
          </cell>
          <cell r="N2116" t="str">
            <v>C04</v>
          </cell>
        </row>
        <row r="2117">
          <cell r="B2117">
            <v>2109</v>
          </cell>
          <cell r="C2117" t="str">
            <v>Partnership for Advancing Technology in Housing (PATH) United States of America 1998</v>
          </cell>
          <cell r="D2117" t="str">
            <v>Information and education, Advice or Aid in implementation, Information provision</v>
          </cell>
          <cell r="E2117" t="str">
            <v>Country</v>
          </cell>
          <cell r="F2117">
            <v>1998</v>
          </cell>
          <cell r="G2117" t="str">
            <v>Buildings</v>
          </cell>
          <cell r="H2117"/>
          <cell r="I2117" t="str">
            <v>Energy efficiency</v>
          </cell>
          <cell r="J2117">
            <v>0</v>
          </cell>
          <cell r="K2117" t="str">
            <v>United States of America</v>
          </cell>
          <cell r="L2117" t="str">
            <v>Ended</v>
          </cell>
          <cell r="M2117" t="str">
            <v>http://www.pathnet.org/</v>
          </cell>
          <cell r="N2117" t="str">
            <v/>
          </cell>
        </row>
        <row r="2118">
          <cell r="B2118">
            <v>2110</v>
          </cell>
          <cell r="C2118" t="str">
            <v>Partnership for Clean Fuels and Vehicles United States of America 2002</v>
          </cell>
          <cell r="D2118" t="str">
            <v>Information and education, Information provision</v>
          </cell>
          <cell r="E2118" t="str">
            <v>Country</v>
          </cell>
          <cell r="F2118">
            <v>2002</v>
          </cell>
          <cell r="G2118" t="str">
            <v>Transport</v>
          </cell>
          <cell r="H2118"/>
          <cell r="I2118" t="str">
            <v>Energy efficiency, Non-energy</v>
          </cell>
          <cell r="J2118">
            <v>0</v>
          </cell>
          <cell r="K2118" t="str">
            <v>United States of America</v>
          </cell>
          <cell r="L2118" t="str">
            <v>Implemented</v>
          </cell>
          <cell r="M2118" t="str">
            <v>http://www.unep.org/transport/pcfv/</v>
          </cell>
          <cell r="N2118" t="str">
            <v/>
          </cell>
        </row>
        <row r="2119">
          <cell r="B2119">
            <v>2111</v>
          </cell>
          <cell r="C2119" t="str">
            <v>Partnership for Climate Protection and Energy Germany 2009</v>
          </cell>
          <cell r="D2119" t="str">
            <v>Fiscal or financial incentives, Advice or Aid in implementation, Professional training and qualification</v>
          </cell>
          <cell r="E2119" t="str">
            <v>Country</v>
          </cell>
          <cell r="F2119">
            <v>2009</v>
          </cell>
          <cell r="G2119" t="str">
            <v>Industry</v>
          </cell>
          <cell r="H2119"/>
          <cell r="I2119" t="str">
            <v>Energy efficiency</v>
          </cell>
          <cell r="J2119">
            <v>0</v>
          </cell>
          <cell r="K2119" t="str">
            <v>Germany</v>
          </cell>
          <cell r="L2119" t="str">
            <v>Ended</v>
          </cell>
          <cell r="M2119" t="str">
            <v>http://www.iea.org/policiesandmeasures/pams/germany/name-24499-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119" t="str">
            <v>C19</v>
          </cell>
        </row>
        <row r="2120">
          <cell r="B2120">
            <v>2112</v>
          </cell>
          <cell r="C2120" t="str">
            <v>Partnership for Sustainable Communities United States of America 2009</v>
          </cell>
          <cell r="D2120" t="str">
            <v>Grants and subsidies, Advice or Aid in implementation</v>
          </cell>
          <cell r="E2120" t="str">
            <v>Country</v>
          </cell>
          <cell r="F2120">
            <v>2009</v>
          </cell>
          <cell r="G2120" t="str">
            <v>Buildings, Transport</v>
          </cell>
          <cell r="H2120"/>
          <cell r="I2120" t="str">
            <v>Non-energy</v>
          </cell>
          <cell r="J2120">
            <v>0</v>
          </cell>
          <cell r="K2120" t="str">
            <v>United States of America</v>
          </cell>
          <cell r="L2120" t="str">
            <v>Implemented</v>
          </cell>
          <cell r="M2120" t="str">
            <v>http://www.sustainablecommunities.gov/</v>
          </cell>
          <cell r="N2120" t="str">
            <v/>
          </cell>
        </row>
        <row r="2121">
          <cell r="B2121">
            <v>2113</v>
          </cell>
          <cell r="C2121" t="str">
            <v>Passenger Automobile and Light Truck Greenhouse Gas Emission Regulations Canada 2010</v>
          </cell>
          <cell r="D2121" t="str">
            <v>Vehicle fuel-economy and emissions standards</v>
          </cell>
          <cell r="E2121" t="str">
            <v>Country</v>
          </cell>
          <cell r="F2121">
            <v>2010</v>
          </cell>
          <cell r="G2121" t="str">
            <v>Transport, Light duty vehicles</v>
          </cell>
          <cell r="H2121"/>
          <cell r="I2121" t="str">
            <v>Energy efficiency</v>
          </cell>
          <cell r="J2121" t="str">
            <v>No</v>
          </cell>
          <cell r="K2121" t="str">
            <v>Canada</v>
          </cell>
          <cell r="L2121" t="str">
            <v>Implemented</v>
          </cell>
          <cell r="M2121">
            <v>0</v>
          </cell>
          <cell r="N2121" t="str">
            <v>C41</v>
          </cell>
        </row>
        <row r="2122">
          <cell r="B2122">
            <v>2114</v>
          </cell>
          <cell r="C2122" t="str">
            <v>Passenger Vehicle Energy Consumption Labelling Ordinance (Pkw-EnVKV) Germany 2004</v>
          </cell>
          <cell r="D2122" t="str">
            <v>Regulatory Instruments, Comparison label</v>
          </cell>
          <cell r="E2122" t="str">
            <v>Country</v>
          </cell>
          <cell r="F2122">
            <v>2004</v>
          </cell>
          <cell r="G2122" t="str">
            <v>Transport, Light duty vehicles</v>
          </cell>
          <cell r="H2122" t="str">
            <v>"The Canadian government anticipates that the average GHG emissions performance of the 2016 Canadian fleet of new cars and light trucks would match an average level of 153 g CO2/km (169 gCO2/km under NEDC cycle). This would represent an approximate 20% reduction compared to the new vehicle fleet that was sold in Canada in 2007." (http://transportpolicy.net/index.php?title=Canada:_Light-duty:_Fuel_Consumption_and_GHG)
Light-duty vehicles target: 98gCO2/km (23.2 km/l) by 2025, aligned with US CAFE standards</v>
          </cell>
          <cell r="I2122" t="str">
            <v>Energy efficiency</v>
          </cell>
          <cell r="J2122">
            <v>0</v>
          </cell>
          <cell r="K2122" t="str">
            <v>Germany</v>
          </cell>
          <cell r="L2122" t="str">
            <v>Implemented</v>
          </cell>
          <cell r="M2122" t="str">
            <v>http://www.bmwi.de</v>
          </cell>
          <cell r="N2122" t="str">
            <v/>
          </cell>
        </row>
        <row r="2123">
          <cell r="B2123">
            <v>2115</v>
          </cell>
          <cell r="C2123" t="str">
            <v>Payment for Watershed Services Brazil 1997</v>
          </cell>
          <cell r="D2123" t="str">
            <v>Energy and other taxes</v>
          </cell>
          <cell r="E2123" t="str">
            <v>Country</v>
          </cell>
          <cell r="F2123">
            <v>1997</v>
          </cell>
          <cell r="G2123">
            <v>0</v>
          </cell>
          <cell r="H2123"/>
          <cell r="I2123" t="str">
            <v>Energy service demand reduction and resource efficiency, Non-energy</v>
          </cell>
          <cell r="J2123">
            <v>0</v>
          </cell>
          <cell r="K2123" t="str">
            <v>Brazil</v>
          </cell>
          <cell r="L2123" t="str">
            <v>Implemented</v>
          </cell>
          <cell r="M2123" t="str">
            <v>http://www.ecosystemmarketplace.com/pages/dynamic/article.page.php?page_id=6524&amp;section=home</v>
          </cell>
          <cell r="N2123" t="str">
            <v/>
          </cell>
        </row>
        <row r="2124">
          <cell r="B2124">
            <v>2116</v>
          </cell>
          <cell r="C2124" t="str">
            <v>Perform, Achieve, Trade (PAT) Scheme India 2011</v>
          </cell>
          <cell r="D2124" t="str">
            <v>White certificates, Auditing, Monitoring, Obligation schemes</v>
          </cell>
          <cell r="E2124" t="str">
            <v>Country</v>
          </cell>
          <cell r="F2124">
            <v>2011</v>
          </cell>
          <cell r="G2124" t="str">
            <v>Industry, Coal, Gas, Oil</v>
          </cell>
          <cell r="H2124" t="str">
            <v>"In 1997, Brazil passed the Lei da Política Nacional de Recursos, a law that essentially recognizes water as a public "good", whose use must be duly compensated through a financial payment. Furthermore it stipulates that resources generated through this means should be used to protect the resource at its origin. This opens up the possibility for water payments to be directed towards conservation projects, but does not mean that all resources from water usage is directed towards conservation. Part of the payments can go towards maintaining the infrastructure that delivers the water, and the water that we pay for through our utility bill has nothing to do with the charges that are established under this law.
Water payments that relate to the use of resources from a particular watershed are collected by the local water management agency, which charges a usage fee and redistributes a portion of the payment to local watershed management committees. "</v>
          </cell>
          <cell r="I2124" t="str">
            <v>Energy efficiency</v>
          </cell>
          <cell r="J2124" t="str">
            <v>GHG reduction</v>
          </cell>
          <cell r="K2124" t="str">
            <v>India</v>
          </cell>
          <cell r="L2124" t="str">
            <v>Implemented</v>
          </cell>
          <cell r="M2124" t="str">
            <v>https://beeindia.gov.in/content/pat-3
https://beenet.gov.in/UI_Forms/General/Login.aspx</v>
          </cell>
          <cell r="N2124" t="str">
            <v>C19C20</v>
          </cell>
        </row>
        <row r="2125">
          <cell r="B2125">
            <v>2117</v>
          </cell>
          <cell r="C2125" t="str">
            <v>Performance Standards and 5-Star Rating for Buildings: MEPS and NatHERs Australia 2006</v>
          </cell>
          <cell r="D2125" t="str">
            <v>Codes and standards, Regulatory Instruments</v>
          </cell>
          <cell r="E2125" t="str">
            <v>Country</v>
          </cell>
          <cell r="F2125">
            <v>2006</v>
          </cell>
          <cell r="G2125" t="str">
            <v>Buildings, Heating and cooling, Hot water and cooking, Appliances</v>
          </cell>
          <cell r="H2125" t="str">
            <v>The target is to achieve an average 4.8% reduction of Specific Energy Consumption (SEC) of the participating facilities in 2015 (below the 2007-2010 baseline level).</v>
          </cell>
          <cell r="I2125" t="str">
            <v>Energy efficiency</v>
          </cell>
          <cell r="J2125" t="str">
            <v>No</v>
          </cell>
          <cell r="K2125" t="str">
            <v>Australia</v>
          </cell>
          <cell r="L2125" t="str">
            <v>Superseded</v>
          </cell>
          <cell r="M2125" t="str">
            <v>http://www.abcb.gov.au</v>
          </cell>
          <cell r="N2125" t="str">
            <v>C34</v>
          </cell>
        </row>
        <row r="2126">
          <cell r="B2126">
            <v>2118</v>
          </cell>
          <cell r="C2126" t="str">
            <v>Performance criteria and application for flaring and ventilation of natural gas (CNH.06.001/09)</v>
          </cell>
          <cell r="D2126" t="str">
            <v>Obligation schemes</v>
          </cell>
          <cell r="E2126" t="str">
            <v>Country</v>
          </cell>
          <cell r="F2126">
            <v>2009</v>
          </cell>
          <cell r="G2126" t="str">
            <v>Fossil fuel exploration and production</v>
          </cell>
          <cell r="H2126"/>
          <cell r="I2126" t="str">
            <v>Non-energy</v>
          </cell>
          <cell r="J2126" t="str">
            <v>GHG reduction</v>
          </cell>
          <cell r="K2126" t="str">
            <v>Mexico</v>
          </cell>
          <cell r="L2126" t="str">
            <v>Implemented</v>
          </cell>
          <cell r="M2126" t="str">
            <v>http://www.cnh.gob.mx/_docs/QuemaVto/DT_QyV.pdf</v>
          </cell>
          <cell r="N2126" t="str">
            <v/>
          </cell>
        </row>
        <row r="2127">
          <cell r="B2127">
            <v>2119</v>
          </cell>
          <cell r="C2127" t="str">
            <v>Permenhut P. 36/Menhut-II/2009: Regarding procedures for licencing of commercial utilisation of carbon sequestration and/or storage in production and protected forests Indonesia 2009</v>
          </cell>
          <cell r="D2127">
            <v>0</v>
          </cell>
          <cell r="E2127" t="str">
            <v>Country</v>
          </cell>
          <cell r="F2127">
            <v>2009</v>
          </cell>
          <cell r="G2127" t="str">
            <v>Forestry</v>
          </cell>
          <cell r="H2127" t="str">
            <v>Under the regulation, PEMEX are required to submit an economic analysis of controlled destruction plans. Technical provisions are set forth to assist PEMEX to evaluate and plan oil field operations regarding flaring and venting activities. A maximum limit of 80% to 95% of the percentage of gas per production that used to be vented or burnt (if it used to be &gt;2% to &lt;1%, respectively) is imposed on such activities.</v>
          </cell>
          <cell r="I2127" t="str">
            <v>Energy service demand reduction and resource efficiency, Non-energy, Energy efficiency, Renewables, Other low-carbon technologies and fuel switch</v>
          </cell>
          <cell r="J2127">
            <v>0</v>
          </cell>
          <cell r="K2127" t="str">
            <v>Indonesia</v>
          </cell>
          <cell r="L2127" t="str">
            <v>Implemented</v>
          </cell>
          <cell r="M2127" t="str">
            <v>http://www.theredddesk.org/law/ministry_of_forestry_republic_of_indonesia_decree_number_p_36menhut_ii2009_regarding_procedures_</v>
          </cell>
          <cell r="N2127" t="str">
            <v>C52</v>
          </cell>
        </row>
        <row r="2128">
          <cell r="B2128">
            <v>2120</v>
          </cell>
          <cell r="C2128" t="str">
            <v>Permitting Under the Clean Air Act</v>
          </cell>
          <cell r="D2128" t="str">
            <v>GHG emission reduction crediting and offsetting mechanism</v>
          </cell>
          <cell r="E2128" t="str">
            <v>Country</v>
          </cell>
          <cell r="F2128">
            <v>2015</v>
          </cell>
          <cell r="G2128" t="str">
            <v>Agriculture and forestry, Buildings, Electricity and heat, General, Industry, Transport</v>
          </cell>
          <cell r="H2128" t="str">
            <v>"It provides details for project developers and outlines investor activities, such as selling and payment of permits, maintenance and development of forest resources, and capacity development for local communities. The regulation stipulates what is required for a license application and where it should be lodged. The regulation permits the marketing of carbon in the national scheme (yet to be developed) and international market. Provide mechanisms for REDD voluntary carbon market; Revenue sharing between developer, community and government ; Transition to carbon market"</v>
          </cell>
          <cell r="I2128" t="str">
            <v>Energy efficiency</v>
          </cell>
          <cell r="J2128" t="str">
            <v>GHG reduction</v>
          </cell>
          <cell r="K2128" t="str">
            <v>United States of America</v>
          </cell>
          <cell r="L2128" t="str">
            <v>Implemented</v>
          </cell>
          <cell r="M2128" t="str">
            <v>(EPA, a) https://www.epa.gov/title-v-operating-permits/basic-information-about-operating-permits
(EPA, b) https://www.epa.gov/caa-permitting
(EPA, c) https://www.epa.gov/title-v-operating-permits</v>
          </cell>
          <cell r="N2128" t="str">
            <v>C15C30</v>
          </cell>
        </row>
        <row r="2129">
          <cell r="B2129">
            <v>2121</v>
          </cell>
          <cell r="C2129" t="str">
            <v>Pesticide Risk Reduction Program Canada</v>
          </cell>
          <cell r="D2129" t="str">
            <v>Strategic planning</v>
          </cell>
          <cell r="E2129" t="str">
            <v>Country</v>
          </cell>
          <cell r="F2129">
            <v>0</v>
          </cell>
          <cell r="G2129" t="str">
            <v>Agriculture and forestry</v>
          </cell>
          <cell r="H2129" t="str">
            <v>"Operating Permits Issued under Title V of the Clean Air Act: title V of the Clean Air Act requires major sources of air pollutants, and certain other sources, to obtain and operate in compliance with an operating permit. Sources with these "title V permits" are required by the Act to certify compliance with the applicable requirements of their permits at least annually" (EPA, c))</v>
          </cell>
          <cell r="I2129" t="str">
            <v>Energy service demand reduction and resource efficiency, Non-energy</v>
          </cell>
          <cell r="J2129" t="str">
            <v>No</v>
          </cell>
          <cell r="K2129" t="str">
            <v>Canada</v>
          </cell>
          <cell r="L2129" t="str">
            <v>Implemented</v>
          </cell>
          <cell r="M2129" t="str">
            <v>http://www.agr.gc.ca/eng/?id=1288277891464</v>
          </cell>
          <cell r="N2129" t="str">
            <v>C48</v>
          </cell>
        </row>
        <row r="2130">
          <cell r="B2130">
            <v>2122</v>
          </cell>
          <cell r="C2130" t="str">
            <v>Phase Out of Inefficient Lightbulbs Australia 2007</v>
          </cell>
          <cell r="D2130" t="str">
            <v>Codes and standards, Regulatory Instruments, Product standards</v>
          </cell>
          <cell r="E2130" t="str">
            <v>Country</v>
          </cell>
          <cell r="F2130">
            <v>2007</v>
          </cell>
          <cell r="G2130" t="str">
            <v>Buildings, Appliances</v>
          </cell>
          <cell r="H2130" t="str">
            <v>"The Pesticide Risk Reduction Program (PRRP) – a joint initiative of Agriculture and Agri-food Canada's (AAFC) Pest Management Centre (PMC) and Health Canada's Pest Management Regulatory Agency (PMRA) – works to reduce the risks to human health and the environment from pesticides used in the agriculture and agri-food industry. The Program creates a framework through which stakeholders, including growers, grower organizations, pest management experts and others, develop and implement Pesticide Risk Reduction Strategies. Strategies aim to provide reduced-risk tools to growers, including Biopesticides, and to encourage the adoption of alternative pest management approaches, practices and technologies."</v>
          </cell>
          <cell r="I2130" t="str">
            <v>Energy efficiency</v>
          </cell>
          <cell r="J2130">
            <v>0</v>
          </cell>
          <cell r="K2130" t="str">
            <v>Australia</v>
          </cell>
          <cell r="L2130" t="str">
            <v>Implemented</v>
          </cell>
          <cell r="M2130" t="str">
            <v>http://www.industry.gov.au/Energy/EnergyEfficiency/Appliances-Lighting-Equipment/Pages/default.aspx#</v>
          </cell>
          <cell r="N2130" t="str">
            <v>C34C35</v>
          </cell>
        </row>
        <row r="2131">
          <cell r="B2131">
            <v>2123</v>
          </cell>
          <cell r="C2131" t="str">
            <v>Pilot Emission Removals, Reductions and Learnings (PERRL) Canada 2002</v>
          </cell>
          <cell r="D2131" t="str">
            <v>Fiscal or financial incentives</v>
          </cell>
          <cell r="E2131" t="str">
            <v>Country</v>
          </cell>
          <cell r="F2131">
            <v>2002</v>
          </cell>
          <cell r="G2131" t="str">
            <v>Industry</v>
          </cell>
          <cell r="H2131"/>
          <cell r="I2131" t="str">
            <v>Energy service demand reduction and resource efficiency, Energy efficiency, Renewables, Other low-carbon technologies and fuel switch, Non-energy</v>
          </cell>
          <cell r="J2131">
            <v>0</v>
          </cell>
          <cell r="K2131" t="str">
            <v>Canada</v>
          </cell>
          <cell r="L2131" t="str">
            <v>Ended</v>
          </cell>
          <cell r="M2131" t="str">
            <v>http://www.ec.gc.ca/perrl/</v>
          </cell>
          <cell r="N2131" t="str">
            <v>C19C22</v>
          </cell>
        </row>
        <row r="2132">
          <cell r="B2132">
            <v>2124</v>
          </cell>
          <cell r="C2132" t="str">
            <v>Plan Climat 2004 France 2004</v>
          </cell>
          <cell r="D2132" t="str">
            <v>Fiscal or financial incentives, Policy support</v>
          </cell>
          <cell r="E2132" t="str">
            <v>Country</v>
          </cell>
          <cell r="F2132">
            <v>2004</v>
          </cell>
          <cell r="G2132" t="str">
            <v>General</v>
          </cell>
          <cell r="H2132"/>
          <cell r="I2132" t="str">
            <v>Energy service demand reduction and resource efficiency, Energy efficiency, Renewables, Other low-carbon technologies and fuel switch, Non-energy</v>
          </cell>
          <cell r="J2132">
            <v>0</v>
          </cell>
          <cell r="K2132" t="str">
            <v>France</v>
          </cell>
          <cell r="L2132" t="str">
            <v>Implemented</v>
          </cell>
          <cell r="M2132" t="str">
            <v>http://www.ecologie.gouv.fr/article.php3?id_article=2551</v>
          </cell>
          <cell r="N2132" t="str">
            <v/>
          </cell>
        </row>
        <row r="2133">
          <cell r="B2133">
            <v>2125</v>
          </cell>
          <cell r="C2133" t="str">
            <v>Plan for Cars Powered by Hydrogen Italy 2001</v>
          </cell>
          <cell r="D2133" t="str">
            <v>Fiscal or financial incentives</v>
          </cell>
          <cell r="E2133" t="str">
            <v>Country</v>
          </cell>
          <cell r="F2133">
            <v>2001</v>
          </cell>
          <cell r="G2133" t="str">
            <v>Transport</v>
          </cell>
          <cell r="H2133"/>
          <cell r="I2133" t="str">
            <v>Other low-carbon technologies and fuel switch</v>
          </cell>
          <cell r="J2133">
            <v>0</v>
          </cell>
          <cell r="K2133" t="str">
            <v>Italy</v>
          </cell>
          <cell r="L2133" t="str">
            <v>Superseded</v>
          </cell>
          <cell r="M2133" t="str">
            <v>http://www.iea.org/policiesandmeasures/pams/italy/name-21436-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133" t="str">
            <v/>
          </cell>
        </row>
        <row r="2134">
          <cell r="B2134">
            <v>2126</v>
          </cell>
          <cell r="C2134" t="str">
            <v>Plan for Logistics and Transportation - PNLT</v>
          </cell>
          <cell r="D2134" t="str">
            <v>Strategic planning</v>
          </cell>
          <cell r="E2134" t="str">
            <v>Country</v>
          </cell>
          <cell r="F2134">
            <v>2007</v>
          </cell>
          <cell r="G2134" t="str">
            <v>Transport, Heavy duty vehicles, Light duty vehicles, Shipping</v>
          </cell>
          <cell r="H2134"/>
          <cell r="I2134" t="str">
            <v>Energy service demand reduction and resource efficiency</v>
          </cell>
          <cell r="J2134" t="str">
            <v>No</v>
          </cell>
          <cell r="K2134" t="str">
            <v>Brazil</v>
          </cell>
          <cell r="L2134" t="str">
            <v>Implemented</v>
          </cell>
          <cell r="M2134" t="str">
            <v>http://www.mct.gov.br/upd_blob/0215/215083.pdf
http://www.eprg.group.cam.ac.uk/wp-content/uploads/2009/10/isda_br_october-2009.pdf</v>
          </cell>
          <cell r="N2134" t="str">
            <v>C40</v>
          </cell>
        </row>
        <row r="2135">
          <cell r="B2135">
            <v>2127</v>
          </cell>
          <cell r="C2135" t="str">
            <v>Plan for accelerating the development of energy conservation and environmental protection related industries</v>
          </cell>
          <cell r="D2135" t="str">
            <v>Strategic planning</v>
          </cell>
          <cell r="E2135" t="str">
            <v>Country</v>
          </cell>
          <cell r="F2135">
            <v>2013</v>
          </cell>
          <cell r="G2135" t="str">
            <v>Industry</v>
          </cell>
          <cell r="H2135"/>
          <cell r="I2135" t="str">
            <v>Energy efficiency, Renewables</v>
          </cell>
          <cell r="J2135" t="str">
            <v>No</v>
          </cell>
          <cell r="K2135" t="str">
            <v>China</v>
          </cell>
          <cell r="L2135" t="str">
            <v>Implemented</v>
          </cell>
          <cell r="M2135" t="str">
            <v>https://www.iea.org/policiesandmeasures/pams/china/name-147483-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2135" t="str">
            <v/>
          </cell>
        </row>
        <row r="2136">
          <cell r="B2136">
            <v>2128</v>
          </cell>
          <cell r="C2136" t="str">
            <v>Plan for the Global Warming Countermeasures</v>
          </cell>
          <cell r="D2136" t="str">
            <v>Formal &amp; legally binding climate strategy</v>
          </cell>
          <cell r="E2136" t="str">
            <v>Country</v>
          </cell>
          <cell r="F2136">
            <v>2016</v>
          </cell>
          <cell r="G2136" t="str">
            <v>General</v>
          </cell>
          <cell r="H2136"/>
          <cell r="I2136" t="str">
            <v>Energy service demand reduction and resource efficiency, Energy efficiency, Renewables, Other low-carbon technologies and fuel switch, Non-energy</v>
          </cell>
          <cell r="J2136" t="str">
            <v>No</v>
          </cell>
          <cell r="K2136" t="str">
            <v>Japan</v>
          </cell>
          <cell r="L2136" t="str">
            <v>Implemented</v>
          </cell>
          <cell r="M2136" t="str">
            <v>https://www.env.go.jp/press/files/en/676.pdf</v>
          </cell>
          <cell r="N2136" t="str">
            <v>C01</v>
          </cell>
        </row>
        <row r="2137">
          <cell r="B2137">
            <v>2129</v>
          </cell>
          <cell r="C2137" t="str">
            <v>Plan for the energy performance of agricultural exploitations France 2009</v>
          </cell>
          <cell r="D2137" t="str">
            <v>Grants and subsidies, Information provision, Strategic planning</v>
          </cell>
          <cell r="E2137" t="str">
            <v>Country</v>
          </cell>
          <cell r="F2137">
            <v>2009</v>
          </cell>
          <cell r="G2137" t="str">
            <v>Electricity and heat, Renewables, Transport, Agriculture and forestry</v>
          </cell>
          <cell r="H2137" t="str">
            <v>This government was mandated to develop and implement the Plan for the Global Warming Countermeasures under the Act on Promotion of Global Warming Countermeasures. The plan is to be revised every three years and has a long-term emissions reduction vision (2050).</v>
          </cell>
          <cell r="I2137" t="str">
            <v>Renewables, Energy service demand reduction and resource efficiency, Non-energy</v>
          </cell>
          <cell r="J2137">
            <v>0</v>
          </cell>
          <cell r="K2137" t="str">
            <v>France</v>
          </cell>
          <cell r="L2137" t="str">
            <v>Implemented</v>
          </cell>
          <cell r="M2137" t="str">
            <v>http://agriculture.gouv.fr/sections/presse/dossiers-presse/plan-performance</v>
          </cell>
          <cell r="N2137" t="str">
            <v>C10C40C43C48</v>
          </cell>
        </row>
        <row r="2138">
          <cell r="B2138">
            <v>2130</v>
          </cell>
          <cell r="C2138" t="str">
            <v>Planned Carbon Tax France 1999</v>
          </cell>
          <cell r="D2138" t="str">
            <v>Fiscal or financial incentives, CO2 taxes</v>
          </cell>
          <cell r="E2138" t="str">
            <v>Country</v>
          </cell>
          <cell r="F2138">
            <v>1999</v>
          </cell>
          <cell r="G2138" t="str">
            <v>Industry</v>
          </cell>
          <cell r="H2138"/>
          <cell r="I2138" t="str">
            <v>Energy service demand reduction and resource efficiency, Energy efficiency, Renewables, Other low-carbon technologies and fuel switch, Non-energy</v>
          </cell>
          <cell r="J2138">
            <v>0</v>
          </cell>
          <cell r="K2138" t="str">
            <v>France</v>
          </cell>
          <cell r="L2138" t="str">
            <v>Ended</v>
          </cell>
          <cell r="M2138" t="str">
            <v>http://www.iea.org/policiesandmeasures/pams/france/name-22219-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138" t="str">
            <v>C19C22C30</v>
          </cell>
        </row>
        <row r="2139">
          <cell r="B2139">
            <v>2131</v>
          </cell>
          <cell r="C2139" t="str">
            <v>Planned Energy Efficiency Certificates France 2004</v>
          </cell>
          <cell r="D2139" t="str">
            <v>Regulatory Instruments, White certificates</v>
          </cell>
          <cell r="E2139" t="str">
            <v>Country</v>
          </cell>
          <cell r="F2139">
            <v>2004</v>
          </cell>
          <cell r="G2139" t="str">
            <v>Electricity and heat</v>
          </cell>
          <cell r="H2139"/>
          <cell r="I2139" t="str">
            <v>Energy efficiency</v>
          </cell>
          <cell r="J2139">
            <v>0</v>
          </cell>
          <cell r="K2139" t="str">
            <v>France</v>
          </cell>
          <cell r="L2139" t="str">
            <v>Superseded</v>
          </cell>
          <cell r="M2139" t="str">
            <v>http://www.iea.org/policiesandmeasures/pams/france/name-22584-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139" t="str">
            <v/>
          </cell>
        </row>
        <row r="2140">
          <cell r="B2140">
            <v>2132</v>
          </cell>
          <cell r="C2140" t="str">
            <v>Planned Voluntary Emissions Trading Scheme Japan 2002</v>
          </cell>
          <cell r="D2140" t="str">
            <v>Policy support, Voluntary Approaches, GHG emission reduction crediting and offsetting mechanism, Demonstration project</v>
          </cell>
          <cell r="E2140" t="str">
            <v>Country</v>
          </cell>
          <cell r="F2140">
            <v>2002</v>
          </cell>
          <cell r="G2140" t="str">
            <v>Industry</v>
          </cell>
          <cell r="H2140"/>
          <cell r="I2140" t="str">
            <v>Energy service demand reduction and resource efficiency, Energy efficiency, Renewables, Other low-carbon technologies and fuel switch, Non-energy</v>
          </cell>
          <cell r="J2140">
            <v>0</v>
          </cell>
          <cell r="K2140" t="str">
            <v>Japan</v>
          </cell>
          <cell r="L2140" t="str">
            <v>Implemented</v>
          </cell>
          <cell r="M2140" t="str">
            <v>http://www.meti.go.jp</v>
          </cell>
          <cell r="N2140" t="str">
            <v>C04C19C30</v>
          </cell>
        </row>
        <row r="2141">
          <cell r="B2141">
            <v>2133</v>
          </cell>
          <cell r="C2141" t="str">
            <v>Planning and Energy Act 2008 (England and Wales)</v>
          </cell>
          <cell r="D2141" t="str">
            <v>Regulatory Instruments, Other mandatory requirements</v>
          </cell>
          <cell r="E2141" t="str">
            <v>Subnational region or state</v>
          </cell>
          <cell r="F2141">
            <v>2008</v>
          </cell>
          <cell r="G2141" t="str">
            <v>Buildings</v>
          </cell>
          <cell r="H2141"/>
          <cell r="I2141" t="str">
            <v>Energy efficiency</v>
          </cell>
          <cell r="J2141" t="str">
            <v>No</v>
          </cell>
          <cell r="K2141" t="str">
            <v>United Kingdom</v>
          </cell>
          <cell r="L2141" t="str">
            <v>Implemented</v>
          </cell>
          <cell r="M2141" t="str">
            <v>https://www.iea.org/policies/376-planning-and-energy-act-2008-england-and-wales?country=United%20Kingdom&amp;page=3&amp;qs=united</v>
          </cell>
          <cell r="N2141" t="str">
            <v/>
          </cell>
        </row>
        <row r="2142">
          <cell r="B2142">
            <v>2134</v>
          </cell>
          <cell r="C2142" t="str">
            <v>Plug-in Car Grant United Kingdom 2011</v>
          </cell>
          <cell r="D2142" t="str">
            <v>Grants and subsidies</v>
          </cell>
          <cell r="E2142" t="str">
            <v>Country</v>
          </cell>
          <cell r="F2142">
            <v>2011</v>
          </cell>
          <cell r="G2142" t="str">
            <v>Transport, Light duty vehicles</v>
          </cell>
          <cell r="H2142" t="str">
            <v>Enacted on 27 November 2008, the Planning and Energy Act enables local planning authorities in England and Wales to set requirements for energy use and energy efficiency in local plans. It allows local authorities to establish their own requirements for a proportion of energy used in development plans to come from renewable sources, to be low carbon, or to comply with energy efficiency standards that exceed the requirements of existing building regulations.</v>
          </cell>
          <cell r="I2142" t="str">
            <v>Energy efficiency</v>
          </cell>
          <cell r="J2142" t="str">
            <v>No</v>
          </cell>
          <cell r="K2142" t="str">
            <v>United Kingdom</v>
          </cell>
          <cell r="L2142" t="str">
            <v>Implemented</v>
          </cell>
          <cell r="M2142" t="str">
            <v>http://www.dft.gov.uk/topics/sustainable/olev/plug-in-car-grant</v>
          </cell>
          <cell r="N2142" t="str">
            <v>C41</v>
          </cell>
        </row>
        <row r="2143">
          <cell r="B2143">
            <v>2135</v>
          </cell>
          <cell r="C2143" t="str">
            <v>Plug-in Electric Drive Motor Vehicle Tax Credit United States of America 2008</v>
          </cell>
          <cell r="D2143" t="str">
            <v>Tax relief, Funds to sub-national governments</v>
          </cell>
          <cell r="E2143" t="str">
            <v>Country</v>
          </cell>
          <cell r="F2143">
            <v>2008</v>
          </cell>
          <cell r="G2143" t="str">
            <v>Transport</v>
          </cell>
          <cell r="H2143"/>
          <cell r="I2143" t="str">
            <v>Other low-carbon technologies and fuel switch</v>
          </cell>
          <cell r="J2143">
            <v>0</v>
          </cell>
          <cell r="K2143" t="str">
            <v>United States of America</v>
          </cell>
          <cell r="L2143" t="str">
            <v>Ended</v>
          </cell>
          <cell r="M2143" t="str">
            <v>http://www.afdc.energy.gov/afdc/laws/law/US/409</v>
          </cell>
          <cell r="N2143" t="str">
            <v/>
          </cell>
        </row>
        <row r="2144">
          <cell r="B2144">
            <v>2136</v>
          </cell>
          <cell r="C2144" t="str">
            <v>Plug-in Motorcycle Grant</v>
          </cell>
          <cell r="D2144" t="str">
            <v>Grants and subsidies</v>
          </cell>
          <cell r="E2144" t="str">
            <v>Country</v>
          </cell>
          <cell r="F2144">
            <v>2018</v>
          </cell>
          <cell r="G2144" t="str">
            <v>Light duty vehicles</v>
          </cell>
          <cell r="H2144"/>
          <cell r="I2144" t="str">
            <v>Other low-carbon technologies and fuel switch</v>
          </cell>
          <cell r="J2144" t="str">
            <v>No</v>
          </cell>
          <cell r="K2144" t="str">
            <v>United Kingdom</v>
          </cell>
          <cell r="L2144" t="str">
            <v>Implemented</v>
          </cell>
          <cell r="M2144" t="str">
            <v>https://www.iea.org/policies/3215-plug-in-motorcycle-grant?country=United%20Kingdom&amp;qs=united</v>
          </cell>
          <cell r="N2144" t="str">
            <v/>
          </cell>
        </row>
        <row r="2145">
          <cell r="B2145">
            <v>2137</v>
          </cell>
          <cell r="C2145" t="str">
            <v>Policy on Iron and Steel Industry Development China 2005</v>
          </cell>
          <cell r="D2145" t="str">
            <v>Sectoral standards</v>
          </cell>
          <cell r="E2145" t="str">
            <v>Country</v>
          </cell>
          <cell r="F2145">
            <v>2005</v>
          </cell>
          <cell r="G2145" t="str">
            <v>Industry</v>
          </cell>
          <cell r="H2145" t="str">
            <v>The OLEV (Office for Low Emission Vehicles) Plug-in Motorcycle Grant (PIMG) only applies to a new motorcycle or scooter that meets all of the eligibility criteria for the scheme, as set out on OLEVs website, and that has been approved by OLEV. These criteria are updated regularly, for example, during the course of the grant scheme new safety requirements or European regulations or standards come into force for motorcycles or scooters.</v>
          </cell>
          <cell r="I2145" t="str">
            <v>Energy service demand reduction and resource efficiency</v>
          </cell>
          <cell r="J2145" t="str">
            <v>No</v>
          </cell>
          <cell r="K2145" t="str">
            <v>China</v>
          </cell>
          <cell r="L2145" t="str">
            <v>Implemented</v>
          </cell>
          <cell r="M2145" t="str">
            <v>Huo, H., Lei, Y., Zhang, Q., Zhao, L., He, K. (2012). China’s coke industry :Recent policies, technology shift, and implication for energy and the environment. Energy Policy, 51:397–404</v>
          </cell>
          <cell r="N2145" t="str">
            <v>C18</v>
          </cell>
        </row>
        <row r="2146">
          <cell r="B2146">
            <v>2138</v>
          </cell>
          <cell r="C2146" t="str">
            <v>Post-2020 EU-ETS Reform European Union 2018</v>
          </cell>
          <cell r="D2146" t="str">
            <v>GHG emission reduction crediting and offsetting mechanism, GHG emissions allowances</v>
          </cell>
          <cell r="E2146" t="str">
            <v>Country</v>
          </cell>
          <cell r="F2146">
            <v>2018</v>
          </cell>
          <cell r="G2146" t="str">
            <v>Electricity and heat, Industry</v>
          </cell>
          <cell r="H2146" t="str">
            <v>"In 2005, the NDRC issued a policy named ‘‘Policy on Iron &amp; Steel Industry Development’’ to require all new-built iron and steel manufacturers to install coke dry quenching equipment for coke ovens (NDRC, 2005)." (Huo et al., 2012)</v>
          </cell>
          <cell r="I2146" t="str">
            <v>Energy service demand reduction and resource efficiency, Energy efficiency, Renewables, Other low-carbon technologies and fuel switch, Non-energy</v>
          </cell>
          <cell r="J2146" t="str">
            <v>GHG reduction</v>
          </cell>
          <cell r="K2146" t="str">
            <v>European Union (28)</v>
          </cell>
          <cell r="L2146" t="str">
            <v>Implemented</v>
          </cell>
          <cell r="M2146">
            <v>0</v>
          </cell>
          <cell r="N2146" t="str">
            <v>C15C30</v>
          </cell>
        </row>
        <row r="2147">
          <cell r="B2147">
            <v>2139</v>
          </cell>
          <cell r="C2147" t="str">
            <v>Power Grid Expansion Act (EnLAG) Germany 2009</v>
          </cell>
          <cell r="D2147" t="str">
            <v>Infrastructure investments</v>
          </cell>
          <cell r="E2147" t="str">
            <v>Country</v>
          </cell>
          <cell r="F2147">
            <v>2009</v>
          </cell>
          <cell r="G2147" t="str">
            <v>Electricity and heat</v>
          </cell>
          <cell r="H2147" t="str">
            <v>New key rules from 2021: Annual reduction in total volume of emissions (cap) - 2.20%; Free allowances (high carbon leakage risk industries) - 100%;  Free allowances (low carbon leakage risk industries) - 30%</v>
          </cell>
          <cell r="I2147" t="str">
            <v>Energy service demand reduction and resource efficiency</v>
          </cell>
          <cell r="J2147">
            <v>0</v>
          </cell>
          <cell r="K2147" t="str">
            <v>Germany</v>
          </cell>
          <cell r="L2147" t="str">
            <v>Implemented</v>
          </cell>
          <cell r="M2147" t="str">
            <v>http://www.lse.ac.uk/GranthamInstitute/law/power-grid-expansion-act-enlag/</v>
          </cell>
          <cell r="N2147" t="str">
            <v/>
          </cell>
        </row>
        <row r="2148">
          <cell r="B2148">
            <v>2140</v>
          </cell>
          <cell r="C2148" t="str">
            <v>Power Smart New Home Program in British Columbia Canada 2003</v>
          </cell>
          <cell r="D2148" t="str">
            <v>Fiscal or financial incentives</v>
          </cell>
          <cell r="E2148" t="str">
            <v>Subnational region or state</v>
          </cell>
          <cell r="F2148">
            <v>2003</v>
          </cell>
          <cell r="G2148" t="str">
            <v>Buildings</v>
          </cell>
          <cell r="H2148" t="str">
            <v>Legislative</v>
          </cell>
          <cell r="I2148" t="str">
            <v>Energy efficiency</v>
          </cell>
          <cell r="J2148">
            <v>0</v>
          </cell>
          <cell r="K2148" t="str">
            <v>Canada</v>
          </cell>
          <cell r="L2148" t="str">
            <v>Implemented</v>
          </cell>
          <cell r="M2148" t="str">
            <v>http://www.bchydro.com/news/2003/nov/release8838.html</v>
          </cell>
          <cell r="N2148" t="str">
            <v>C34</v>
          </cell>
        </row>
        <row r="2149">
          <cell r="B2149">
            <v>2141</v>
          </cell>
          <cell r="C2149" t="str">
            <v>Power purchase from solar photovoltaic plants (No. 17/2013) Indonesia 2013</v>
          </cell>
          <cell r="D2149" t="str">
            <v>Feed-in tariffs or premiums</v>
          </cell>
          <cell r="E2149" t="str">
            <v>Country</v>
          </cell>
          <cell r="F2149">
            <v>2013</v>
          </cell>
          <cell r="G2149" t="str">
            <v>Electricity and heat, Renewables</v>
          </cell>
          <cell r="H2149"/>
          <cell r="I2149" t="str">
            <v>Renewables</v>
          </cell>
          <cell r="J2149">
            <v>0</v>
          </cell>
          <cell r="K2149" t="str">
            <v>Indonesia</v>
          </cell>
          <cell r="L2149" t="str">
            <v>Implemented</v>
          </cell>
          <cell r="M2149" t="str">
            <v>http://prokum.esdm.go.id/permen/2013/Permen%20ESDM%2019%202013.pdf</v>
          </cell>
          <cell r="N2149" t="str">
            <v>C10</v>
          </cell>
        </row>
        <row r="2150">
          <cell r="B2150">
            <v>2142</v>
          </cell>
          <cell r="C2150" t="str">
            <v>Powerful $avings Campaign United States of America 2004</v>
          </cell>
          <cell r="D2150" t="str">
            <v>Information and education, Advice or Aid in implementation, Information provision</v>
          </cell>
          <cell r="E2150" t="str">
            <v>Country</v>
          </cell>
          <cell r="F2150">
            <v>2004</v>
          </cell>
          <cell r="G2150" t="str">
            <v>Electricity and heat</v>
          </cell>
          <cell r="H2150"/>
          <cell r="I2150" t="str">
            <v>Energy efficiency</v>
          </cell>
          <cell r="J2150">
            <v>0</v>
          </cell>
          <cell r="K2150" t="str">
            <v>United States of America</v>
          </cell>
          <cell r="L2150" t="str">
            <v>Ended</v>
          </cell>
          <cell r="M2150" t="str">
            <v>http://www.energy.gov/engine/content.do?PUBLIC_ID=15931&amp;BT_CODE=PR_PRESSRELEASES&amp;TT_CODE=PRESSRELEASE</v>
          </cell>
          <cell r="N2150" t="str">
            <v/>
          </cell>
        </row>
        <row r="2151">
          <cell r="B2151">
            <v>2143</v>
          </cell>
          <cell r="C2151" t="str">
            <v>Pre-Payment Electricity Metering India 2007</v>
          </cell>
          <cell r="D2151" t="str">
            <v>Monitoring, Net metering</v>
          </cell>
          <cell r="E2151" t="str">
            <v>Country</v>
          </cell>
          <cell r="F2151">
            <v>2007</v>
          </cell>
          <cell r="G2151" t="str">
            <v>Electricity and heat, Renewables</v>
          </cell>
          <cell r="H2151"/>
          <cell r="I2151" t="str">
            <v>Renewables</v>
          </cell>
          <cell r="J2151">
            <v>0</v>
          </cell>
          <cell r="K2151" t="str">
            <v>India</v>
          </cell>
          <cell r="L2151" t="str">
            <v>Implemented</v>
          </cell>
          <cell r="M2151" t="str">
            <v>http://www.iea.org/policiesandmeasures/pams/india/name-23896-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151" t="str">
            <v>C10</v>
          </cell>
        </row>
        <row r="2152">
          <cell r="B2152">
            <v>2144</v>
          </cell>
          <cell r="C2152" t="str">
            <v>Preferential Loan Programmes offered by the Reconstruction Loan Corporation (KfW) Germany 1999</v>
          </cell>
          <cell r="D2152" t="str">
            <v>Loans</v>
          </cell>
          <cell r="E2152" t="str">
            <v>Country</v>
          </cell>
          <cell r="F2152">
            <v>1999</v>
          </cell>
          <cell r="G2152" t="str">
            <v>Electricity and heat, Renewables</v>
          </cell>
          <cell r="H2152"/>
          <cell r="I2152" t="str">
            <v>Renewables</v>
          </cell>
          <cell r="J2152">
            <v>0</v>
          </cell>
          <cell r="K2152" t="str">
            <v>Germany</v>
          </cell>
          <cell r="L2152" t="str">
            <v>Implemented</v>
          </cell>
          <cell r="M2152" t="str">
            <v>http://www.iea.org/policiesandmeasures/pams/germany/name-21704-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152" t="str">
            <v>C10</v>
          </cell>
        </row>
        <row r="2153">
          <cell r="B2153">
            <v>2145</v>
          </cell>
          <cell r="C2153" t="str">
            <v>Preferential Tax Policies for Renewable Energy China 2003</v>
          </cell>
          <cell r="D2153" t="str">
            <v>Tax relief</v>
          </cell>
          <cell r="E2153" t="str">
            <v>Country</v>
          </cell>
          <cell r="F2153">
            <v>2003</v>
          </cell>
          <cell r="G2153" t="str">
            <v>Electricity and heat, Renewables</v>
          </cell>
          <cell r="H2153"/>
          <cell r="I2153" t="str">
            <v>Renewables</v>
          </cell>
          <cell r="J2153">
            <v>0</v>
          </cell>
          <cell r="K2153" t="str">
            <v>China</v>
          </cell>
          <cell r="L2153" t="str">
            <v>Implemented</v>
          </cell>
          <cell r="M2153" t="str">
            <v>http://www.iea.org/policiesandmeasures/pams/china/name-24106-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153" t="str">
            <v>C10</v>
          </cell>
        </row>
        <row r="2154">
          <cell r="B2154">
            <v>2146</v>
          </cell>
          <cell r="C2154" t="str">
            <v>Preferential Tax Regimes for Biofuels United Kingdom 2002</v>
          </cell>
          <cell r="D2154" t="str">
            <v>Tax relief</v>
          </cell>
          <cell r="E2154" t="str">
            <v>Country</v>
          </cell>
          <cell r="F2154">
            <v>2002</v>
          </cell>
          <cell r="G2154" t="str">
            <v>Transport, Light duty vehicles</v>
          </cell>
          <cell r="H2154"/>
          <cell r="I2154" t="str">
            <v>Energy efficiency, Other low-carbon technologies and fuel switch</v>
          </cell>
          <cell r="J2154">
            <v>0</v>
          </cell>
          <cell r="K2154" t="str">
            <v>United Kingdom</v>
          </cell>
          <cell r="L2154" t="str">
            <v>Implemented</v>
          </cell>
          <cell r="M2154" t="str">
            <v>http://www.lse.ac.uk/GranthamInstitute/law/preferential-tax-regimes-for-biofuels/</v>
          </cell>
          <cell r="N2154" t="str">
            <v>C41</v>
          </cell>
        </row>
        <row r="2155">
          <cell r="B2155">
            <v>2147</v>
          </cell>
          <cell r="C2155" t="str">
            <v>President Regulation 71/2011 on the Implementation of a National Greenhouse Gases Inventory Indonesia 2011</v>
          </cell>
          <cell r="D2155" t="str">
            <v>Institutional creation, Monitoring</v>
          </cell>
          <cell r="E2155" t="str">
            <v>Country</v>
          </cell>
          <cell r="F2155">
            <v>2011</v>
          </cell>
          <cell r="G2155" t="str">
            <v>General</v>
          </cell>
          <cell r="H2155" t="str">
            <v>Legislative</v>
          </cell>
          <cell r="I2155" t="str">
            <v>Energy service demand reduction and resource efficiency, Energy efficiency, Renewables, Other low-carbon technologies and fuel switch, Non-energy</v>
          </cell>
          <cell r="J2155">
            <v>0</v>
          </cell>
          <cell r="K2155" t="str">
            <v>Indonesia</v>
          </cell>
          <cell r="L2155" t="str">
            <v>Implemented</v>
          </cell>
          <cell r="M2155" t="str">
            <v>http://www.walhi.or.id/wp-content/uploads/2015/10/perpres_no.71-2011-PENYELENGGARAAN-INVENTARISASI.pdf</v>
          </cell>
          <cell r="N2155" t="str">
            <v/>
          </cell>
        </row>
        <row r="2156">
          <cell r="B2156">
            <v>2148</v>
          </cell>
          <cell r="C2156" t="str">
            <v>Presidential Decree 16/2015 on the Structure of the Environment and Forestry Ministry Indonesia 2015</v>
          </cell>
          <cell r="D2156" t="str">
            <v>Institutional creation</v>
          </cell>
          <cell r="E2156" t="str">
            <v>Country</v>
          </cell>
          <cell r="F2156">
            <v>2015</v>
          </cell>
          <cell r="G2156" t="str">
            <v>Forestry</v>
          </cell>
          <cell r="H2156" t="str">
            <v>Executive</v>
          </cell>
          <cell r="I2156" t="str">
            <v>Energy service demand reduction and resource efficiency, Non-energy, Energy efficiency, Renewables, Other low-carbon technologies and fuel switch</v>
          </cell>
          <cell r="J2156" t="str">
            <v>No</v>
          </cell>
          <cell r="K2156" t="str">
            <v>Indonesia</v>
          </cell>
          <cell r="L2156" t="str">
            <v>Implemented</v>
          </cell>
          <cell r="M2156">
            <v>0</v>
          </cell>
          <cell r="N2156" t="str">
            <v>C52</v>
          </cell>
        </row>
        <row r="2157">
          <cell r="B2157">
            <v>2149</v>
          </cell>
          <cell r="C2157" t="str">
            <v>Presidential Decree 61/2011, National Action Plan to reduce GHG emissions (RAN-GRK) Indonesia 2011</v>
          </cell>
          <cell r="D2157" t="str">
            <v>Political &amp; non-binding climate strategy, GHG reduction target, Political &amp; non-binding GHG reduction target</v>
          </cell>
          <cell r="E2157" t="str">
            <v>Country</v>
          </cell>
          <cell r="F2157">
            <v>2011</v>
          </cell>
          <cell r="G2157" t="str">
            <v>General</v>
          </cell>
          <cell r="H2157" t="str">
            <v>Presidential Decree 16/2015 on the Structure of the Environment and Forestry Ministry</v>
          </cell>
          <cell r="I2157" t="str">
            <v>Energy service demand reduction and resource efficiency, Energy efficiency, Renewables, Other low-carbon technologies and fuel switch, Non-energy</v>
          </cell>
          <cell r="J2157" t="str">
            <v>No</v>
          </cell>
          <cell r="K2157" t="str">
            <v>Indonesia</v>
          </cell>
          <cell r="L2157" t="str">
            <v>Implemented</v>
          </cell>
          <cell r="M2157" t="str">
            <v>http://sipuu.setkab.go.id/PUUdoc/17288/PERPRES%20612011.pdf
http://unfccc.int/resource/docs/natc/idnbur1.pdf
http://forestclimatecenter.org/files/2011-09-20%20Presidential%20Regulation%20No%2061%20on%20The%20National%20Action%20Plan%20for%20Greenhouse%20Gas%20Emission%20Reduction.pdf;</v>
          </cell>
          <cell r="N2157" t="str">
            <v>C01C02</v>
          </cell>
        </row>
        <row r="2158">
          <cell r="B2158">
            <v>2150</v>
          </cell>
          <cell r="C2158" t="str">
            <v>Presidential Decree 6321/2007 on deforestation Brazil 2007</v>
          </cell>
          <cell r="D2158" t="str">
            <v>Other mandatory requirements</v>
          </cell>
          <cell r="E2158" t="str">
            <v>Country</v>
          </cell>
          <cell r="F2158">
            <v>2007</v>
          </cell>
          <cell r="G2158" t="str">
            <v>Forestry</v>
          </cell>
          <cell r="H2158" t="str">
            <v>Perpres No. 61/2011 stated that the quantified emission reduction target of 26% in 2020
is 0.767 Gt CO2-e, and of 41% is 1.189 Giga ton CO2-e. In achieving this target, mitigation
actions are allocated to five different sectors, i.e., forestry and peat-land, waste, energy and
transport, agriculture, and industry. Forestry and Peatland - reduction by 1.039 GtCO2eq // Agriculture 0.011 GtCO2eq.</v>
          </cell>
          <cell r="I2158" t="str">
            <v>Energy service demand reduction and resource efficiency, Non-energy, Energy efficiency, Renewables, Other low-carbon technologies and fuel switch</v>
          </cell>
          <cell r="J2158" t="str">
            <v>No</v>
          </cell>
          <cell r="K2158" t="str">
            <v>Brazil</v>
          </cell>
          <cell r="L2158" t="str">
            <v>Implemented</v>
          </cell>
          <cell r="M2158" t="str">
            <v>http://www.cetesb.sp.gov.br/userfiles/file/mudancasclimaticas/proclima/file/publicacoes/redd/ingles/may_millikan_thecontext.pdf</v>
          </cell>
          <cell r="N2158" t="str">
            <v>C52</v>
          </cell>
        </row>
        <row r="2159">
          <cell r="B2159">
            <v>2151</v>
          </cell>
          <cell r="C2159" t="str">
            <v>Presidential Decree 889: Concerning some measures for improving the energy and ecological efficiency of the Russian economy Russian Federation 2008</v>
          </cell>
          <cell r="D2159" t="str">
            <v>Policy support, Energy efficiency target, Political &amp; non-binding energy efficiency target</v>
          </cell>
          <cell r="E2159" t="str">
            <v>Country</v>
          </cell>
          <cell r="F2159">
            <v>2008</v>
          </cell>
          <cell r="G2159" t="str">
            <v>Electricity and heat, Buildings, Industry</v>
          </cell>
          <cell r="H2159" t="str">
            <v>"This decree established specific procedures to intensify efforts in combating deforestation in municipalities identified as ‘hotspots’ of forest clearing, including a revision of private land titles (to identify fraudulent documents and illegal occupations) and restrictions on access to credit among rural properties lacking minimal proof of legitimate claims."</v>
          </cell>
          <cell r="I2159" t="str">
            <v>Energy service demand reduction and resource efficiency, Energy efficiency, Renewables, Other low-carbon technologies and fuel switch, Non-energy</v>
          </cell>
          <cell r="J2159">
            <v>0</v>
          </cell>
          <cell r="K2159" t="str">
            <v>Russian Federation</v>
          </cell>
          <cell r="L2159" t="str">
            <v>Implemented</v>
          </cell>
          <cell r="M2159" t="str">
            <v>http://www.iea.org/policiesandmeasures/pams/russia/name-30179-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2159" t="str">
            <v/>
          </cell>
        </row>
        <row r="2160">
          <cell r="B2160">
            <v>2152</v>
          </cell>
          <cell r="C2160" t="str">
            <v>Presidential Decree No. 4 Indonesia 2010</v>
          </cell>
          <cell r="D2160" t="str">
            <v>Economic Instruments, Direct investment, Fiscal or financial incentives, Technology deployment and diffusion</v>
          </cell>
          <cell r="E2160" t="str">
            <v>Country</v>
          </cell>
          <cell r="F2160">
            <v>2010</v>
          </cell>
          <cell r="G2160" t="str">
            <v>Renewables</v>
          </cell>
          <cell r="H2160" t="str">
            <v>Goal of energy intensity reduction to 40% by 2020 from 2007 levels</v>
          </cell>
          <cell r="I2160" t="str">
            <v>Renewables</v>
          </cell>
          <cell r="J2160">
            <v>0</v>
          </cell>
          <cell r="K2160" t="str">
            <v>Indonesia</v>
          </cell>
          <cell r="L2160" t="str">
            <v>Implemented</v>
          </cell>
          <cell r="M2160" t="str">
            <v>http://www.differgroup.com/Portals/53/images/Indonesia_overall_FINAL.pdf</v>
          </cell>
          <cell r="N2160" t="str">
            <v>C04</v>
          </cell>
        </row>
        <row r="2161">
          <cell r="B2161">
            <v>2153</v>
          </cell>
          <cell r="C2161" t="str">
            <v>Presidential Decree on Measures to Ensure the Citizens of the Russian Federation Affordable and Comfortable Accommodation and Quality of Housing and Communal Services Russian Federation 2012</v>
          </cell>
          <cell r="D2161" t="str">
            <v>Other mandatory requirements, Fiscal or financial incentives, Market-based instruments, Building codes and standards</v>
          </cell>
          <cell r="E2161" t="str">
            <v>Country</v>
          </cell>
          <cell r="F2161">
            <v>2012</v>
          </cell>
          <cell r="G2161" t="str">
            <v>Buildings, Heating and cooling, Hot water and cooking</v>
          </cell>
          <cell r="H2161" t="str">
            <v>Add capacity in geothermal, hydro and biomass energy</v>
          </cell>
          <cell r="I2161" t="str">
            <v>Energy efficiency</v>
          </cell>
          <cell r="J2161">
            <v>0</v>
          </cell>
          <cell r="K2161" t="str">
            <v>Russian Federation</v>
          </cell>
          <cell r="L2161" t="str">
            <v>Implemented</v>
          </cell>
          <cell r="M2161" t="str">
            <v>http://www.iea.org/policiesandmeasures/pams/russia/name-30186-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2161" t="str">
            <v>C34</v>
          </cell>
        </row>
        <row r="2162">
          <cell r="B2162">
            <v>2154</v>
          </cell>
          <cell r="C2162" t="str">
            <v>Presidential Decree or INPRES No. 10 /2011 on logging Indonesia 2011</v>
          </cell>
          <cell r="D2162" t="str">
            <v>Regulatory Instruments</v>
          </cell>
          <cell r="E2162" t="str">
            <v>Country</v>
          </cell>
          <cell r="F2162">
            <v>2011</v>
          </cell>
          <cell r="G2162" t="str">
            <v>Forestry</v>
          </cell>
          <cell r="H2162" t="str">
            <v>2012 until 2017: Target is a 30 percent increase in the total capital investment devoted to the heating system, water supply, sewerage and sewage treatment.</v>
          </cell>
          <cell r="I2162" t="str">
            <v>Energy service demand reduction and resource efficiency, Non-energy, Energy efficiency, Renewables, Other low-carbon technologies and fuel switch</v>
          </cell>
          <cell r="J2162">
            <v>0</v>
          </cell>
          <cell r="K2162" t="str">
            <v>Indonesia</v>
          </cell>
          <cell r="L2162" t="str">
            <v>Implemented</v>
          </cell>
          <cell r="M2162">
            <v>0</v>
          </cell>
          <cell r="N2162" t="str">
            <v>C52</v>
          </cell>
        </row>
        <row r="2163">
          <cell r="B2163">
            <v>2155</v>
          </cell>
          <cell r="C2163" t="str">
            <v>Presidential Instruction (INPRES 4/2005) on combating illegal logging Indonesia 2005</v>
          </cell>
          <cell r="D2163" t="str">
            <v>Regulatory Instruments</v>
          </cell>
          <cell r="E2163" t="str">
            <v>Country</v>
          </cell>
          <cell r="F2163">
            <v>2005</v>
          </cell>
          <cell r="G2163" t="str">
            <v>Forestry</v>
          </cell>
          <cell r="H2163" t="str">
            <v>o bans logging of 64 million hectares of carbon-rich primary forests and peat lands
o suspends the granting of new permits for clearing these lands for 2yrs</v>
          </cell>
          <cell r="I2163" t="str">
            <v>Energy service demand reduction and resource efficiency, Non-energy, Energy efficiency, Renewables, Other low-carbon technologies and fuel switch</v>
          </cell>
          <cell r="J2163">
            <v>0</v>
          </cell>
          <cell r="K2163" t="str">
            <v>Indonesia</v>
          </cell>
          <cell r="L2163" t="str">
            <v>Implemented</v>
          </cell>
          <cell r="M2163">
            <v>0</v>
          </cell>
          <cell r="N2163" t="str">
            <v>C52</v>
          </cell>
        </row>
        <row r="2164">
          <cell r="B2164">
            <v>2156</v>
          </cell>
          <cell r="C2164" t="str">
            <v>Presidential Instruction 1/2006 on Biofuel Development Indonesia 2006</v>
          </cell>
          <cell r="D2164" t="str">
            <v>Strategic planning, Other mandatory requirements</v>
          </cell>
          <cell r="E2164" t="str">
            <v>Country</v>
          </cell>
          <cell r="F2164">
            <v>2006</v>
          </cell>
          <cell r="G2164" t="str">
            <v>Transport</v>
          </cell>
          <cell r="H2164" t="str">
            <v>directs 18 government bodies as well as local government officials to cooperate in action to eradicate illegal logging</v>
          </cell>
          <cell r="I2164" t="str">
            <v>Renewables</v>
          </cell>
          <cell r="J2164">
            <v>0</v>
          </cell>
          <cell r="K2164" t="str">
            <v>Indonesia</v>
          </cell>
          <cell r="L2164" t="str">
            <v>Implemented</v>
          </cell>
          <cell r="M2164" t="str">
            <v>http://sipuu.setkab.go.id/PUUdoc/4459/IP%20NO%201%20TH%202006.pdf</v>
          </cell>
          <cell r="N2164" t="str">
            <v/>
          </cell>
        </row>
        <row r="2165">
          <cell r="B2165">
            <v>2157</v>
          </cell>
          <cell r="C2165" t="str">
            <v>Presidential Instruction 10/2011 on Forest Moratorium (Development of REDD schemes) Indonesia 2011</v>
          </cell>
          <cell r="D2165" t="str">
            <v>Policy support</v>
          </cell>
          <cell r="E2165" t="str">
            <v>Country</v>
          </cell>
          <cell r="F2165">
            <v>2011</v>
          </cell>
          <cell r="G2165" t="str">
            <v>Forestry</v>
          </cell>
          <cell r="H2165" t="str">
            <v>Executive</v>
          </cell>
          <cell r="I2165" t="str">
            <v>Energy service demand reduction and resource efficiency, Non-energy, Energy efficiency, Renewables, Other low-carbon technologies and fuel switch</v>
          </cell>
          <cell r="J2165" t="str">
            <v>No</v>
          </cell>
          <cell r="K2165" t="str">
            <v>Indonesia</v>
          </cell>
          <cell r="L2165" t="str">
            <v>Implemented</v>
          </cell>
          <cell r="M2165" t="str">
            <v>http://www.lse.ac.uk/GranthamInstitute/law/presidential-instruction-102011-on-forest-moratorium-development-of-redd-schemes-including-indicative-moratorium-maps/</v>
          </cell>
          <cell r="N2165" t="str">
            <v>C52</v>
          </cell>
        </row>
        <row r="2166">
          <cell r="B2166">
            <v>2158</v>
          </cell>
          <cell r="C2166" t="str">
            <v>Presidential Instruction 2/2008 Regulation on Energy and Water Efficiency Indonesia 2008</v>
          </cell>
          <cell r="D2166" t="str">
            <v>Institutional creation, Monitoring, Research &amp; Development and Deployment (RD&amp;D)</v>
          </cell>
          <cell r="E2166" t="str">
            <v>Country</v>
          </cell>
          <cell r="F2166">
            <v>2008</v>
          </cell>
          <cell r="G2166" t="str">
            <v>General</v>
          </cell>
          <cell r="H2166"/>
          <cell r="I2166" t="str">
            <v>Energy service demand reduction and resource efficiency, Energy efficiency, Non-energy</v>
          </cell>
          <cell r="J2166">
            <v>0</v>
          </cell>
          <cell r="K2166" t="str">
            <v>Indonesia</v>
          </cell>
          <cell r="L2166" t="str">
            <v>Implemented</v>
          </cell>
          <cell r="M2166" t="str">
            <v>http://sipuu.setkab.go.id/PUUdoc/16117/Inpres%20No%202%20Thn%202008.pdf</v>
          </cell>
          <cell r="N2166" t="str">
            <v>C04</v>
          </cell>
        </row>
        <row r="2167">
          <cell r="B2167">
            <v>2159</v>
          </cell>
          <cell r="C2167" t="str">
            <v>Presidential Instruction number 6/2013 on Forest Moratorium Indonesia 2013</v>
          </cell>
          <cell r="D2167" t="str">
            <v>Other mandatory requirements</v>
          </cell>
          <cell r="E2167" t="str">
            <v>Country</v>
          </cell>
          <cell r="F2167">
            <v>2013</v>
          </cell>
          <cell r="G2167" t="str">
            <v>Forestry</v>
          </cell>
          <cell r="H2167" t="str">
            <v>Executive</v>
          </cell>
          <cell r="I2167" t="str">
            <v>Energy service demand reduction and resource efficiency, Non-energy, Energy efficiency, Renewables, Other low-carbon technologies and fuel switch</v>
          </cell>
          <cell r="J2167">
            <v>0</v>
          </cell>
          <cell r="K2167" t="str">
            <v>Indonesia</v>
          </cell>
          <cell r="L2167" t="str">
            <v>Implemented</v>
          </cell>
          <cell r="M2167" t="str">
            <v>http://unfccc.int/resource/docs/natc/idnbur1.pdf, http://www.unorcid.org/images/pdf/Presidential%20Instruction%206.2013%20on%20Moratorium.pdf</v>
          </cell>
          <cell r="N2167" t="str">
            <v>C52</v>
          </cell>
        </row>
        <row r="2168">
          <cell r="B2168">
            <v>2160</v>
          </cell>
          <cell r="C2168" t="str">
            <v>Presidential Instruction on Water and Energy Savings (10/2005; 2/2008; 13/2011) Indonesia 2005</v>
          </cell>
          <cell r="D2168" t="str">
            <v>Policy support, Institutional creation, Strategic planning</v>
          </cell>
          <cell r="E2168" t="str">
            <v>Country</v>
          </cell>
          <cell r="F2168">
            <v>2005</v>
          </cell>
          <cell r="G2168" t="str">
            <v>General</v>
          </cell>
          <cell r="H2168" t="str">
            <v>"The moratorium is applicable on primary forests and peatlands, except for those permits already been agreed to in principle by the Minister of Forestry; development in key areas, such as geothermal energy, oil and gas, power plants, rice fields and sugarcane fields; the extensions of permits for forest usage and/or the usage of forest areas for which permits already exist; and ecosystem restoration."</v>
          </cell>
          <cell r="I2168" t="str">
            <v>Energy service demand reduction and resource efficiency, Energy efficiency, Renewables, Other low-carbon technologies and fuel switch, Non-energy</v>
          </cell>
          <cell r="J2168">
            <v>0</v>
          </cell>
          <cell r="K2168" t="str">
            <v>Indonesia</v>
          </cell>
          <cell r="L2168" t="str">
            <v>Implemented</v>
          </cell>
          <cell r="M2168" t="str">
            <v>https://www.iea.org/media/workshops/2014/eerssoutheastasia/2.1IbuMaritje_.pdf</v>
          </cell>
          <cell r="N2168" t="str">
            <v/>
          </cell>
        </row>
        <row r="2169">
          <cell r="B2169">
            <v>2161</v>
          </cell>
          <cell r="C2169" t="str">
            <v>Presidential Regulation 5/2006 concerning National Energy Policy Indonesia 2006</v>
          </cell>
          <cell r="D2169" t="str">
            <v>Strategic planning, Renewable energy target, Political &amp; non-binding renewable energy target</v>
          </cell>
          <cell r="E2169" t="str">
            <v>Country</v>
          </cell>
          <cell r="F2169">
            <v>2006</v>
          </cell>
          <cell r="G2169" t="str">
            <v>General</v>
          </cell>
          <cell r="H2169"/>
          <cell r="I2169" t="str">
            <v>Energy service demand reduction and resource efficiency, Energy efficiency, Renewables, Other low-carbon technologies and fuel switch</v>
          </cell>
          <cell r="J2169" t="str">
            <v>No</v>
          </cell>
          <cell r="K2169" t="str">
            <v>Indonesia</v>
          </cell>
          <cell r="L2169" t="str">
            <v>Implemented</v>
          </cell>
          <cell r="M2169" t="str">
            <v>http://sipuu.setkab.go.id/PUUdoc/266/Perpres%20nomor%205%20tahun%20%202006.pdf</v>
          </cell>
          <cell r="N2169" t="str">
            <v>C06</v>
          </cell>
        </row>
        <row r="2170">
          <cell r="B2170">
            <v>2162</v>
          </cell>
          <cell r="C2170" t="str">
            <v>Presidential Regulation 55/2019 on electric vehicles</v>
          </cell>
          <cell r="D2170" t="str">
            <v>Fiscal or financial incentives, Strategic planning</v>
          </cell>
          <cell r="E2170" t="str">
            <v>Country</v>
          </cell>
          <cell r="F2170">
            <v>2019</v>
          </cell>
          <cell r="G2170" t="str">
            <v>Low-emissions mobility</v>
          </cell>
          <cell r="H2170" t="str">
            <v>Increase the new and green capacity mix to 15% by 2025. Biofuel more than 5%; Geothermal more than 5%; Other new energy and renewable energy, particularly biomass, nuclear, hydropower, solar power, and wind power more than 5%.</v>
          </cell>
          <cell r="I2170" t="str">
            <v>Energy service demand reduction and resource efficiency</v>
          </cell>
          <cell r="J2170" t="str">
            <v>No</v>
          </cell>
          <cell r="K2170" t="str">
            <v>Indonesia</v>
          </cell>
          <cell r="L2170" t="str">
            <v>Implemented</v>
          </cell>
          <cell r="M2170" t="str">
            <v>http://www.lse.ac.uk/GranthamInstitute/law/presidential-regulation-55-2019-on-electric-vehicles/
https://www.bakermckenzie.com/-/media/files/insight/publications/2019/09/charging-up-indonesias-regime-on-battery-electric-vehicles-september-2019.pdf?la=en</v>
          </cell>
          <cell r="N2170" t="str">
            <v/>
          </cell>
        </row>
        <row r="2171">
          <cell r="B2171">
            <v>2163</v>
          </cell>
          <cell r="C2171" t="str">
            <v>Presidential Regulation No. 71/2006 Indonesia 2006</v>
          </cell>
          <cell r="D2171" t="str">
            <v>Economic Instruments, Direct investment, Fiscal or financial incentives</v>
          </cell>
          <cell r="E2171" t="str">
            <v>Country</v>
          </cell>
          <cell r="F2171">
            <v>2006</v>
          </cell>
          <cell r="G2171" t="str">
            <v>Oil, Coal</v>
          </cell>
          <cell r="H2171"/>
          <cell r="I2171" t="str">
            <v>Other low-carbon technologies and fuel switch</v>
          </cell>
          <cell r="J2171">
            <v>0</v>
          </cell>
          <cell r="K2171" t="str">
            <v>Indonesia</v>
          </cell>
          <cell r="L2171" t="str">
            <v>Implemented</v>
          </cell>
          <cell r="M2171" t="str">
            <v>http://www.differgroup.com/Portals/53/images/Indonesia_overall_FINAL.pdf</v>
          </cell>
          <cell r="N2171" t="str">
            <v/>
          </cell>
        </row>
        <row r="2172">
          <cell r="B2172">
            <v>2164</v>
          </cell>
          <cell r="C2172" t="str">
            <v>Presidential Regulation on the National Council for Climate Change (NCCC or DNPI) Indonesia 2008</v>
          </cell>
          <cell r="D2172" t="str">
            <v>Institutional creation</v>
          </cell>
          <cell r="E2172" t="str">
            <v>Country</v>
          </cell>
          <cell r="F2172">
            <v>2008</v>
          </cell>
          <cell r="G2172" t="str">
            <v>General</v>
          </cell>
          <cell r="H2172" t="str">
            <v>Increase capacity through fuel switch</v>
          </cell>
          <cell r="I2172" t="str">
            <v>Energy service demand reduction and resource efficiency, Energy efficiency, Renewables, Other low-carbon technologies and fuel switch, Non-energy</v>
          </cell>
          <cell r="J2172">
            <v>0</v>
          </cell>
          <cell r="K2172" t="str">
            <v>Indonesia</v>
          </cell>
          <cell r="L2172" t="str">
            <v>Implemented</v>
          </cell>
          <cell r="M2172" t="str">
            <v>http://sipuu.setkab.go.id/PUUdoc/16388/Perpres%2046%202008.pdf</v>
          </cell>
          <cell r="N2172" t="str">
            <v/>
          </cell>
        </row>
        <row r="2173">
          <cell r="B2173">
            <v>2165</v>
          </cell>
          <cell r="C2173" t="str">
            <v>Presidential regulation 70/2009 concerning Energy Conservation Indonesia 2009</v>
          </cell>
          <cell r="D2173" t="str">
            <v>Strategic planning, Auditing, Energy efficiency target, Political &amp; non-binding energy efficiency target</v>
          </cell>
          <cell r="E2173" t="str">
            <v>Country</v>
          </cell>
          <cell r="F2173">
            <v>2009</v>
          </cell>
          <cell r="G2173" t="str">
            <v>General, Industry, Electricity and heat, Industrial energy related</v>
          </cell>
          <cell r="H2173" t="str">
            <v>Executive. Coordinating body.</v>
          </cell>
          <cell r="I2173" t="str">
            <v>Energy efficiency</v>
          </cell>
          <cell r="J2173" t="str">
            <v>No</v>
          </cell>
          <cell r="K2173" t="str">
            <v>Indonesia</v>
          </cell>
          <cell r="L2173" t="str">
            <v>Implemented</v>
          </cell>
          <cell r="M2173" t="str">
            <v>http://jdih.esdm.go.id/peraturan/PP%20No.%2070%20Thn%202009.pdf</v>
          </cell>
          <cell r="N2173" t="str">
            <v>C05C20</v>
          </cell>
        </row>
        <row r="2174">
          <cell r="B2174">
            <v>2166</v>
          </cell>
          <cell r="C2174" t="str">
            <v>Price-Anderson and Nuclear Waste Policy Acts United States of America</v>
          </cell>
          <cell r="D2174" t="str">
            <v>Grants and subsidies, Fiscal or financial incentives, Economic Instruments, Institutional creation, User charges</v>
          </cell>
          <cell r="E2174" t="str">
            <v>Country</v>
          </cell>
          <cell r="F2174">
            <v>0</v>
          </cell>
          <cell r="G2174" t="str">
            <v>Nuclear</v>
          </cell>
          <cell r="H2174" t="str">
            <v>Executive. Target of reducing energy intensity by 1% per year until 2025.</v>
          </cell>
          <cell r="I2174" t="str">
            <v>Other low-carbon technologies and fuel switch</v>
          </cell>
          <cell r="J2174">
            <v>0</v>
          </cell>
          <cell r="K2174" t="str">
            <v>United States of America</v>
          </cell>
          <cell r="L2174" t="str">
            <v>Implemented</v>
          </cell>
          <cell r="M2174" t="str">
            <v>http://www.nrc.gov/reading-rm/doc-collections/fact-sheets/funds-fs.html,%20http://energy.gov/downloads/nuclear-waste-policy-act</v>
          </cell>
          <cell r="N2174" t="str">
            <v/>
          </cell>
        </row>
        <row r="2175">
          <cell r="B2175">
            <v>2167</v>
          </cell>
          <cell r="C2175" t="str">
            <v>Prince Edward Island Renewable Energy Act</v>
          </cell>
          <cell r="D2175" t="str">
            <v>Economic Instruments, Fiscal or financial incentives, Feed-in tariffs or premiums, User charges, Obligation schemes</v>
          </cell>
          <cell r="E2175" t="str">
            <v>Subnational region or state</v>
          </cell>
          <cell r="F2175">
            <v>2016</v>
          </cell>
          <cell r="G2175" t="str">
            <v>Electricity and heat</v>
          </cell>
          <cell r="H2175"/>
          <cell r="I2175" t="str">
            <v>Renewables</v>
          </cell>
          <cell r="J2175" t="str">
            <v>No</v>
          </cell>
          <cell r="K2175" t="str">
            <v>Canada</v>
          </cell>
          <cell r="L2175" t="str">
            <v>Implemented</v>
          </cell>
          <cell r="M2175" t="str">
            <v>http://www.iea.org/policiesandmeasures/pams/canada/name-152511-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175" t="str">
            <v>C10</v>
          </cell>
        </row>
        <row r="2176">
          <cell r="B2176">
            <v>2168</v>
          </cell>
          <cell r="C2176" t="str">
            <v>Private Nature Reserves Brazil</v>
          </cell>
          <cell r="D2176" t="str">
            <v>Tax relief</v>
          </cell>
          <cell r="E2176" t="str">
            <v>Country</v>
          </cell>
          <cell r="F2176">
            <v>0</v>
          </cell>
          <cell r="G2176" t="str">
            <v>Agriculture and forestry</v>
          </cell>
          <cell r="H2176" t="str">
            <v>The Renewable Energy Act established minimum purchase price utilities must pay for power produced by large-scale renewable energy generators and makes it economically feasible for Island homeowners, small businesses or farmers who have an interest in generating their own electricity to install small-scale generating systems through net-metering.</v>
          </cell>
          <cell r="I2176" t="str">
            <v>Energy service demand reduction and resource efficiency, Non-energy</v>
          </cell>
          <cell r="J2176">
            <v>0</v>
          </cell>
          <cell r="K2176" t="str">
            <v>Brazil</v>
          </cell>
          <cell r="L2176" t="str">
            <v>Implemented</v>
          </cell>
          <cell r="M2176" t="str">
            <v>http://www.ecosystemmarketplace.com/pages/dynamic/article.page.php?page_id=6524&amp;section=home</v>
          </cell>
          <cell r="N2176" t="str">
            <v>C48</v>
          </cell>
        </row>
        <row r="2177">
          <cell r="B2177">
            <v>2169</v>
          </cell>
          <cell r="C2177" t="str">
            <v>Procedures for Conversion of Allocation and Functions of Forest Areas (PP 10/2010)</v>
          </cell>
          <cell r="D2177" t="str">
            <v>Regulatory Instruments</v>
          </cell>
          <cell r="E2177" t="str">
            <v>Country</v>
          </cell>
          <cell r="F2177">
            <v>2010</v>
          </cell>
          <cell r="G2177" t="str">
            <v>Agriculture and forestry, Forestry</v>
          </cell>
          <cell r="H2177" t="str">
            <v>"Brazil offers private land-owners an opportunity to avoid paying property taxes by turning their land into a Private Nature Reserve (Reserva Particular do Patrimônio Natural - RPPN)"</v>
          </cell>
          <cell r="I2177" t="str">
            <v>Non-energy, Energy service demand reduction and resource efficiency, Energy efficiency, Renewables, Other low-carbon technologies and fuel switch</v>
          </cell>
          <cell r="J2177" t="str">
            <v>No</v>
          </cell>
          <cell r="K2177" t="str">
            <v>Indonesia</v>
          </cell>
          <cell r="L2177" t="str">
            <v>Implemented</v>
          </cell>
          <cell r="M2177" t="str">
            <v>http://prokum.esdm.go.id/pp/2010/PP%2010%20Tahun%202010.pdf</v>
          </cell>
          <cell r="N2177" t="str">
            <v>C52</v>
          </cell>
        </row>
        <row r="2178">
          <cell r="B2178">
            <v>2170</v>
          </cell>
          <cell r="C2178" t="str">
            <v>Procurement of Energy Efficient Appliances for Government Undertakings India 2013</v>
          </cell>
          <cell r="D2178" t="str">
            <v>Strategic planning</v>
          </cell>
          <cell r="E2178" t="str">
            <v>Country</v>
          </cell>
          <cell r="F2178">
            <v>2013</v>
          </cell>
          <cell r="G2178" t="str">
            <v>Buildings</v>
          </cell>
          <cell r="H2178" t="str">
            <v>Provides the regulatory framework on the definitions and usages of forest land and the conversions of forest.
Updated in 2012 by decree PP 60/2012: http://www.dephut.go.id/uploads/apl/PP.60_2012_PerubahanTataCaraPerubahanPeruntukanDanFungsiKawasanHutan_.pdf</v>
          </cell>
          <cell r="I2178" t="str">
            <v>Energy efficiency</v>
          </cell>
          <cell r="J2178" t="str">
            <v>No</v>
          </cell>
          <cell r="K2178" t="str">
            <v>India</v>
          </cell>
          <cell r="L2178" t="str">
            <v>Implemented</v>
          </cell>
          <cell r="M2178" t="str">
            <v>http://www.iea.org/policiesandmeasures/pams/india/name-155135-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2178" t="str">
            <v/>
          </cell>
        </row>
        <row r="2179">
          <cell r="B2179">
            <v>2171</v>
          </cell>
          <cell r="C2179" t="str">
            <v>Product Carbon Footprint labeling Japan 2009</v>
          </cell>
          <cell r="D2179" t="str">
            <v>Information provision, Endorsement label</v>
          </cell>
          <cell r="E2179" t="str">
            <v>Country</v>
          </cell>
          <cell r="F2179">
            <v>2009</v>
          </cell>
          <cell r="G2179" t="str">
            <v>General</v>
          </cell>
          <cell r="H2179"/>
          <cell r="I2179" t="str">
            <v>Energy service demand reduction and resource efficiency, Non-energy, Energy efficiency</v>
          </cell>
          <cell r="J2179">
            <v>0</v>
          </cell>
          <cell r="K2179" t="str">
            <v>Japan</v>
          </cell>
          <cell r="L2179" t="str">
            <v>Implemented</v>
          </cell>
          <cell r="M2179" t="str">
            <v>http://www.meti.go.jp/english/press/data/20091013_01.html</v>
          </cell>
          <cell r="N2179" t="str">
            <v/>
          </cell>
        </row>
        <row r="2180">
          <cell r="B2180">
            <v>2172</v>
          </cell>
          <cell r="C2180" t="str">
            <v>SANS 941: Energy Efficiency of Electric and Electronic Apparatus</v>
          </cell>
          <cell r="D2180" t="str">
            <v>Product standards</v>
          </cell>
          <cell r="E2180" t="str">
            <v>Country</v>
          </cell>
          <cell r="F2180">
            <v>2012</v>
          </cell>
          <cell r="G2180" t="str">
            <v>Appliances</v>
          </cell>
          <cell r="H2180"/>
          <cell r="I2180" t="str">
            <v>Energy efficiency</v>
          </cell>
          <cell r="J2180" t="str">
            <v>No</v>
          </cell>
          <cell r="K2180" t="str">
            <v>South Africa</v>
          </cell>
          <cell r="L2180" t="str">
            <v>Implemented</v>
          </cell>
          <cell r="M2180" t="str">
            <v>https://www.sabs.co.za/docs%5CBarry_Bredenkamp_SANEDI_SABS%20Convention%202012.PDF</v>
          </cell>
          <cell r="N2180" t="str">
            <v>C35</v>
          </cell>
        </row>
        <row r="2181">
          <cell r="B2181">
            <v>2173</v>
          </cell>
          <cell r="C2181" t="str">
            <v>Program Plan of Fast Growing and High Yielding Timber Plantation</v>
          </cell>
          <cell r="D2181" t="str">
            <v>Economic Instruments, Direct investment, Policy support, Strategic planning</v>
          </cell>
          <cell r="E2181" t="str">
            <v>Country</v>
          </cell>
          <cell r="F2181">
            <v>2001</v>
          </cell>
          <cell r="G2181" t="str">
            <v>Agriculture and forestry</v>
          </cell>
          <cell r="H2181"/>
          <cell r="I2181" t="str">
            <v>Non-energy</v>
          </cell>
          <cell r="J2181" t="str">
            <v>No</v>
          </cell>
          <cell r="K2181" t="str">
            <v>China</v>
          </cell>
          <cell r="L2181" t="str">
            <v>Implemented</v>
          </cell>
          <cell r="M2181" t="str">
            <v>http://english.forestry.gov.cn/index.php?option=com_content&amp;view=article&amp;id=181:program-plan-of-fast-growing-and-high-yielding-timber-plantation&amp;catid=19&amp;Itemid=113</v>
          </cell>
          <cell r="N2181" t="str">
            <v>C48</v>
          </cell>
        </row>
        <row r="2182">
          <cell r="B2182">
            <v>2174</v>
          </cell>
          <cell r="C2182" t="str">
            <v>Program for Controlling Air Pollution from Motorcycles and Similar Vehicles – Promot</v>
          </cell>
          <cell r="D2182" t="str">
            <v>Codes and standards, Monitoring, Vehicle fuel-economy and emissions standards</v>
          </cell>
          <cell r="E2182" t="str">
            <v>Country</v>
          </cell>
          <cell r="F2182">
            <v>2002</v>
          </cell>
          <cell r="G2182" t="str">
            <v>Light duty vehicles</v>
          </cell>
          <cell r="H2182" t="str">
            <v>This Program Plan establishes at least 15 million hectares of fast-growing, high-yield plantations, of which 5.8 million hectares are fast-growing pulpwood plantations.</v>
          </cell>
          <cell r="I2182">
            <v>0</v>
          </cell>
          <cell r="J2182" t="str">
            <v>No</v>
          </cell>
          <cell r="K2182" t="str">
            <v>Brazil</v>
          </cell>
          <cell r="L2182" t="str">
            <v>Implemented</v>
          </cell>
          <cell r="M2182" t="str">
            <v>http://www.mct.gov.br/upd_blob/0215/215083.pdf</v>
          </cell>
          <cell r="N2182" t="str">
            <v/>
          </cell>
        </row>
        <row r="2183">
          <cell r="B2183">
            <v>2175</v>
          </cell>
          <cell r="C2183" t="str">
            <v>Program of Energy Research and Development (PERD) Canada 1974</v>
          </cell>
          <cell r="D2183" t="str">
            <v>RD&amp;D funding</v>
          </cell>
          <cell r="E2183" t="str">
            <v>Country</v>
          </cell>
          <cell r="F2183">
            <v>1974</v>
          </cell>
          <cell r="G2183" t="str">
            <v>General</v>
          </cell>
          <cell r="H2183"/>
          <cell r="I2183" t="str">
            <v>Energy service demand reduction and resource efficiency, Energy efficiency, Renewables, Other low-carbon technologies and fuel switch, Non-energy</v>
          </cell>
          <cell r="J2183">
            <v>0</v>
          </cell>
          <cell r="K2183" t="str">
            <v>Canada</v>
          </cell>
          <cell r="L2183" t="str">
            <v>Implemented</v>
          </cell>
          <cell r="M2183" t="str">
            <v>http://www.nrcan.gc.ca/energy/science/programs-funding/1509</v>
          </cell>
          <cell r="N2183" t="str">
            <v>C04</v>
          </cell>
        </row>
        <row r="2184">
          <cell r="B2184">
            <v>2176</v>
          </cell>
          <cell r="C2184" t="str">
            <v>Program to Help Municipalities Save Energy Canada 1999</v>
          </cell>
          <cell r="D2184" t="str">
            <v>Funds to sub-national governments</v>
          </cell>
          <cell r="E2184" t="str">
            <v>Country</v>
          </cell>
          <cell r="F2184">
            <v>1999</v>
          </cell>
          <cell r="G2184" t="str">
            <v>General</v>
          </cell>
          <cell r="H2184"/>
          <cell r="I2184" t="str">
            <v>Energy efficiency</v>
          </cell>
          <cell r="J2184" t="str">
            <v>No</v>
          </cell>
          <cell r="K2184" t="str">
            <v>Canada</v>
          </cell>
          <cell r="L2184" t="str">
            <v>Ended</v>
          </cell>
          <cell r="M2184" t="str">
            <v>https://www.iea.org/policiesandmeasures/pams/canada/name-22234-en.php?s=dHlwZT1jYyZzdGF0dXM9T2s,&amp;return=PG5hdiBpZD0iYnJlYWRjcnVtYiI-PGEgaHJlZj0iLyI-SG9tZTwvYT4gJnJhcXVvOyA8YSBocmVmPSIvcG9saWNpZXNhbmRtZWFzdXJlcy8iPlBvbGljaWVzIGFuZCBNZWFzdXJlczwvYT4gJnJhcXVvOyA8YSBocmVmPSIvcG9saWNpZXNhbmRtZWFzdXJlcy9jbGltYXRlY2hhbmdlLyI-Q2xpbWF0ZSBDaGFuZ2U8L2E-PC9uYXY-</v>
          </cell>
          <cell r="N2184" t="str">
            <v/>
          </cell>
        </row>
        <row r="2185">
          <cell r="B2185">
            <v>2177</v>
          </cell>
          <cell r="C2185" t="str">
            <v>Programa Nacional de Energias y Combustibles Alternativos</v>
          </cell>
          <cell r="D2185" t="str">
            <v>Institutional creation, Research &amp; Development and Deployment (RD&amp;D), Technology deployment and diffusion, Technology development</v>
          </cell>
          <cell r="E2185" t="str">
            <v>Country</v>
          </cell>
          <cell r="F2185">
            <v>2001</v>
          </cell>
          <cell r="G2185" t="str">
            <v>Renewables</v>
          </cell>
          <cell r="H2185"/>
          <cell r="I2185" t="str">
            <v>Renewables, Other low-carbon technologies and fuel switch</v>
          </cell>
          <cell r="J2185" t="str">
            <v>No</v>
          </cell>
          <cell r="K2185" t="str">
            <v>Argentina</v>
          </cell>
          <cell r="L2185" t="str">
            <v>Implemented</v>
          </cell>
          <cell r="M2185" t="str">
            <v>http://www2.medioambiente.gov.ar/mlegal/clima/disp166_01.htm</v>
          </cell>
          <cell r="N2185" t="str">
            <v>C04</v>
          </cell>
        </row>
        <row r="2186">
          <cell r="B2186">
            <v>2178</v>
          </cell>
          <cell r="C2186" t="str">
            <v>Programa de Controle da Poluição do Ar por Veículos Automotores (PROCONVE) Brazil 2012</v>
          </cell>
          <cell r="D2186" t="str">
            <v>Vehicle fuel-economy and emissions standards</v>
          </cell>
          <cell r="E2186" t="str">
            <v>Country</v>
          </cell>
          <cell r="F2186">
            <v>2012</v>
          </cell>
          <cell r="G2186" t="str">
            <v>Transport, Heavy duty vehicles, Light duty vehicles</v>
          </cell>
          <cell r="H2186"/>
          <cell r="I2186">
            <v>0</v>
          </cell>
          <cell r="J2186" t="str">
            <v>No</v>
          </cell>
          <cell r="K2186" t="str">
            <v>Brazil</v>
          </cell>
          <cell r="L2186" t="str">
            <v>Implemented</v>
          </cell>
          <cell r="M2186" t="str">
            <v>http://transportpolicy.net/index.php?title=Brazil:_Heavy-duty:_Emissions</v>
          </cell>
          <cell r="N2186" t="str">
            <v/>
          </cell>
        </row>
        <row r="2187">
          <cell r="B2187">
            <v>2179</v>
          </cell>
          <cell r="C2187" t="str">
            <v>Programme for Conversion of Slope Farmlands into Forests</v>
          </cell>
          <cell r="D2187" t="str">
            <v>Economic Instruments, Fiscal or financial incentives, Grants and subsidies</v>
          </cell>
          <cell r="E2187" t="str">
            <v>Country</v>
          </cell>
          <cell r="F2187">
            <v>2014</v>
          </cell>
          <cell r="G2187" t="str">
            <v>Agriculture and forestry, Forestry</v>
          </cell>
          <cell r="H2187"/>
          <cell r="I2187" t="str">
            <v>Energy efficiency</v>
          </cell>
          <cell r="J2187" t="str">
            <v>No</v>
          </cell>
          <cell r="K2187" t="str">
            <v>China</v>
          </cell>
          <cell r="L2187" t="str">
            <v>Implemented</v>
          </cell>
          <cell r="M2187" t="str">
            <v>https://newclimate.org/wp-content/uploads/2018/12/PBL-CLIMA-2018_final_rev.pdf
http://english.forestry.gov.cn/index.php?option=com_content&amp;view=article&amp;id=1131:conversion-of-slope-farmland-into-forests&amp;catid=19&amp;Itemid=113</v>
          </cell>
          <cell r="N2187" t="str">
            <v>C48C52</v>
          </cell>
        </row>
        <row r="2188">
          <cell r="B2188">
            <v>2180</v>
          </cell>
          <cell r="C2188" t="str">
            <v>Programme for Energy Efficient Economy Russian Federation 2001</v>
          </cell>
          <cell r="D2188" t="str">
            <v>Energy efficiency target, Political &amp; non-binding energy efficiency target</v>
          </cell>
          <cell r="E2188" t="str">
            <v>Country</v>
          </cell>
          <cell r="F2188">
            <v>2001</v>
          </cell>
          <cell r="G2188" t="str">
            <v>Electricity and heat, Industry, Industrial energy related, General</v>
          </cell>
          <cell r="H2188" t="str">
            <v>The objectives of  this programme are to convert 533,000 hectares of slope farmlands to forests, and to afforest 55,000 hectares of barren hills and sandy wastelands. 
The first round of the programme started in 2002 (pilot projects were conducted since 1999). A new round of returning cropland to forest and grass was launched in 2014.</v>
          </cell>
          <cell r="I2188" t="str">
            <v>Energy efficiency</v>
          </cell>
          <cell r="J2188" t="str">
            <v>No</v>
          </cell>
          <cell r="K2188" t="str">
            <v>Russian Federation</v>
          </cell>
          <cell r="L2188" t="str">
            <v>Superseded</v>
          </cell>
          <cell r="M2188" t="str">
            <v>http://fcp.economy.gov.ru/cgi-bin/cis/fcp.cgi/Fcp/ViewFcp/View/2006/130/</v>
          </cell>
          <cell r="N2188" t="str">
            <v>C05</v>
          </cell>
        </row>
        <row r="2189">
          <cell r="B2189">
            <v>2181</v>
          </cell>
          <cell r="C2189" t="str">
            <v>Programme for Financing of Electric Energy Saving (PFAEE) Mexico 2002</v>
          </cell>
          <cell r="D2189" t="str">
            <v>Grants and subsidies, Retirement premium</v>
          </cell>
          <cell r="E2189" t="str">
            <v>Country</v>
          </cell>
          <cell r="F2189">
            <v>2002</v>
          </cell>
          <cell r="G2189" t="str">
            <v>Buildings, Heating and cooling, Appliances</v>
          </cell>
          <cell r="H2189" t="str">
            <v>Reduce energy intensity by 13.4% (total final energy consumption/GDP) below 2000 levels by 2005, increasing to a 26% reduction below 2000 levels by 2010.
Superseded by Law 261</v>
          </cell>
          <cell r="I2189" t="str">
            <v>Energy efficiency</v>
          </cell>
          <cell r="J2189">
            <v>0</v>
          </cell>
          <cell r="K2189" t="str">
            <v>Mexico</v>
          </cell>
          <cell r="L2189" t="str">
            <v>Implemented</v>
          </cell>
          <cell r="M2189" t="str">
            <v>http://www.fide.org.mx/english08/06-es.html</v>
          </cell>
          <cell r="N2189" t="str">
            <v>C34C35</v>
          </cell>
        </row>
        <row r="2190">
          <cell r="B2190">
            <v>2182</v>
          </cell>
          <cell r="C2190" t="str">
            <v>Programme for Incentives for Alternative Electricity Sources Brazil 2002</v>
          </cell>
          <cell r="D2190" t="str">
            <v>Green certificates, Loans, Grants and subsidies, Other mandatory requirements, Obligation schemes</v>
          </cell>
          <cell r="E2190" t="str">
            <v>Country</v>
          </cell>
          <cell r="F2190">
            <v>2002</v>
          </cell>
          <cell r="G2190" t="str">
            <v>Electricity and heat, Renewables</v>
          </cell>
          <cell r="H2190" t="str">
            <v>The Programme finances the substitution of old, inefficient appliances with modern and more efficient equipment. It also provides financial support for thermal insulation of homes.</v>
          </cell>
          <cell r="I2190" t="str">
            <v>Renewables</v>
          </cell>
          <cell r="J2190">
            <v>0</v>
          </cell>
          <cell r="K2190" t="str">
            <v>Brazil</v>
          </cell>
          <cell r="L2190" t="str">
            <v>Ended</v>
          </cell>
          <cell r="M2190" t="str">
            <v>http://www.iea.org/policiesandmeasures/pams/brazil/name-21963-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190" t="str">
            <v>C10</v>
          </cell>
        </row>
        <row r="2191">
          <cell r="B2191">
            <v>2183</v>
          </cell>
          <cell r="C2191" t="str">
            <v>Programme on Energy from Urban Industrial and Agricultural Waste/Residues India</v>
          </cell>
          <cell r="D2191" t="str">
            <v>Grants and subsidies</v>
          </cell>
          <cell r="E2191" t="str">
            <v>Country</v>
          </cell>
          <cell r="F2191">
            <v>0</v>
          </cell>
          <cell r="G2191" t="str">
            <v>Agriculture and forestry, Industry</v>
          </cell>
          <cell r="H2191"/>
          <cell r="I2191" t="str">
            <v>Energy service demand reduction and resource efficiency, Non-energy</v>
          </cell>
          <cell r="J2191" t="str">
            <v>No</v>
          </cell>
          <cell r="K2191" t="str">
            <v>India</v>
          </cell>
          <cell r="L2191" t="str">
            <v>Implemented</v>
          </cell>
          <cell r="M2191" t="str">
            <v>http://unfccc.int/resource/docs/natc/indbur1.pdf</v>
          </cell>
          <cell r="N2191" t="str">
            <v>C48</v>
          </cell>
        </row>
        <row r="2192">
          <cell r="B2192">
            <v>2184</v>
          </cell>
          <cell r="C2192" t="str">
            <v>Projects for Development and Deployment of New and Renewable Energy by NEDO and by NEPC Japan 1980</v>
          </cell>
          <cell r="D2192" t="str">
            <v>RD&amp;D funding, Demonstration project, Technology development, Technology deployment and diffusion</v>
          </cell>
          <cell r="E2192" t="str">
            <v>Country</v>
          </cell>
          <cell r="F2192">
            <v>1980</v>
          </cell>
          <cell r="G2192" t="str">
            <v>Electricity and heat, Renewables</v>
          </cell>
          <cell r="H2192" t="str">
            <v>"To promote setting up projects for recovery of energy from urban, industrial and agricultural wastes"</v>
          </cell>
          <cell r="I2192" t="str">
            <v>Renewables</v>
          </cell>
          <cell r="J2192">
            <v>0</v>
          </cell>
          <cell r="K2192" t="str">
            <v>Japan</v>
          </cell>
          <cell r="L2192" t="str">
            <v>Implemented</v>
          </cell>
          <cell r="M2192" t="str">
            <v>http://www.nedo.go.jp/english/index.html, http://www.nepc.or.jp/</v>
          </cell>
          <cell r="N2192" t="str">
            <v>C04</v>
          </cell>
        </row>
        <row r="2193">
          <cell r="B2193">
            <v>2185</v>
          </cell>
          <cell r="C2193" t="str">
            <v>Promoting Sustainable Lifestyle and Houses: "Lo-House" Promotion Japan 2006</v>
          </cell>
          <cell r="D2193" t="str">
            <v>Advice or Aid in implementation, Information provision, Endorsement label, Policy support</v>
          </cell>
          <cell r="E2193" t="str">
            <v>Country</v>
          </cell>
          <cell r="F2193">
            <v>2006</v>
          </cell>
          <cell r="G2193" t="str">
            <v>Buildings, Heating and cooling, Appliances, Hot water and cooking</v>
          </cell>
          <cell r="H2193"/>
          <cell r="I2193" t="str">
            <v>Energy service demand reduction and resource efficiency, Energy efficiency</v>
          </cell>
          <cell r="J2193" t="str">
            <v>No</v>
          </cell>
          <cell r="K2193" t="str">
            <v>Japan</v>
          </cell>
          <cell r="L2193" t="str">
            <v>Implemented</v>
          </cell>
          <cell r="M2193" t="str">
            <v>http://www.mlit.go.jp</v>
          </cell>
          <cell r="N2193" t="str">
            <v/>
          </cell>
        </row>
        <row r="2194">
          <cell r="B2194">
            <v>2186</v>
          </cell>
          <cell r="C2194" t="str">
            <v>Promotion Law of New and Renewable Energy Development Korea (South) 1987</v>
          </cell>
          <cell r="D2194" t="str">
            <v>Policy support</v>
          </cell>
          <cell r="E2194" t="str">
            <v>Country</v>
          </cell>
          <cell r="F2194">
            <v>1987</v>
          </cell>
          <cell r="G2194" t="str">
            <v>Electricity and heat, Renewables</v>
          </cell>
          <cell r="H2194"/>
          <cell r="I2194" t="str">
            <v>Renewables, Non-energy</v>
          </cell>
          <cell r="J2194" t="str">
            <v>No</v>
          </cell>
          <cell r="K2194" t="str">
            <v>Korea (South)</v>
          </cell>
          <cell r="L2194" t="str">
            <v>Superseded</v>
          </cell>
          <cell r="M2194" t="str">
            <v>http://www.iea.org/policiesandmeasures/pams/korea/name-21840-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194" t="str">
            <v/>
          </cell>
        </row>
        <row r="2195">
          <cell r="B2195">
            <v>2187</v>
          </cell>
          <cell r="C2195" t="str">
            <v>Promotion Strategy for Environmental Research and Environmental Technology Development Japan 2015</v>
          </cell>
          <cell r="D2195" t="str">
            <v>Strategic planning, Research &amp; Development and Deployment (RD&amp;D)</v>
          </cell>
          <cell r="E2195" t="str">
            <v>Country</v>
          </cell>
          <cell r="F2195">
            <v>2015</v>
          </cell>
          <cell r="G2195" t="str">
            <v>General</v>
          </cell>
          <cell r="H2195"/>
          <cell r="I2195" t="str">
            <v>Energy service demand reduction and resource efficiency, Energy efficiency, Renewables, Other low-carbon technologies and fuel switch, Non-energy</v>
          </cell>
          <cell r="J2195">
            <v>0</v>
          </cell>
          <cell r="K2195" t="str">
            <v>Japan</v>
          </cell>
          <cell r="L2195" t="str">
            <v>Planned</v>
          </cell>
          <cell r="M2195" t="str">
            <v>http://www.env.go.jp/en/policy/rt/overview.pdf</v>
          </cell>
          <cell r="N2195" t="str">
            <v>C04</v>
          </cell>
        </row>
        <row r="2196">
          <cell r="B2196">
            <v>2188</v>
          </cell>
          <cell r="C2196" t="str">
            <v>Promotion for Development and Dissemination of PV systems Japan 1997</v>
          </cell>
          <cell r="D2196" t="str">
            <v>Research programme, Technology deployment and diffusion</v>
          </cell>
          <cell r="E2196" t="str">
            <v>Country</v>
          </cell>
          <cell r="F2196">
            <v>1997</v>
          </cell>
          <cell r="G2196" t="str">
            <v>Electricity and heat, Renewables</v>
          </cell>
          <cell r="H2196" t="str">
            <v>"The Ministry of Environment promotes research and technology development based on the"Promotion Strategy for Environmental Research and Environmental Technology Development" which is a policy recommendation made by the Central Environment Council in August, 2015 (hereinafter the Promotion Strategy), in which the Ministry presents key challenges to be focused on in environmental research and technology development over the next 5 years and provides measures to effectively promote them with a view to an ideal sustainable society in a mid and long-term perspective (i.e. to be achieved by around 2025 - 2030 or by 2050)"</v>
          </cell>
          <cell r="I2196" t="str">
            <v>Renewables</v>
          </cell>
          <cell r="J2196">
            <v>0</v>
          </cell>
          <cell r="K2196" t="str">
            <v>Japan</v>
          </cell>
          <cell r="L2196" t="str">
            <v>Superseded</v>
          </cell>
          <cell r="M2196" t="str">
            <v>http://www.meti.go.jp/english/index.html</v>
          </cell>
          <cell r="N2196" t="str">
            <v>C04</v>
          </cell>
        </row>
        <row r="2197">
          <cell r="B2197">
            <v>2189</v>
          </cell>
          <cell r="C2197" t="str">
            <v>Promotion for the Local Introduction of New Energy Japan 1998</v>
          </cell>
          <cell r="D2197" t="str">
            <v>Fiscal or financial incentives</v>
          </cell>
          <cell r="E2197" t="str">
            <v>Country</v>
          </cell>
          <cell r="F2197">
            <v>1998</v>
          </cell>
          <cell r="G2197" t="str">
            <v>Electricity and heat, Renewables</v>
          </cell>
          <cell r="H2197"/>
          <cell r="I2197" t="str">
            <v>Renewables</v>
          </cell>
          <cell r="J2197">
            <v>0</v>
          </cell>
          <cell r="K2197" t="str">
            <v>Japan</v>
          </cell>
          <cell r="L2197" t="str">
            <v>Ended</v>
          </cell>
          <cell r="M2197" t="str">
            <v>http://www.meti.go.jp/english/index.html</v>
          </cell>
          <cell r="N2197" t="str">
            <v>C10</v>
          </cell>
        </row>
        <row r="2198">
          <cell r="B2198">
            <v>2190</v>
          </cell>
          <cell r="C2198" t="str">
            <v>Promotion of Developing Low-Carbon Community</v>
          </cell>
          <cell r="D2198" t="str">
            <v>Infrastructure investments, Energy and other taxes, Grants and subsidies, Strategic planning</v>
          </cell>
          <cell r="E2198" t="str">
            <v>Country</v>
          </cell>
          <cell r="F2198">
            <v>0</v>
          </cell>
          <cell r="G2198" t="str">
            <v>Buildings, Transport</v>
          </cell>
          <cell r="H2198"/>
          <cell r="I2198" t="str">
            <v>Energy service demand reduction and resource efficiency, Energy efficiency</v>
          </cell>
          <cell r="J2198" t="str">
            <v>No</v>
          </cell>
          <cell r="K2198" t="str">
            <v>Japan</v>
          </cell>
          <cell r="L2198" t="str">
            <v>Planned</v>
          </cell>
          <cell r="M2198" t="str">
            <v>http://unfccc.int/files/national_reports/annex_i_natcom/submitted_natcom/application/pdf/nc6_jpn_resubmission.pdf</v>
          </cell>
          <cell r="N2198" t="str">
            <v>C33C34C38C40C46</v>
          </cell>
        </row>
        <row r="2199">
          <cell r="B2199">
            <v>2191</v>
          </cell>
          <cell r="C2199" t="str">
            <v>Promotion of ESCO Japan 1996</v>
          </cell>
          <cell r="D2199" t="str">
            <v>Loans, Information provision</v>
          </cell>
          <cell r="E2199" t="str">
            <v>Country</v>
          </cell>
          <cell r="F2199">
            <v>1996</v>
          </cell>
          <cell r="G2199" t="str">
            <v>Electricity and heat</v>
          </cell>
          <cell r="H2199"/>
          <cell r="I2199" t="str">
            <v>Energy efficiency</v>
          </cell>
          <cell r="J2199">
            <v>0</v>
          </cell>
          <cell r="K2199" t="str">
            <v>Japan</v>
          </cell>
          <cell r="L2199" t="str">
            <v>Unknown</v>
          </cell>
          <cell r="M2199" t="str">
            <v>http://www.jaesco.or.jp/english/</v>
          </cell>
          <cell r="N2199" t="str">
            <v>C07</v>
          </cell>
        </row>
        <row r="2200">
          <cell r="B2200">
            <v>2192</v>
          </cell>
          <cell r="C2200" t="str">
            <v>Promotion of Efficient Freight of Railway Transport Japan 2007</v>
          </cell>
          <cell r="D2200" t="str">
            <v>Infrastructure investments, Information provision</v>
          </cell>
          <cell r="E2200" t="str">
            <v>Country</v>
          </cell>
          <cell r="F2200">
            <v>2007</v>
          </cell>
          <cell r="G2200" t="str">
            <v>Shipping</v>
          </cell>
          <cell r="H2200"/>
          <cell r="I2200" t="str">
            <v>Energy service demand reduction and resource efficiency, Energy efficiency</v>
          </cell>
          <cell r="J2200" t="str">
            <v>No</v>
          </cell>
          <cell r="K2200" t="str">
            <v>Japan</v>
          </cell>
          <cell r="L2200" t="str">
            <v>Implemented</v>
          </cell>
          <cell r="M2200" t="str">
            <v>http://www.enecho.meti.go.jp/topics/hakusho/index.htm</v>
          </cell>
          <cell r="N2200" t="str">
            <v/>
          </cell>
        </row>
        <row r="2201">
          <cell r="B2201">
            <v>2193</v>
          </cell>
          <cell r="C2201" t="str">
            <v>Promotion of Electric and Natural-Gas Powered Vehicles France 1999</v>
          </cell>
          <cell r="D2201" t="str">
            <v>Procurement rules, Tax relief, Information provision, Voluntary Approaches</v>
          </cell>
          <cell r="E2201" t="str">
            <v>Country</v>
          </cell>
          <cell r="F2201">
            <v>1999</v>
          </cell>
          <cell r="G2201" t="str">
            <v>Transport, Light duty vehicles, Heavy duty vehicles, Low-emissions mobility</v>
          </cell>
          <cell r="H2201"/>
          <cell r="I2201" t="str">
            <v>Renewables, Other low-carbon technologies and fuel switch</v>
          </cell>
          <cell r="J2201">
            <v>0</v>
          </cell>
          <cell r="K2201" t="str">
            <v>France</v>
          </cell>
          <cell r="L2201" t="str">
            <v>Implemented</v>
          </cell>
          <cell r="M2201" t="str">
            <v>http://www.iea.org/policiesandmeasures/pams/france/name-21135-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201" t="str">
            <v>C43C45</v>
          </cell>
        </row>
        <row r="2202">
          <cell r="B2202">
            <v>2194</v>
          </cell>
          <cell r="C2202" t="str">
            <v>Promotion of High Efficiency Cogeneration Italy 2011</v>
          </cell>
          <cell r="D2202" t="str">
            <v>White certificates</v>
          </cell>
          <cell r="E2202" t="str">
            <v>Country</v>
          </cell>
          <cell r="F2202">
            <v>2011</v>
          </cell>
          <cell r="G2202" t="str">
            <v>Electricity and heat</v>
          </cell>
          <cell r="H2202"/>
          <cell r="I2202" t="str">
            <v>Energy efficiency, Other low-carbon technologies and fuel switch</v>
          </cell>
          <cell r="J2202">
            <v>0</v>
          </cell>
          <cell r="K2202" t="str">
            <v>Italy</v>
          </cell>
          <cell r="L2202" t="str">
            <v>Implemented</v>
          </cell>
          <cell r="M2202" t="str">
            <v>http://www.iea.org/policiesandmeasures/pams/italy/name-25127-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202" t="str">
            <v/>
          </cell>
        </row>
        <row r="2203">
          <cell r="B2203">
            <v>2195</v>
          </cell>
          <cell r="C2203" t="str">
            <v>Promotion of Home Energy Management System (HEMS), Building Energy Management System (BEMS) Japan 2001</v>
          </cell>
          <cell r="D2203" t="str">
            <v>Grants and subsidies</v>
          </cell>
          <cell r="E2203" t="str">
            <v>Country</v>
          </cell>
          <cell r="F2203">
            <v>2001</v>
          </cell>
          <cell r="G2203" t="str">
            <v>Buildings, Appliances, Heating and cooling</v>
          </cell>
          <cell r="H2203"/>
          <cell r="I2203" t="str">
            <v>Energy efficiency</v>
          </cell>
          <cell r="J2203">
            <v>0</v>
          </cell>
          <cell r="K2203" t="str">
            <v>Japan</v>
          </cell>
          <cell r="L2203" t="str">
            <v>Implemented</v>
          </cell>
          <cell r="M2203" t="str">
            <v>http://www.enecho.meti.go.jp/en/category/others/basic_plan/pdf/4th_strategic_energy_plan.pdf</v>
          </cell>
          <cell r="N2203" t="str">
            <v>C34C35</v>
          </cell>
        </row>
        <row r="2204">
          <cell r="B2204">
            <v>2196</v>
          </cell>
          <cell r="C2204" t="str">
            <v>Promotion of Hybrid and Fuel-Cell Powered Vehicles Korea (South) 2005</v>
          </cell>
          <cell r="D2204" t="str">
            <v>Economic Instruments, Information and education, Policy support, Research &amp; Development and Deployment (RD&amp;D)</v>
          </cell>
          <cell r="E2204" t="str">
            <v>Country</v>
          </cell>
          <cell r="F2204">
            <v>2005</v>
          </cell>
          <cell r="G2204" t="str">
            <v>Transport, Light duty vehicles, Heavy duty vehicles, Low-emissions mobility</v>
          </cell>
          <cell r="H2204"/>
          <cell r="I2204" t="str">
            <v>Energy efficiency</v>
          </cell>
          <cell r="J2204">
            <v>0</v>
          </cell>
          <cell r="K2204" t="str">
            <v>Korea (South)</v>
          </cell>
          <cell r="L2204" t="str">
            <v>Planned</v>
          </cell>
          <cell r="M2204" t="str">
            <v>http://www.iea.org/policiesandmeasures/pams/korea/name-22781-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204" t="str">
            <v>C04</v>
          </cell>
        </row>
        <row r="2205">
          <cell r="B2205">
            <v>2197</v>
          </cell>
          <cell r="C2205" t="str">
            <v>Promotion of Small Car Ownership Korea (South)</v>
          </cell>
          <cell r="D2205">
            <v>0</v>
          </cell>
          <cell r="E2205" t="str">
            <v>Country</v>
          </cell>
          <cell r="F2205">
            <v>0</v>
          </cell>
          <cell r="G2205">
            <v>0</v>
          </cell>
          <cell r="H2205"/>
          <cell r="I2205" t="str">
            <v>Energy efficiency, Renewables</v>
          </cell>
          <cell r="J2205">
            <v>0</v>
          </cell>
          <cell r="K2205" t="str">
            <v>Korea (South)</v>
          </cell>
          <cell r="L2205" t="str">
            <v>Ended</v>
          </cell>
          <cell r="M2205">
            <v>0</v>
          </cell>
          <cell r="N2205" t="str">
            <v/>
          </cell>
        </row>
        <row r="2206">
          <cell r="B2206">
            <v>2198</v>
          </cell>
          <cell r="C2206" t="str">
            <v>Promotion of Traffic Demand Management (TDM) Japan 2007</v>
          </cell>
          <cell r="D2206" t="str">
            <v>Infrastructure investments, Information provision, Direct investment, Strategic planning</v>
          </cell>
          <cell r="E2206" t="str">
            <v>Country</v>
          </cell>
          <cell r="F2206">
            <v>2007</v>
          </cell>
          <cell r="G2206" t="str">
            <v>Transport, Shipping, Light duty vehicles</v>
          </cell>
          <cell r="H2206"/>
          <cell r="I2206" t="str">
            <v>Energy service demand reduction and resource efficiency</v>
          </cell>
          <cell r="J2206" t="str">
            <v>No</v>
          </cell>
          <cell r="K2206" t="str">
            <v>Japan</v>
          </cell>
          <cell r="L2206" t="str">
            <v>Implemented</v>
          </cell>
          <cell r="M2206" t="str">
            <v>http://www.eccj.or.jp/summary/local0703/eng/02_04_07.html</v>
          </cell>
          <cell r="N2206" t="str">
            <v>C40</v>
          </cell>
        </row>
        <row r="2207">
          <cell r="B2207">
            <v>2199</v>
          </cell>
          <cell r="C2207" t="str">
            <v>Promotion of Zero Energy Building (ZEB) and Zero Energy Houses (ZEH) Japan 2010</v>
          </cell>
          <cell r="D2207" t="str">
            <v>Grants and subsidies, Information provision</v>
          </cell>
          <cell r="E2207" t="str">
            <v>Country</v>
          </cell>
          <cell r="F2207">
            <v>2010</v>
          </cell>
          <cell r="G2207" t="str">
            <v>Buildings, Appliances, Heating and cooling, Hot water and cooking</v>
          </cell>
          <cell r="H2207"/>
          <cell r="I2207" t="str">
            <v>Energy efficiency</v>
          </cell>
          <cell r="J2207">
            <v>0</v>
          </cell>
          <cell r="K2207" t="str">
            <v>Japan</v>
          </cell>
          <cell r="L2207" t="str">
            <v>Implemented</v>
          </cell>
          <cell r="M2207" t="str">
            <v>http://www.enecho.meti.go.jp/category/saving_and_new/saving/010/</v>
          </cell>
          <cell r="N2207" t="str">
            <v>C34C35</v>
          </cell>
        </row>
        <row r="2208">
          <cell r="B2208">
            <v>2200</v>
          </cell>
          <cell r="C2208" t="str">
            <v>Promotion of natural gas powered cars Germany</v>
          </cell>
          <cell r="D2208" t="str">
            <v>Tax relief</v>
          </cell>
          <cell r="E2208" t="str">
            <v>Country</v>
          </cell>
          <cell r="F2208">
            <v>0</v>
          </cell>
          <cell r="G2208" t="str">
            <v>Transport</v>
          </cell>
          <cell r="H2208"/>
          <cell r="I2208" t="str">
            <v>Other low-carbon technologies and fuel switch</v>
          </cell>
          <cell r="J2208">
            <v>0</v>
          </cell>
          <cell r="K2208" t="str">
            <v>Germany</v>
          </cell>
          <cell r="L2208" t="str">
            <v>Ended</v>
          </cell>
          <cell r="M2208" t="str">
            <v>http://www.iea.org/policiesandmeasures/pams/germany/name-23394-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208" t="str">
            <v/>
          </cell>
        </row>
        <row r="2209">
          <cell r="B2209">
            <v>2201</v>
          </cell>
          <cell r="C2209" t="str">
            <v>Promotion of useof sulphur-free fuel Germany 2001</v>
          </cell>
          <cell r="D2209" t="str">
            <v>Energy and other taxes</v>
          </cell>
          <cell r="E2209" t="str">
            <v>Country</v>
          </cell>
          <cell r="F2209">
            <v>2001</v>
          </cell>
          <cell r="G2209" t="str">
            <v>Transport</v>
          </cell>
          <cell r="H2209"/>
          <cell r="I2209" t="str">
            <v>Other low-carbon technologies and fuel switch</v>
          </cell>
          <cell r="J2209">
            <v>0</v>
          </cell>
          <cell r="K2209" t="str">
            <v>Germany</v>
          </cell>
          <cell r="L2209" t="str">
            <v>Ended</v>
          </cell>
          <cell r="M2209" t="str">
            <v>http://www.iea.org/policiesandmeasures/pams/germany/name-23395-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209" t="str">
            <v>C46</v>
          </cell>
        </row>
        <row r="2210">
          <cell r="B2210">
            <v>2202</v>
          </cell>
          <cell r="C2210" t="str">
            <v>Property Tax Exemption France 2009</v>
          </cell>
          <cell r="D2210" t="str">
            <v>Tax relief</v>
          </cell>
          <cell r="E2210" t="str">
            <v>Country</v>
          </cell>
          <cell r="F2210">
            <v>2009</v>
          </cell>
          <cell r="G2210" t="str">
            <v>Buildings</v>
          </cell>
          <cell r="H2210"/>
          <cell r="I2210" t="str">
            <v>Energy efficiency</v>
          </cell>
          <cell r="J2210">
            <v>0</v>
          </cell>
          <cell r="K2210" t="str">
            <v>France</v>
          </cell>
          <cell r="L2210" t="str">
            <v>Implemented</v>
          </cell>
          <cell r="M2210" t="str">
            <v>http://www.developpement-durable.gouv.fr/spip.php?page=article&amp;id_article=28830</v>
          </cell>
          <cell r="N2210" t="str">
            <v>C34</v>
          </cell>
        </row>
        <row r="2211">
          <cell r="B2211">
            <v>2203</v>
          </cell>
          <cell r="C2211" t="str">
            <v>Proposal for a Directive for the Promotion of Electricity Produced from Renewable Energy Sources European Union 2000</v>
          </cell>
          <cell r="D2211" t="str">
            <v>Policy support</v>
          </cell>
          <cell r="E2211" t="str">
            <v>Country</v>
          </cell>
          <cell r="F2211">
            <v>2000</v>
          </cell>
          <cell r="G2211" t="str">
            <v>Electricity and heat, Renewables</v>
          </cell>
          <cell r="H2211"/>
          <cell r="I2211" t="str">
            <v>Renewables</v>
          </cell>
          <cell r="J2211">
            <v>0</v>
          </cell>
          <cell r="K2211" t="str">
            <v>European Union (28)</v>
          </cell>
          <cell r="L2211" t="str">
            <v>Superseded</v>
          </cell>
          <cell r="M2211" t="str">
            <v>http://www.europa.eu.int/eur-lex/en/com/pdf/2000/com2000_0279en02.pdf</v>
          </cell>
          <cell r="N2211" t="str">
            <v/>
          </cell>
        </row>
        <row r="2212">
          <cell r="B2212">
            <v>2204</v>
          </cell>
          <cell r="C2212" t="str">
            <v>Proposal for a Directive of the European Parliament and of the Council on the promotion of the use of energy from renewable sources European Union 2008</v>
          </cell>
          <cell r="D2212" t="str">
            <v>Policy support</v>
          </cell>
          <cell r="E2212" t="str">
            <v>Country</v>
          </cell>
          <cell r="F2212">
            <v>2008</v>
          </cell>
          <cell r="G2212" t="str">
            <v>Electricity and heat, Renewables</v>
          </cell>
          <cell r="H2212"/>
          <cell r="I2212" t="str">
            <v>Renewables</v>
          </cell>
          <cell r="J2212">
            <v>0</v>
          </cell>
          <cell r="K2212" t="str">
            <v>European Union (28)</v>
          </cell>
          <cell r="L2212" t="str">
            <v>Planned</v>
          </cell>
          <cell r="M2212" t="str">
            <v>http://ec.europa.eu/energy/climate_actions/doc/2008_res_directive_en.pdf http://ec.europa.eu/energy/climate_actions/</v>
          </cell>
          <cell r="N2212" t="str">
            <v/>
          </cell>
        </row>
        <row r="2213">
          <cell r="B2213">
            <v>2205</v>
          </cell>
          <cell r="C2213" t="str">
            <v>Proposal for a Greenhouse Gas Emission Allowance Trading Scheme European Union 2001</v>
          </cell>
          <cell r="D2213" t="str">
            <v>Market-based instruments</v>
          </cell>
          <cell r="E2213" t="str">
            <v>Country</v>
          </cell>
          <cell r="F2213">
            <v>2001</v>
          </cell>
          <cell r="G2213" t="str">
            <v>General, Industry</v>
          </cell>
          <cell r="H2213"/>
          <cell r="I2213" t="str">
            <v>Energy service demand reduction and resource efficiency, Energy efficiency, Renewables, Other low-carbon technologies and fuel switch, Non-energy</v>
          </cell>
          <cell r="J2213">
            <v>0</v>
          </cell>
          <cell r="K2213" t="str">
            <v>European Union (28)</v>
          </cell>
          <cell r="L2213" t="str">
            <v>Superseded</v>
          </cell>
          <cell r="M2213" t="str">
            <v>http://www.europa.eu.int/comm/environment/climat/emission.htm</v>
          </cell>
          <cell r="N2213" t="str">
            <v/>
          </cell>
        </row>
        <row r="2214">
          <cell r="B2214">
            <v>2206</v>
          </cell>
          <cell r="C2214" t="str">
            <v>Prototype Carbon Fund Investment Canada 1999</v>
          </cell>
          <cell r="D2214" t="str">
            <v>Information provision, Policy support</v>
          </cell>
          <cell r="E2214" t="str">
            <v>Country</v>
          </cell>
          <cell r="F2214">
            <v>1999</v>
          </cell>
          <cell r="G2214" t="str">
            <v>General</v>
          </cell>
          <cell r="H2214"/>
          <cell r="I2214" t="str">
            <v>Energy service demand reduction and resource efficiency, Energy efficiency, Renewables, Other low-carbon technologies and fuel switch, Non-energy</v>
          </cell>
          <cell r="J2214">
            <v>0</v>
          </cell>
          <cell r="K2214" t="str">
            <v>Canada</v>
          </cell>
          <cell r="L2214" t="str">
            <v>Implemented</v>
          </cell>
          <cell r="M2214" t="str">
            <v>http://www.climatechange.gc.ca</v>
          </cell>
          <cell r="N2214" t="str">
            <v/>
          </cell>
        </row>
        <row r="2215">
          <cell r="B2215">
            <v>2207</v>
          </cell>
          <cell r="C2215" t="str">
            <v>Prototype Heat and Power Plant Canada 2000</v>
          </cell>
          <cell r="D2215" t="str">
            <v>Research &amp; Development and Deployment (RD&amp;D)</v>
          </cell>
          <cell r="E2215" t="str">
            <v>Country</v>
          </cell>
          <cell r="F2215">
            <v>2000</v>
          </cell>
          <cell r="G2215" t="str">
            <v>Electricity and heat</v>
          </cell>
          <cell r="H2215"/>
          <cell r="I2215" t="str">
            <v>Other low-carbon technologies and fuel switch</v>
          </cell>
          <cell r="J2215">
            <v>0</v>
          </cell>
          <cell r="K2215" t="str">
            <v>Canada</v>
          </cell>
          <cell r="L2215" t="str">
            <v>Implemented</v>
          </cell>
          <cell r="M2215" t="str">
            <v>http://www.iea.org/policiesandmeasures/pams/canada/name-21356-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215" t="str">
            <v>C04</v>
          </cell>
        </row>
        <row r="2216">
          <cell r="B2216">
            <v>2208</v>
          </cell>
          <cell r="C2216" t="str">
            <v>Provincial Tax Relief to Promote Green Energy - British Columbia Canada 2004</v>
          </cell>
          <cell r="D2216" t="str">
            <v>Fiscal or financial incentives</v>
          </cell>
          <cell r="E2216" t="str">
            <v>Subnational region or state</v>
          </cell>
          <cell r="F2216">
            <v>2004</v>
          </cell>
          <cell r="G2216" t="str">
            <v>Electricity and heat</v>
          </cell>
          <cell r="H2216"/>
          <cell r="I2216" t="str">
            <v>Renewables</v>
          </cell>
          <cell r="J2216">
            <v>0</v>
          </cell>
          <cell r="K2216" t="str">
            <v>Canada</v>
          </cell>
          <cell r="L2216" t="str">
            <v>Planned</v>
          </cell>
          <cell r="M2216" t="str">
            <v>http://www.iea.org/policiesandmeasures/pams/canada/name-22605-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216" t="str">
            <v>C10</v>
          </cell>
        </row>
        <row r="2217">
          <cell r="B2217">
            <v>2209</v>
          </cell>
          <cell r="C2217" t="str">
            <v>Provisions for the development and internationalisation of enterprises and energy Italy 2009</v>
          </cell>
          <cell r="D2217" t="str">
            <v>Strategic planning</v>
          </cell>
          <cell r="E2217" t="str">
            <v>Country</v>
          </cell>
          <cell r="F2217">
            <v>2009</v>
          </cell>
          <cell r="G2217" t="str">
            <v>Electricity and heat</v>
          </cell>
          <cell r="H2217"/>
          <cell r="I2217" t="str">
            <v>Energy efficiency</v>
          </cell>
          <cell r="J2217">
            <v>0</v>
          </cell>
          <cell r="K2217" t="str">
            <v>Italy</v>
          </cell>
          <cell r="L2217" t="str">
            <v>Implemented</v>
          </cell>
          <cell r="M2217" t="str">
            <v>http://www.normattiva.it/uri-res/N2Ls?urn:nir:stato:legge:2009-07-23;99!vig=</v>
          </cell>
          <cell r="N2217" t="str">
            <v/>
          </cell>
        </row>
        <row r="2218">
          <cell r="B2218">
            <v>2210</v>
          </cell>
          <cell r="C2218" t="str">
            <v>Provisions on GHG emissions reduction (Kyoto targets) (CIPE resolutions: 137/98; 126/99; 123/02; Budget Law 2007; Ministerial decree 25.11.2008) Italy 1998</v>
          </cell>
          <cell r="D2218" t="str">
            <v>Strategic planning</v>
          </cell>
          <cell r="E2218" t="str">
            <v>Country</v>
          </cell>
          <cell r="F2218">
            <v>1998</v>
          </cell>
          <cell r="G2218" t="str">
            <v>General</v>
          </cell>
          <cell r="H2218"/>
          <cell r="I2218" t="str">
            <v>Energy service demand reduction and resource efficiency, Energy efficiency, Renewables, Other low-carbon technologies and fuel switch, Non-energy</v>
          </cell>
          <cell r="J2218">
            <v>0</v>
          </cell>
          <cell r="K2218" t="str">
            <v>Italy</v>
          </cell>
          <cell r="L2218" t="str">
            <v>Implemented</v>
          </cell>
          <cell r="M2218" t="str">
            <v>http://www.lse.ac.uk/GranthamInstitute/law/provisions-on-ghg-emissions-reduction-kyoto-targets-cipe-resolutions-13798-12699-12302-budget-law-2007-ministerial-decree-25-11-2008/</v>
          </cell>
          <cell r="N2218" t="str">
            <v/>
          </cell>
        </row>
        <row r="2219">
          <cell r="B2219">
            <v>2211</v>
          </cell>
          <cell r="C2219" t="str">
            <v>Proyecto de Energia Renovable en el Mercado Electrico Rural (PERMER - Phase II) Argentina 2015</v>
          </cell>
          <cell r="D2219" t="str">
            <v>Grants and subsidies</v>
          </cell>
          <cell r="E2219" t="str">
            <v>Country</v>
          </cell>
          <cell r="F2219">
            <v>2015</v>
          </cell>
          <cell r="G2219" t="str">
            <v>Electricity and heat, Renewables</v>
          </cell>
          <cell r="H2219" t="str">
            <v>Executive</v>
          </cell>
          <cell r="I2219" t="str">
            <v>Renewables</v>
          </cell>
          <cell r="J2219" t="str">
            <v>No</v>
          </cell>
          <cell r="K2219" t="str">
            <v>Argentina</v>
          </cell>
          <cell r="L2219" t="str">
            <v>Implemented</v>
          </cell>
          <cell r="M2219" t="str">
            <v>http://permer.minem.gob.ar/</v>
          </cell>
          <cell r="N2219" t="str">
            <v>C10</v>
          </cell>
        </row>
        <row r="2220">
          <cell r="B2220">
            <v>2212</v>
          </cell>
          <cell r="C2220" t="str">
            <v>Proyecto de Energia Renovable en el Mercado Electrico Rural (PERMER) Argentina 1999</v>
          </cell>
          <cell r="D2220" t="str">
            <v>Grants and subsidies</v>
          </cell>
          <cell r="E2220" t="str">
            <v>Subnational region or state</v>
          </cell>
          <cell r="F2220">
            <v>1999</v>
          </cell>
          <cell r="G2220" t="str">
            <v>Electricity and heat, Renewables</v>
          </cell>
          <cell r="H2220" t="str">
            <v>The program aims to expand energy access on the rural market through renewables.</v>
          </cell>
          <cell r="I2220" t="str">
            <v>Renewables</v>
          </cell>
          <cell r="J2220">
            <v>0</v>
          </cell>
          <cell r="K2220" t="str">
            <v>Argentina</v>
          </cell>
          <cell r="L2220" t="str">
            <v>Ended</v>
          </cell>
          <cell r="M2220" t="str">
            <v>http://www.petrotecnia.com.ar/petro_08/Permer_SP.pdf</v>
          </cell>
          <cell r="N2220" t="str">
            <v>C10</v>
          </cell>
        </row>
        <row r="2221">
          <cell r="B2221">
            <v>2213</v>
          </cell>
          <cell r="C2221" t="str">
            <v>Public Electricity Service Law (Ley del Servicio Público de Energía Eléctrica) Mexico 1975</v>
          </cell>
          <cell r="D2221" t="str">
            <v>Other mandatory requirements</v>
          </cell>
          <cell r="E2221" t="str">
            <v>Country</v>
          </cell>
          <cell r="F2221">
            <v>1975</v>
          </cell>
          <cell r="G2221" t="str">
            <v>Electricity and heat</v>
          </cell>
          <cell r="H2221" t="str">
            <v>Use of renewable energy sources for rural electrification.</v>
          </cell>
          <cell r="I2221" t="str">
            <v>Energy service demand reduction and resource efficiency</v>
          </cell>
          <cell r="J2221">
            <v>0</v>
          </cell>
          <cell r="K2221" t="str">
            <v>Mexico</v>
          </cell>
          <cell r="L2221" t="str">
            <v>Implemented</v>
          </cell>
          <cell r="M2221" t="str">
            <v>http://www.cre.gob.mx/, http://www.iea.org/policiesandmeasures/pams/mexico/name-22675-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221" t="str">
            <v/>
          </cell>
        </row>
        <row r="2222">
          <cell r="B2222">
            <v>2214</v>
          </cell>
          <cell r="C2222" t="str">
            <v>Public Information Korea (South)</v>
          </cell>
          <cell r="D2222">
            <v>0</v>
          </cell>
          <cell r="E2222" t="str">
            <v>Country</v>
          </cell>
          <cell r="F2222">
            <v>0</v>
          </cell>
          <cell r="G2222">
            <v>0</v>
          </cell>
          <cell r="H2222" t="str">
            <v>Last revised 2012. It establishes that public electricity service is of the exclusive competence of the Mexican State, through the national electricity companies, and must be provided on a least-cost basis.</v>
          </cell>
          <cell r="I2222" t="str">
            <v>Energy efficiency, Renewables</v>
          </cell>
          <cell r="J2222">
            <v>0</v>
          </cell>
          <cell r="K2222" t="str">
            <v>Korea (South)</v>
          </cell>
          <cell r="L2222" t="str">
            <v>Ended</v>
          </cell>
          <cell r="M2222">
            <v>0</v>
          </cell>
          <cell r="N2222" t="str">
            <v/>
          </cell>
        </row>
        <row r="2223">
          <cell r="B2223">
            <v>2215</v>
          </cell>
          <cell r="C2223" t="str">
            <v>Public Investment in Green Power Canada 2000</v>
          </cell>
          <cell r="D2223" t="str">
            <v>Funds to sub-national governments, Fiscal or financial incentives, Regulatory Instruments</v>
          </cell>
          <cell r="E2223" t="str">
            <v>Subnational region or state</v>
          </cell>
          <cell r="F2223">
            <v>2000</v>
          </cell>
          <cell r="G2223" t="str">
            <v>Electricity and heat, Renewables</v>
          </cell>
          <cell r="H2223"/>
          <cell r="I2223" t="str">
            <v>Renewables</v>
          </cell>
          <cell r="J2223">
            <v>0</v>
          </cell>
          <cell r="K2223" t="str">
            <v>Canada</v>
          </cell>
          <cell r="L2223" t="str">
            <v>Implemented</v>
          </cell>
          <cell r="M2223" t="str">
            <v>http://www.iea.org/policiesandmeasures/pams/canada/name-21346-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223" t="str">
            <v>C10</v>
          </cell>
        </row>
        <row r="2224">
          <cell r="B2224">
            <v>2216</v>
          </cell>
          <cell r="C2224" t="str">
            <v>Public Policy for the Promotion of Distributed Generation</v>
          </cell>
          <cell r="D2224" t="str">
            <v>Policy support, Strategic planning</v>
          </cell>
          <cell r="E2224" t="str">
            <v>Country</v>
          </cell>
          <cell r="F2224">
            <v>2018</v>
          </cell>
          <cell r="G2224" t="str">
            <v>Electricity and heat, Renewables</v>
          </cell>
          <cell r="H2224"/>
          <cell r="I2224" t="str">
            <v>Renewables, Other low-carbon technologies and fuel switch</v>
          </cell>
          <cell r="J2224" t="str">
            <v>No</v>
          </cell>
          <cell r="K2224" t="str">
            <v>Mexico</v>
          </cell>
          <cell r="L2224" t="str">
            <v>Implemented</v>
          </cell>
          <cell r="M2224" t="str">
            <v>https://www.gob.mx/sener/documentos/politica-publica-para-promover-la-generacion-distribuida-en-mexico
https://www.gob.mx/cms/uploads/attachment/file/411515/Politica_Publica_Generaci_n_Distribuida_en_M_xico.pdf</v>
          </cell>
          <cell r="N2224" t="str">
            <v/>
          </cell>
        </row>
        <row r="2225">
          <cell r="B2225">
            <v>2217</v>
          </cell>
          <cell r="C2225" t="str">
            <v>Public Sector Energy Efficiency Loan Scheme (Salix Finance Ltd.)</v>
          </cell>
          <cell r="D2225" t="str">
            <v>Loans</v>
          </cell>
          <cell r="E2225" t="str">
            <v>Country</v>
          </cell>
          <cell r="F2225">
            <v>2004</v>
          </cell>
          <cell r="G2225" t="str">
            <v>Buildings, Industry</v>
          </cell>
          <cell r="H2225" t="str">
            <v>The objective is to promote and regulate the development of distributed generation systems in Mexico, with a special focus on clean and renewable energy. It consists of a set of short, medium and long-term measures. 
La política pública para la generación distribuida en México tiene por objeto la promoción y la regulación del desarollo de la generación distribuida en México.</v>
          </cell>
          <cell r="I2225" t="str">
            <v>Energy efficiency</v>
          </cell>
          <cell r="J2225" t="str">
            <v>No</v>
          </cell>
          <cell r="K2225" t="str">
            <v>United Kingdom</v>
          </cell>
          <cell r="L2225" t="str">
            <v>Implemented</v>
          </cell>
          <cell r="M2225" t="str">
            <v>https://www.iea.org/policies/2556-public-sector-energy-efficiency-loan-scheme-salix-finance-ltd?country=United%20Kingdom&amp;page=4&amp;qs=united</v>
          </cell>
          <cell r="N2225" t="str">
            <v>C19C34</v>
          </cell>
        </row>
        <row r="2226">
          <cell r="B2226">
            <v>2218</v>
          </cell>
          <cell r="C2226" t="str">
            <v>Public Transit Capital Trust Canada 2006</v>
          </cell>
          <cell r="D2226" t="str">
            <v>Infrastructure investments, Funds to sub-national governments, Tax relief, Institutional creation</v>
          </cell>
          <cell r="E2226" t="str">
            <v>Country</v>
          </cell>
          <cell r="F2226">
            <v>2006</v>
          </cell>
          <cell r="G2226" t="str">
            <v>Transport</v>
          </cell>
          <cell r="H2226" t="str">
            <v>Salix Finance Ltd. provides interest-free Government funding to the public sector to improve energy efficiency, reduce carbon emissions and lower energy bills. Salix is funded by the Department for Business, Energy and Industrial Strategy, the Department for Education, the Welsh Government and the Scottish Government and was established in 2004 as an independent, publicly funded company, dedicated to providing the public sector with loans for energy efficiency projects.</v>
          </cell>
          <cell r="I2226" t="str">
            <v>Energy efficiency</v>
          </cell>
          <cell r="J2226">
            <v>0</v>
          </cell>
          <cell r="K2226" t="str">
            <v>Canada</v>
          </cell>
          <cell r="L2226" t="str">
            <v>Ended</v>
          </cell>
          <cell r="M2226" t="str">
            <v>http://www.iea.org/policiesandmeasures/pams/canada/name-23908-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226" t="str">
            <v/>
          </cell>
        </row>
        <row r="2227">
          <cell r="B2227">
            <v>2219</v>
          </cell>
          <cell r="C2227" t="str">
            <v>Public Transport Development Master Plan Saudi Arabia 2013</v>
          </cell>
          <cell r="D2227" t="str">
            <v>Direct investment, Strategic planning</v>
          </cell>
          <cell r="E2227" t="str">
            <v>Country</v>
          </cell>
          <cell r="F2227">
            <v>2013</v>
          </cell>
          <cell r="G2227" t="str">
            <v>Transport</v>
          </cell>
          <cell r="H2227"/>
          <cell r="I2227" t="str">
            <v>Energy service demand reduction and resource efficiency</v>
          </cell>
          <cell r="J2227" t="str">
            <v>No</v>
          </cell>
          <cell r="K2227" t="str">
            <v>Saudi Arabia</v>
          </cell>
          <cell r="L2227" t="str">
            <v>Implemented</v>
          </cell>
          <cell r="M2227" t="str">
            <v>http://www.unep.org/transport/airquality/SaudiArabia.pdf</v>
          </cell>
          <cell r="N2227" t="str">
            <v>C40</v>
          </cell>
        </row>
        <row r="2228">
          <cell r="B2228">
            <v>2220</v>
          </cell>
          <cell r="C2228" t="str">
            <v>Solar Water Heating Programme</v>
          </cell>
          <cell r="D2228" t="str">
            <v>Economic Instruments</v>
          </cell>
          <cell r="E2228" t="str">
            <v>Country</v>
          </cell>
          <cell r="F2228">
            <v>2012</v>
          </cell>
          <cell r="G2228" t="str">
            <v>Hot water and cooking</v>
          </cell>
          <cell r="H2228" t="str">
            <v>"In 2013 the Saudi Council of Ministers, approved the transport master plan, this master plan includes the construction of several public transport facilities. Among them a rail and bus network, public transportation stations, a trap system, and marine transportation lines, all these are expected to encourage the use of public transport." (http://www.unep.org/transport/airquality/SaudiArabia.pdf)</v>
          </cell>
          <cell r="I2228" t="str">
            <v>Renewables</v>
          </cell>
          <cell r="J2228" t="str">
            <v>No</v>
          </cell>
          <cell r="K2228" t="str">
            <v>South Africa</v>
          </cell>
          <cell r="L2228" t="str">
            <v>Implemented</v>
          </cell>
          <cell r="M2228" t="str">
            <v>https://www.iea.org/policies/11146-solar-water-heating-programme?country=South%20Africa&amp;page=1&amp;q=south%20africa</v>
          </cell>
          <cell r="N2228" t="str">
            <v/>
          </cell>
        </row>
        <row r="2229">
          <cell r="B2229">
            <v>2221</v>
          </cell>
          <cell r="C2229" t="str">
            <v>Public Transportation Emergency Relief Program Grants (MAP-21) United States of America</v>
          </cell>
          <cell r="D2229" t="str">
            <v>Infrastructure investments</v>
          </cell>
          <cell r="E2229" t="str">
            <v>Country</v>
          </cell>
          <cell r="F2229">
            <v>0</v>
          </cell>
          <cell r="G2229" t="str">
            <v>Transport</v>
          </cell>
          <cell r="H2229"/>
          <cell r="I2229" t="str">
            <v>Energy service demand reduction and resource efficiency, Non-energy</v>
          </cell>
          <cell r="J2229" t="str">
            <v>No</v>
          </cell>
          <cell r="K2229" t="str">
            <v>United States of America</v>
          </cell>
          <cell r="L2229" t="str">
            <v>Implemented</v>
          </cell>
          <cell r="M2229" t="str">
            <v>http://www.fta.dot.gov/map21_15025.html</v>
          </cell>
          <cell r="N2229" t="str">
            <v>C40</v>
          </cell>
        </row>
        <row r="2230">
          <cell r="B2230">
            <v>2222</v>
          </cell>
          <cell r="C2230" t="str">
            <v>Public Utility Regulatory Policies Act (PURPA) United States of America 1978</v>
          </cell>
          <cell r="D2230" t="str">
            <v>Economic Instruments, Market-based instruments</v>
          </cell>
          <cell r="E2230" t="str">
            <v>Country</v>
          </cell>
          <cell r="F2230">
            <v>1978</v>
          </cell>
          <cell r="G2230" t="str">
            <v>Electricity and heat</v>
          </cell>
          <cell r="H2230"/>
          <cell r="I2230" t="str">
            <v>Energy efficiency</v>
          </cell>
          <cell r="J2230">
            <v>0</v>
          </cell>
          <cell r="K2230" t="str">
            <v>United States of America</v>
          </cell>
          <cell r="L2230" t="str">
            <v>Implemented</v>
          </cell>
          <cell r="M2230" t="str">
            <v>http://www.oe.energy.gov/purpa.htm</v>
          </cell>
          <cell r="N2230" t="str">
            <v/>
          </cell>
        </row>
        <row r="2231">
          <cell r="B2231">
            <v>2223</v>
          </cell>
          <cell r="C2231" t="str">
            <v>Public Utility Regulatory Policies Act United States of America 1978</v>
          </cell>
          <cell r="D2231" t="str">
            <v>Information and education, Regulatory Instruments</v>
          </cell>
          <cell r="E2231" t="str">
            <v>Country</v>
          </cell>
          <cell r="F2231">
            <v>1978</v>
          </cell>
          <cell r="G2231" t="str">
            <v>Electricity and heat</v>
          </cell>
          <cell r="H2231"/>
          <cell r="I2231" t="str">
            <v>Renewables</v>
          </cell>
          <cell r="J2231">
            <v>0</v>
          </cell>
          <cell r="K2231" t="str">
            <v>United States of America</v>
          </cell>
          <cell r="L2231" t="str">
            <v>Implemented</v>
          </cell>
          <cell r="M2231" t="str">
            <v>http://www.usbr.gov/power/legislation/purpa.pdf</v>
          </cell>
          <cell r="N2231" t="str">
            <v/>
          </cell>
        </row>
        <row r="2232">
          <cell r="B2232">
            <v>2224</v>
          </cell>
          <cell r="C2232" t="str">
            <v>Public education campaign - Take Action on Climate Change Canada 2003</v>
          </cell>
          <cell r="D2232" t="str">
            <v>Policy support</v>
          </cell>
          <cell r="E2232" t="str">
            <v>Subnational region or state</v>
          </cell>
          <cell r="F2232">
            <v>2003</v>
          </cell>
          <cell r="G2232" t="str">
            <v>General</v>
          </cell>
          <cell r="H2232"/>
          <cell r="I2232" t="str">
            <v>Energy service demand reduction and resource efficiency, Energy efficiency, Renewables, Other low-carbon technologies and fuel switch, Non-energy</v>
          </cell>
          <cell r="J2232">
            <v>0</v>
          </cell>
          <cell r="K2232" t="str">
            <v>Canada</v>
          </cell>
          <cell r="L2232" t="str">
            <v>Implemented</v>
          </cell>
          <cell r="M2232" t="str">
            <v>http://www.gov.mb.ca/ctt/invest/busfacts/govt/manuf_taxc.html</v>
          </cell>
          <cell r="N2232" t="str">
            <v/>
          </cell>
        </row>
        <row r="2233">
          <cell r="B2233">
            <v>2225</v>
          </cell>
          <cell r="C2233" t="str">
            <v>Public-Private Partnership - Climate Savers United States of America 2000</v>
          </cell>
          <cell r="D2233" t="str">
            <v>Negotiated Agreements (Public-private sector), Advice or Aid in implementation, Technology development</v>
          </cell>
          <cell r="E2233" t="str">
            <v>Country</v>
          </cell>
          <cell r="F2233">
            <v>2000</v>
          </cell>
          <cell r="G2233">
            <v>0</v>
          </cell>
          <cell r="H2233"/>
          <cell r="I2233">
            <v>0</v>
          </cell>
          <cell r="J2233">
            <v>0</v>
          </cell>
          <cell r="K2233" t="str">
            <v>United States of America</v>
          </cell>
          <cell r="L2233" t="str">
            <v>Ended</v>
          </cell>
          <cell r="M2233" t="str">
            <v>http://www.iea.org/policiesandmeasures/pams/unitedstates/name-21290-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233" t="str">
            <v>C04</v>
          </cell>
        </row>
        <row r="2234">
          <cell r="B2234">
            <v>2226</v>
          </cell>
          <cell r="C2234" t="str">
            <v>Public-Private Research Partnerships: France 2006</v>
          </cell>
          <cell r="D2234" t="str">
            <v>Negotiated Agreements (Public-private sector)</v>
          </cell>
          <cell r="E2234" t="str">
            <v>Country</v>
          </cell>
          <cell r="F2234">
            <v>2006</v>
          </cell>
          <cell r="G2234" t="str">
            <v>Industry, Transport</v>
          </cell>
          <cell r="H2234"/>
          <cell r="I2234" t="str">
            <v>Energy efficiency</v>
          </cell>
          <cell r="J2234">
            <v>0</v>
          </cell>
          <cell r="K2234" t="str">
            <v>France</v>
          </cell>
          <cell r="L2234" t="str">
            <v>Implemented</v>
          </cell>
          <cell r="M2234" t="str">
            <v>http://www.iea.org/policiesandmeasures/pams/france/name-23904-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234" t="str">
            <v>C19</v>
          </cell>
        </row>
        <row r="2235">
          <cell r="B2235">
            <v>2227</v>
          </cell>
          <cell r="C2235" t="str">
            <v>Public/Private Working Group to Address Energy Efficient Services Italy 2006</v>
          </cell>
          <cell r="D2235" t="str">
            <v>Advice or Aid in implementation, Strategic planning</v>
          </cell>
          <cell r="E2235" t="str">
            <v>Country</v>
          </cell>
          <cell r="F2235">
            <v>2006</v>
          </cell>
          <cell r="G2235" t="str">
            <v>Buildings</v>
          </cell>
          <cell r="H2235"/>
          <cell r="I2235" t="str">
            <v>Energy efficiency</v>
          </cell>
          <cell r="J2235">
            <v>0</v>
          </cell>
          <cell r="K2235" t="str">
            <v>Italy</v>
          </cell>
          <cell r="L2235" t="str">
            <v>Ended</v>
          </cell>
          <cell r="M2235" t="str">
            <v>http://www.iea.org/policiesandmeasures/pams/italy/name-22958-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235" t="str">
            <v/>
          </cell>
        </row>
        <row r="2236">
          <cell r="B2236">
            <v>2228</v>
          </cell>
          <cell r="C2236" t="str">
            <v>Publication of the White Paper on Energy Japan 2004</v>
          </cell>
          <cell r="D2236" t="str">
            <v>Policy support</v>
          </cell>
          <cell r="E2236" t="str">
            <v>Country</v>
          </cell>
          <cell r="F2236">
            <v>2004</v>
          </cell>
          <cell r="G2236" t="str">
            <v>General</v>
          </cell>
          <cell r="H2236"/>
          <cell r="I2236" t="str">
            <v>Energy service demand reduction and resource efficiency, Energy efficiency, Renewables, Other low-carbon technologies and fuel switch, Non-energy</v>
          </cell>
          <cell r="J2236">
            <v>0</v>
          </cell>
          <cell r="K2236" t="str">
            <v>Japan</v>
          </cell>
          <cell r="L2236" t="str">
            <v>Implemented</v>
          </cell>
          <cell r="M2236" t="str">
            <v>http://www.meti.go.jp/english/report/index.html</v>
          </cell>
          <cell r="N2236" t="str">
            <v/>
          </cell>
        </row>
        <row r="2237">
          <cell r="B2237">
            <v>2229</v>
          </cell>
          <cell r="C2237" t="str">
            <v>Publicly Traded Partnership Income Treatment of Alternative Fuels and Industrial Source CO2 United States of America 2008</v>
          </cell>
          <cell r="D2237" t="str">
            <v>Tax relief, Fiscal or financial incentives</v>
          </cell>
          <cell r="E2237" t="str">
            <v>Country</v>
          </cell>
          <cell r="F2237">
            <v>2008</v>
          </cell>
          <cell r="G2237" t="str">
            <v>Industry, Transport</v>
          </cell>
          <cell r="H2237"/>
          <cell r="I2237" t="str">
            <v>Renewables, Other low-carbon technologies and fuel switch</v>
          </cell>
          <cell r="J2237">
            <v>0</v>
          </cell>
          <cell r="K2237" t="str">
            <v>United States of America</v>
          </cell>
          <cell r="L2237" t="str">
            <v>Implemented</v>
          </cell>
          <cell r="M2237" t="str">
            <v>http://frwebgate.access.gpo.gov/cgi-bin/getdoc.cgi?dbname=110_cong_bills&amp;docid=f:h1424enr.txt.pdf</v>
          </cell>
          <cell r="N2237" t="str">
            <v>C22C43</v>
          </cell>
        </row>
        <row r="2238">
          <cell r="B2238">
            <v>2230</v>
          </cell>
          <cell r="C2238" t="str">
            <v>Punjab New and Renewable Sources of Energy (NRSE) Policy 2012</v>
          </cell>
          <cell r="D2238" t="str">
            <v>Tax relief, Strategic planning, Regulatory Instruments, Codes and standards</v>
          </cell>
          <cell r="E2238" t="str">
            <v>Subnational region or state</v>
          </cell>
          <cell r="F2238">
            <v>2012</v>
          </cell>
          <cell r="G2238" t="str">
            <v>General</v>
          </cell>
          <cell r="H2238"/>
          <cell r="I2238" t="str">
            <v>Renewables</v>
          </cell>
          <cell r="J2238" t="str">
            <v>No</v>
          </cell>
          <cell r="K2238" t="str">
            <v>India</v>
          </cell>
          <cell r="L2238" t="str">
            <v>Implemented</v>
          </cell>
          <cell r="M2238" t="str">
            <v>http://www.iea.org/policiesandmeasures/pams/india/name-159614-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238" t="str">
            <v/>
          </cell>
        </row>
        <row r="2239">
          <cell r="B2239">
            <v>2231</v>
          </cell>
          <cell r="C2239" t="str">
            <v>Purchase of Electricity from Geothermal Plants (Regulation No. 02/2011)</v>
          </cell>
          <cell r="D2239" t="str">
            <v>Economic Instruments, Fiscal or financial incentives, Feed-in tariffs or premiums</v>
          </cell>
          <cell r="E2239" t="str">
            <v>Country</v>
          </cell>
          <cell r="F2239">
            <v>2011</v>
          </cell>
          <cell r="G2239" t="str">
            <v>Electricity and heat, Renewables</v>
          </cell>
          <cell r="H2239" t="str">
            <v>The Punjab New and Renewable Sources of Energy (NRSE) Policy – 2012 was created to develop and promote new and renewable sources of energy-based technologies and energy conservation measures as well as providing financial and fiscal assistance, thereby addressing the problems arising from depletion of conventional sources of energy and environment pollution. The policy shall replace and supersede the previous New and Renewable Source of Energy (NRSE) Policy 2006, No. 10/106/2006-STE (1)/5390 dt. 24th November, 2006, unless specifically stated within the new policy.
NRSE are defined as small hdyro up to 25 MW, biomass including co-generation, solar photovoltaic, solar thermal, urban, municipal and industrial solid/liquid wastes, biomethanation, gasification, wind and new NRSE sources like fuel cells/hydrogen/biofuels etc. of any capacity. The State of Punjab will promote investment through private/public sector participation in these areas.
Fiscal and technical incentives include:
Grid interfacing;
Power wheeling;
Open access;
Other fiscal assistance by the State Government.</v>
          </cell>
          <cell r="I2239" t="str">
            <v>Renewables</v>
          </cell>
          <cell r="J2239" t="str">
            <v>No</v>
          </cell>
          <cell r="K2239" t="str">
            <v>Indonesia</v>
          </cell>
          <cell r="L2239" t="str">
            <v>Implemented</v>
          </cell>
          <cell r="M2239" t="str">
            <v>http://www.iea.org/policiesandmeasures/pams/indonesia/name-140163-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239" t="str">
            <v>C10</v>
          </cell>
        </row>
        <row r="2240">
          <cell r="B2240">
            <v>2232</v>
          </cell>
          <cell r="C2240" t="str">
            <v>Purchase of electricity from geothermal plants Indonesia 2011</v>
          </cell>
          <cell r="D2240" t="str">
            <v>Feed-in tariffs or premiums</v>
          </cell>
          <cell r="E2240" t="str">
            <v>Country</v>
          </cell>
          <cell r="F2240">
            <v>2011</v>
          </cell>
          <cell r="G2240" t="str">
            <v>Electricity and heat, Renewables</v>
          </cell>
          <cell r="H2240" t="str">
            <v>Governmental Regulation No. 02/2011 obliged PLN (state-owned national supplier of electricity) to purchase geothermal electricity in accordance with tendered FiT levels. Moreover, in 2012, the government increased the FiT to between USD 0.10 and USD 0.185 per kWh, depending on where the plants are located and on which voltage level the electricity is fed in. The government expects that the latest tariff will encourage companies to increase investment in geothermal energy.
The Regulation gives certainty on electricity price from geothermal power plants. The price is final and non-negotiable</v>
          </cell>
          <cell r="I2240" t="str">
            <v>Renewables</v>
          </cell>
          <cell r="J2240">
            <v>0</v>
          </cell>
          <cell r="K2240" t="str">
            <v>Indonesia</v>
          </cell>
          <cell r="L2240" t="str">
            <v>Superseded</v>
          </cell>
          <cell r="M2240" t="str">
            <v>http://prokum.esdm.go.id/permen/2011/Permen%20ESDM%2020%202011.pdf</v>
          </cell>
          <cell r="N2240" t="str">
            <v>C10</v>
          </cell>
        </row>
        <row r="2241">
          <cell r="B2241">
            <v>2233</v>
          </cell>
          <cell r="C2241" t="str">
            <v>Qualified Energy Conservation Bonds (QECBs) United States of America 2008</v>
          </cell>
          <cell r="D2241" t="str">
            <v>Fiscal or financial incentives, Funds to sub-national governments</v>
          </cell>
          <cell r="E2241" t="str">
            <v>Country</v>
          </cell>
          <cell r="F2241">
            <v>2008</v>
          </cell>
          <cell r="G2241" t="str">
            <v>Buildings, Electricity and heat</v>
          </cell>
          <cell r="H2241"/>
          <cell r="I2241" t="str">
            <v>Energy efficiency</v>
          </cell>
          <cell r="J2241">
            <v>0</v>
          </cell>
          <cell r="K2241" t="str">
            <v>United States of America</v>
          </cell>
          <cell r="L2241" t="str">
            <v>Implemented</v>
          </cell>
          <cell r="M2241" t="str">
            <v>http://www.waysandmeans.house.gov/media/pdf/111/arra.pdf</v>
          </cell>
          <cell r="N2241" t="str">
            <v>C07C34</v>
          </cell>
        </row>
        <row r="2242">
          <cell r="B2242">
            <v>2234</v>
          </cell>
          <cell r="C2242" t="str">
            <v>Qualified Green Building and Sustainable Design Project Bonds United States of America 2004</v>
          </cell>
          <cell r="D2242" t="str">
            <v>Grants and subsidies</v>
          </cell>
          <cell r="E2242" t="str">
            <v>Country</v>
          </cell>
          <cell r="F2242">
            <v>2004</v>
          </cell>
          <cell r="G2242" t="str">
            <v>Buildings</v>
          </cell>
          <cell r="H2242"/>
          <cell r="I2242" t="str">
            <v>Energy efficiency, Renewables</v>
          </cell>
          <cell r="J2242">
            <v>0</v>
          </cell>
          <cell r="K2242" t="str">
            <v>United States of America</v>
          </cell>
          <cell r="L2242" t="str">
            <v>Ended</v>
          </cell>
          <cell r="M2242" t="str">
            <v>http://www.irs.gov/pub/irs-drop/n-05-48.pdf</v>
          </cell>
          <cell r="N2242" t="str">
            <v>C34</v>
          </cell>
        </row>
        <row r="2243">
          <cell r="B2243">
            <v>2235</v>
          </cell>
          <cell r="C2243" t="str">
            <v>Quebec Industrial Systems Energy Efficiency Program (Hydro Quebec)</v>
          </cell>
          <cell r="D2243" t="str">
            <v>Fiscal or financial incentives, Auditing, Monitoring</v>
          </cell>
          <cell r="E2243" t="str">
            <v>Subnational region or state</v>
          </cell>
          <cell r="F2243">
            <v>2015</v>
          </cell>
          <cell r="G2243" t="str">
            <v>Industrial energy related</v>
          </cell>
          <cell r="H2243"/>
          <cell r="I2243" t="str">
            <v>Energy efficiency</v>
          </cell>
          <cell r="J2243" t="str">
            <v>No</v>
          </cell>
          <cell r="K2243" t="str">
            <v>Canada</v>
          </cell>
          <cell r="L2243" t="str">
            <v>Implemented</v>
          </cell>
          <cell r="M2243" t="str">
            <v>http://www.iea.org/policiesandmeasures/pams/canada/name-152684-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 http://www.hydroquebec.com/business/energy-efficiency/programs/industrial-systems-program/</v>
          </cell>
          <cell r="N2243" t="str">
            <v/>
          </cell>
        </row>
        <row r="2244">
          <cell r="B2244">
            <v>2236</v>
          </cell>
          <cell r="C2244" t="str">
            <v>Quebec Voluntary Agreement with Aluminium Industry Canada 2002</v>
          </cell>
          <cell r="D2244" t="str">
            <v>Voluntary Approaches</v>
          </cell>
          <cell r="E2244" t="str">
            <v>Subnational region or state</v>
          </cell>
          <cell r="F2244">
            <v>2002</v>
          </cell>
          <cell r="G2244" t="str">
            <v>Industry</v>
          </cell>
          <cell r="H2244"/>
          <cell r="I2244" t="str">
            <v>Energy service demand reduction and resource efficiency, Energy efficiency, Renewables, Other low-carbon technologies and fuel switch, Non-energy</v>
          </cell>
          <cell r="J2244">
            <v>0</v>
          </cell>
          <cell r="K2244" t="str">
            <v>Canada</v>
          </cell>
          <cell r="L2244" t="str">
            <v>Implemented</v>
          </cell>
          <cell r="M2244" t="str">
            <v>http://www.menv.gouv.qc.ca/indexA.htm</v>
          </cell>
          <cell r="N2244" t="str">
            <v>C19</v>
          </cell>
        </row>
        <row r="2245">
          <cell r="B2245">
            <v>2237</v>
          </cell>
          <cell r="C2245" t="str">
            <v>Queensland Cleaner Energy Strategy Australia 2000</v>
          </cell>
          <cell r="D2245" t="str">
            <v>Negotiated Agreements (Public-private sector), Regulatory Instruments, Grants and subsidies, Strategic planning, Procurement rules, Research &amp; Development and Deployment (RD&amp;D)</v>
          </cell>
          <cell r="E2245" t="str">
            <v>Subnational region or state</v>
          </cell>
          <cell r="F2245">
            <v>2000</v>
          </cell>
          <cell r="G2245" t="str">
            <v>General</v>
          </cell>
          <cell r="H2245"/>
          <cell r="I2245" t="str">
            <v>Energy service demand reduction and resource efficiency, Energy efficiency, Renewables, Other low-carbon technologies and fuel switch, Non-energy</v>
          </cell>
          <cell r="J2245" t="str">
            <v>No</v>
          </cell>
          <cell r="K2245" t="str">
            <v>Australia</v>
          </cell>
          <cell r="L2245" t="str">
            <v>Superseded</v>
          </cell>
          <cell r="M2245" t="str">
            <v>http://www.dme.qld.gov.au/zone_files/Energy_Today/qldenergypolicy.pdf</v>
          </cell>
          <cell r="N2245" t="str">
            <v>C04</v>
          </cell>
        </row>
        <row r="2246">
          <cell r="B2246">
            <v>2238</v>
          </cell>
          <cell r="C2246" t="str">
            <v>Queensland Climate Adaptation Strategy (Q-CAS)</v>
          </cell>
          <cell r="D2246" t="str">
            <v>Information and education</v>
          </cell>
          <cell r="E2246" t="str">
            <v>Subnational region or state</v>
          </cell>
          <cell r="F2246">
            <v>2015</v>
          </cell>
          <cell r="G2246" t="str">
            <v>General</v>
          </cell>
          <cell r="H2246"/>
          <cell r="I2246">
            <v>0</v>
          </cell>
          <cell r="J2246" t="str">
            <v>No</v>
          </cell>
          <cell r="K2246" t="str">
            <v>Australia</v>
          </cell>
          <cell r="L2246" t="str">
            <v>Ended</v>
          </cell>
          <cell r="M2246" t="str">
            <v>https://www.iea.org/policiesandmeasures/pams/australia/name-162383-en.php?s=dHlwZT1jYyZzdGF0dXM9T2s,&amp;return=PG5hdiBpZD0iYnJlYWRjcnVtYiI-PGEgaHJlZj0iLyI-SG9tZTwvYT4gJnJhcXVvOyA8YSBocmVmPSIvcG9saWNpZXNhbmRtZWFzdXJlcy8iPlBvbGljaWVzIGFuZCBNZWFzdXJlczwvYT4gJnJhcXVvOyA8YSBocmVmPSIvcG9saWNpZXNhbmRtZWFzdXJlcy9jbGltYXRlY2hhbmdlLyI-Q2xpbWF0ZSBDaGFuZ2U8L2E-PC9uYXY-</v>
          </cell>
          <cell r="N2246" t="str">
            <v/>
          </cell>
        </row>
        <row r="2247">
          <cell r="B2247">
            <v>2239</v>
          </cell>
          <cell r="C2247" t="str">
            <v>Queensland Coastal hazards adaptation program - QCoast2100</v>
          </cell>
          <cell r="D2247" t="str">
            <v>Direct investment, Funds to sub-national governments, Advice or Aid in implementation</v>
          </cell>
          <cell r="E2247" t="str">
            <v>Subnational region or state</v>
          </cell>
          <cell r="F2247">
            <v>2016</v>
          </cell>
          <cell r="G2247" t="str">
            <v>General</v>
          </cell>
          <cell r="H2247"/>
          <cell r="I2247" t="str">
            <v>Non-energy</v>
          </cell>
          <cell r="J2247" t="str">
            <v>No</v>
          </cell>
          <cell r="K2247" t="str">
            <v>Australia</v>
          </cell>
          <cell r="L2247" t="str">
            <v>Implemented</v>
          </cell>
          <cell r="M2247" t="str">
            <v>https://www.iea.org/policiesandmeasures/pams/australia/name-162397-en.php?s=dHlwZT1jYyZzdGF0dXM9T2s,&amp;return=PG5hdiBpZD0iYnJlYWRjcnVtYiI-PGEgaHJlZj0iLyI-SG9tZTwvYT4gJnJhcXVvOyA8YSBocmVmPSIvcG9saWNpZXNhbmRtZWFzdXJlcy8iPlBvbGljaWVzIGFuZCBNZWFzdXJlczwvYT4gJnJhcXVvOyA8YSBocmVmPSIvcG9saWNpZXNhbmRtZWFzdXJlcy9jbGltYXRlY2hhbmdlLyI-Q2xpbWF0ZSBDaGFuZ2U8L2E-PC9uYXY-</v>
          </cell>
          <cell r="N2247" t="str">
            <v/>
          </cell>
        </row>
        <row r="2248">
          <cell r="B2248">
            <v>2240</v>
          </cell>
          <cell r="C2248" t="str">
            <v>Queensland Smart Energy Policy Australia 2007</v>
          </cell>
          <cell r="D2248" t="str">
            <v>Grants and subsidies, Loans, Information provision, Policy support, Strategic planning, Auditing, Monitoring, Other mandatory requirements, Renewable energy target</v>
          </cell>
          <cell r="E2248" t="str">
            <v>Subnational region or state</v>
          </cell>
          <cell r="F2248">
            <v>2007</v>
          </cell>
          <cell r="G2248" t="str">
            <v>Electricity and heat</v>
          </cell>
          <cell r="H2248"/>
          <cell r="I2248" t="str">
            <v>Renewables</v>
          </cell>
          <cell r="J2248">
            <v>0</v>
          </cell>
          <cell r="K2248" t="str">
            <v>Australia</v>
          </cell>
          <cell r="L2248" t="str">
            <v>Ended</v>
          </cell>
          <cell r="M2248" t="str">
            <v>http://www.dme.qld.gov.au/Energy/energy_policy.cfm</v>
          </cell>
          <cell r="N2248" t="str">
            <v>C09C10</v>
          </cell>
        </row>
        <row r="2249">
          <cell r="B2249">
            <v>2241</v>
          </cell>
          <cell r="C2249" t="str">
            <v>Queensland Solar Bonus Scheme</v>
          </cell>
          <cell r="D2249" t="str">
            <v>Feed-in tariffs or premiums</v>
          </cell>
          <cell r="E2249" t="str">
            <v>Country</v>
          </cell>
          <cell r="F2249">
            <v>2008</v>
          </cell>
          <cell r="G2249" t="str">
            <v>Electricity and heat, Renewables</v>
          </cell>
          <cell r="H2249" t="str">
            <v>The 10% Renewable and Low Emission Energy Target Scheme, under which electricity retailers will be required to source 10% of their electricity sales from Queensland-based renewable or low-emissions generators by 2020.</v>
          </cell>
          <cell r="I2249" t="str">
            <v>Renewables</v>
          </cell>
          <cell r="J2249" t="str">
            <v>No</v>
          </cell>
          <cell r="K2249" t="str">
            <v>Australia</v>
          </cell>
          <cell r="L2249" t="str">
            <v>Implemented</v>
          </cell>
          <cell r="M2249" t="str">
            <v>http://www.iea.org/policiesandmeasures/pams/australia/name-21753-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249" t="str">
            <v>C10</v>
          </cell>
        </row>
        <row r="2250">
          <cell r="B2250">
            <v>2242</v>
          </cell>
          <cell r="C2250" t="str">
            <v>Queensland Solar Bonus Scheme Australia 2008</v>
          </cell>
          <cell r="D2250" t="str">
            <v>Unilateral Commitments (Private sector), Feed-in tariffs or premiums</v>
          </cell>
          <cell r="E2250" t="str">
            <v>Subnational region or state</v>
          </cell>
          <cell r="F2250">
            <v>2008</v>
          </cell>
          <cell r="G2250" t="str">
            <v>Electricity and heat</v>
          </cell>
          <cell r="H2250" t="str">
            <v>The Queensland Government Solar Bonus Scheme pays households and other small customers for surplus electricity generated from roof-top solar photovoltaic systems.
The rate of the tariff is set at AUD0.44/kWh or AUD0.08/KWh for eligible customers that consume no more than 100MWh of electricity per year and have a solar photovoltaic system with a capacity of up to 10kVA for single phase power and 30kVA for three-phase power.
The Solar Bonus Scheme is legislated to expire on 1 July 2028. Customers who applied for the Queensland Solar Bonus Scheme before 10 July 2012 and maintain their eligibility can continue to receive a feed-in tariff of 44 cents.
Customers who live in regional Queensland (and who are not receiving the 44 cent feed-in tariff) can access the regional feed-in tariffs. Your property must be connected to the Ergon Energy distribution network or the Essential Energy network (in South West Queensland) to be eligible.
The Queensland Competition Authority sets the regional feed-in tariff rate each year.
For the 2016-17 year, the regional feed-in tariff is 7.448 cents per kilowatt hour.
Last updated in 2017</v>
          </cell>
          <cell r="I2250" t="str">
            <v>Renewables</v>
          </cell>
          <cell r="J2250">
            <v>0</v>
          </cell>
          <cell r="K2250" t="str">
            <v>Australia</v>
          </cell>
          <cell r="L2250" t="str">
            <v>Implemented</v>
          </cell>
          <cell r="M2250" t="str">
            <v>http://www.dews.qld.gov.au/energy-water-home/electricity/solar-bonus-scheme</v>
          </cell>
          <cell r="N2250" t="str">
            <v>C10</v>
          </cell>
        </row>
        <row r="2251">
          <cell r="B2251">
            <v>2243</v>
          </cell>
          <cell r="C2251" t="str">
            <v>Québec Drive Electric Program</v>
          </cell>
          <cell r="D2251" t="str">
            <v>Fiscal or financial incentives</v>
          </cell>
          <cell r="E2251" t="str">
            <v>Subnational region or state</v>
          </cell>
          <cell r="F2251">
            <v>2012</v>
          </cell>
          <cell r="G2251" t="str">
            <v>Transport, Low-emissions mobility</v>
          </cell>
          <cell r="H2251"/>
          <cell r="I2251" t="str">
            <v>Energy service demand reduction and resource efficiency, Energy efficiency, Other low-carbon technologies and fuel switch</v>
          </cell>
          <cell r="J2251" t="str">
            <v>No</v>
          </cell>
          <cell r="K2251" t="str">
            <v>Canada</v>
          </cell>
          <cell r="L2251" t="str">
            <v>Implemented</v>
          </cell>
          <cell r="M2251" t="str">
            <v>http://www.iea.org/policiesandmeasures/pams/canada</v>
          </cell>
          <cell r="N2251" t="str">
            <v>C45</v>
          </cell>
        </row>
        <row r="2252">
          <cell r="B2252">
            <v>2244</v>
          </cell>
          <cell r="C2252" t="str">
            <v>Québec Écoconduite (EcoDriving)</v>
          </cell>
          <cell r="D2252" t="str">
            <v>Professional training and qualification</v>
          </cell>
          <cell r="E2252" t="str">
            <v>Subnational region or state</v>
          </cell>
          <cell r="F2252">
            <v>2009</v>
          </cell>
          <cell r="G2252" t="str">
            <v>Light duty vehicles</v>
          </cell>
          <cell r="H2252" t="str">
            <v>Offers a purchase/lease rebate for individuals, businesses, nonprofit organizations, and Québec municipalities that want to acquire an eligible electric vehicle.</v>
          </cell>
          <cell r="I2252" t="str">
            <v>Energy efficiency</v>
          </cell>
          <cell r="J2252" t="str">
            <v>No</v>
          </cell>
          <cell r="K2252" t="str">
            <v>Canada</v>
          </cell>
          <cell r="L2252" t="str">
            <v>Implemented</v>
          </cell>
          <cell r="M2252" t="str">
            <v>http://www.iea.org/policiesandmeasures/pams/canada</v>
          </cell>
          <cell r="N2252" t="str">
            <v/>
          </cell>
        </row>
        <row r="2253">
          <cell r="B2253">
            <v>2245</v>
          </cell>
          <cell r="C2253" t="str">
            <v>R&amp;D on EV propulsion</v>
          </cell>
          <cell r="D2253" t="str">
            <v>Grants and subsidies</v>
          </cell>
          <cell r="E2253" t="str">
            <v>Country</v>
          </cell>
          <cell r="F2253">
            <v>2013</v>
          </cell>
          <cell r="G2253" t="str">
            <v>Low-emissions mobility</v>
          </cell>
          <cell r="H2253" t="str">
            <v>The government offers a website where drivers can find useful information on methods to reduce their carbon footprint while driving.</v>
          </cell>
          <cell r="I2253" t="str">
            <v>Other low-carbon technologies and fuel switch</v>
          </cell>
          <cell r="J2253" t="str">
            <v>No</v>
          </cell>
          <cell r="K2253" t="str">
            <v>Turkey</v>
          </cell>
          <cell r="L2253" t="str">
            <v>Implemented</v>
          </cell>
          <cell r="M2253" t="str">
            <v>https://www.iea.org/policies/3036-rd-on-ev-propulsion?country=Turkey&amp;page=1&amp;qs=turkey</v>
          </cell>
          <cell r="N2253" t="str">
            <v>C45</v>
          </cell>
        </row>
        <row r="2254">
          <cell r="B2254">
            <v>2246</v>
          </cell>
          <cell r="C2254" t="str">
            <v>R-2000 Home Program Canada 1982</v>
          </cell>
          <cell r="D2254" t="str">
            <v>Information and education, Performance label, Endorsement label, Voluntary Approaches</v>
          </cell>
          <cell r="E2254" t="str">
            <v>Country</v>
          </cell>
          <cell r="F2254">
            <v>1982</v>
          </cell>
          <cell r="G2254" t="str">
            <v>Buildings</v>
          </cell>
          <cell r="H2254" t="str">
            <v>In February 2013, Turkey’s Minister for Science, Industry and Technology announced that the
country’s Scientific and Technical Research Council (TÜBİTAK) will provide grants to electric car producers covering up to 100% of the costs of conducting R&amp;D related to electric vehicle propulsion. Turkish universities are expected to collaborate with private and public-sector players in this endeavour.</v>
          </cell>
          <cell r="I2254" t="str">
            <v>Energy efficiency</v>
          </cell>
          <cell r="J2254" t="str">
            <v>No</v>
          </cell>
          <cell r="K2254" t="str">
            <v>Canada</v>
          </cell>
          <cell r="L2254" t="str">
            <v>Implemented</v>
          </cell>
          <cell r="M2254" t="str">
            <v>https://www.iea.org/policiesandmeasures/pams/canada/name-22551-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2254" t="str">
            <v/>
          </cell>
        </row>
        <row r="2255">
          <cell r="B2255">
            <v>2247</v>
          </cell>
          <cell r="C2255" t="str">
            <v>RE Tariff regulations India 2009</v>
          </cell>
          <cell r="D2255" t="str">
            <v>Feed-in tariffs or premiums</v>
          </cell>
          <cell r="E2255" t="str">
            <v>Country</v>
          </cell>
          <cell r="F2255">
            <v>2009</v>
          </cell>
          <cell r="G2255" t="str">
            <v>Electricity and heat, Renewables</v>
          </cell>
          <cell r="H2255"/>
          <cell r="I2255" t="str">
            <v>Renewables</v>
          </cell>
          <cell r="J2255">
            <v>0</v>
          </cell>
          <cell r="K2255" t="str">
            <v>India</v>
          </cell>
          <cell r="L2255" t="str">
            <v>Implemented</v>
          </cell>
          <cell r="M2255" t="str">
            <v>http://www.cercind.gov.in/Regulations/CERC_RE-Tariff-Regualtions_17_sept_09.pdf</v>
          </cell>
          <cell r="N2255" t="str">
            <v>C10</v>
          </cell>
        </row>
        <row r="2256">
          <cell r="B2256">
            <v>2248</v>
          </cell>
          <cell r="C2256" t="str">
            <v>REDD+ National Strategy</v>
          </cell>
          <cell r="D2256" t="str">
            <v>Policy support, Strategic planning</v>
          </cell>
          <cell r="E2256" t="str">
            <v>Country</v>
          </cell>
          <cell r="F2256">
            <v>2017</v>
          </cell>
          <cell r="G2256" t="str">
            <v>Agriculture and forestry, Agricultural CO2, Forestry</v>
          </cell>
          <cell r="H2256"/>
          <cell r="I2256" t="str">
            <v>Energy service demand reduction and resource efficiency, Non-energy</v>
          </cell>
          <cell r="J2256" t="str">
            <v>No</v>
          </cell>
          <cell r="K2256" t="str">
            <v>Mexico</v>
          </cell>
          <cell r="L2256" t="str">
            <v>Implemented</v>
          </cell>
          <cell r="M2256" t="str">
            <v>http://www.enaredd.gob.mx/wp-content/uploads/2017/09/Estrategia-Nacional-REDD+-2017-2030.pdf</v>
          </cell>
          <cell r="N2256" t="str">
            <v>C48C49C52</v>
          </cell>
        </row>
        <row r="2257">
          <cell r="B2257">
            <v>2249</v>
          </cell>
          <cell r="C2257" t="str">
            <v>REDD+ National Strategy Indonesia 2009</v>
          </cell>
          <cell r="D2257" t="str">
            <v>Strategic planning</v>
          </cell>
          <cell r="E2257" t="str">
            <v>Country</v>
          </cell>
          <cell r="F2257">
            <v>2009</v>
          </cell>
          <cell r="G2257" t="str">
            <v>Forestry, Industry</v>
          </cell>
          <cell r="H2257" t="str">
            <v>The National REDD+ Strategy (ENAREDD+) 2017-2030 aims to reduce LULUCF GHG emissions, achieve net zero deforestation by 2030, and promote the sustainable use and management of forests.  
"La Estrategia Nacional para la Reducción de Emisiones por Deforestación y Degradación Forestal (ENAREDD+) tiene como objetivos, lograr disminuir la emisión de gases de efecto invernadero ocasionada por la deforestación y degradación, así como el manejo forestal sustentable y la conservación e incremento de los acervos de carbono forestal, a través del manejo integral del territorio con un enfoque de desarrollo rural sustentable."</v>
          </cell>
          <cell r="I2257" t="str">
            <v>Energy service demand reduction and resource efficiency, Non-energy, Energy efficiency, Renewables, Other low-carbon technologies and fuel switch</v>
          </cell>
          <cell r="J2257">
            <v>0</v>
          </cell>
          <cell r="K2257" t="str">
            <v>Indonesia</v>
          </cell>
          <cell r="L2257" t="str">
            <v>Implemented</v>
          </cell>
          <cell r="M2257" t="str">
            <v>http://theredddesk.org/countries/plans/redd-national-strategy-indonesia</v>
          </cell>
          <cell r="N2257" t="str">
            <v>C52</v>
          </cell>
        </row>
        <row r="2258">
          <cell r="B2258">
            <v>2250</v>
          </cell>
          <cell r="C2258" t="str">
            <v>REGULATION (EC) No 595/2009 on heavy duty vehicles standards European Union 2009</v>
          </cell>
          <cell r="D2258" t="str">
            <v>Fiscal or financial incentives</v>
          </cell>
          <cell r="E2258" t="str">
            <v>Country</v>
          </cell>
          <cell r="F2258">
            <v>2009</v>
          </cell>
          <cell r="G2258" t="str">
            <v>Transport, Heavy duty vehicles</v>
          </cell>
          <cell r="H2258" t="str">
            <v>"The strategy’s purpose is to fulfill the pre-conditions for the implementation of REDD+ including by establishing a framework to improve and enhance the management of the forestry sector and supporting sectors, including plantations, agriculture and mining. The strategy hopes to be mainstreamed into all institutions at the national, provincial, and district levels as well as in management units."</v>
          </cell>
          <cell r="I2258" t="str">
            <v>Non-energy</v>
          </cell>
          <cell r="J2258" t="str">
            <v>GHG reduction</v>
          </cell>
          <cell r="K2258" t="str">
            <v>European Union (28)</v>
          </cell>
          <cell r="L2258" t="str">
            <v>Implemented</v>
          </cell>
          <cell r="M2258" t="str">
            <v>http://eur-lex.europa.eu/LexUriServ/LexUriServ.do?uri=OJ:L:2009:188:0001:0013:EN:PDF</v>
          </cell>
          <cell r="N2258" t="str">
            <v/>
          </cell>
        </row>
        <row r="2259">
          <cell r="B2259">
            <v>2251</v>
          </cell>
          <cell r="C2259" t="str">
            <v>REGULATION (EC) No 692/2008 on light duty vehicles standards European Union 2008</v>
          </cell>
          <cell r="D2259" t="str">
            <v>Vehicle fuel-economy and emissions standards</v>
          </cell>
          <cell r="E2259" t="str">
            <v>Country</v>
          </cell>
          <cell r="F2259">
            <v>2008</v>
          </cell>
          <cell r="G2259" t="str">
            <v>Transport, Light duty vehicles</v>
          </cell>
          <cell r="H2259" t="str">
            <v>Euro VI emissions standards for heavy-duty vehicles. See: http://transportpolicy.net/index.php?title=EU:_Heavy-duty:_Emissions</v>
          </cell>
          <cell r="I2259" t="str">
            <v>Energy efficiency</v>
          </cell>
          <cell r="J2259" t="str">
            <v>No</v>
          </cell>
          <cell r="K2259" t="str">
            <v>European Union (28)</v>
          </cell>
          <cell r="L2259" t="str">
            <v>Implemented</v>
          </cell>
          <cell r="M2259" t="str">
            <v>http://eur-lex.europa.eu/LexUriServ/LexUriServ.do?uri=OJ:L:2008:199:0001:0136:EN:PDF</v>
          </cell>
          <cell r="N2259" t="str">
            <v>C41</v>
          </cell>
        </row>
        <row r="2260">
          <cell r="B2260">
            <v>2252</v>
          </cell>
          <cell r="C2260" t="str">
            <v>REGULATION (EU) 2018/841 on inclusion of LULUCF in the 2030 climate and energy framework, and amending Regulation (EU) No 525/2013 and Decision No 529/2013/EU</v>
          </cell>
          <cell r="D2260" t="str">
            <v>Formal &amp; legally binding GHG reduction target</v>
          </cell>
          <cell r="E2260" t="str">
            <v>Country</v>
          </cell>
          <cell r="F2260">
            <v>2018</v>
          </cell>
          <cell r="G2260" t="str">
            <v>Agriculture and forestry, Agricultural CH4, Agricultural CO2, Agricultural N2O</v>
          </cell>
          <cell r="H2260" t="str">
            <v>This regulation enforces the implementation of Regulation (EC) No 715/2007.</v>
          </cell>
          <cell r="I2260" t="str">
            <v>Non-energy</v>
          </cell>
          <cell r="J2260" t="str">
            <v>GHG reduction</v>
          </cell>
          <cell r="K2260" t="str">
            <v>European Union (28)</v>
          </cell>
          <cell r="L2260" t="str">
            <v>Implemented</v>
          </cell>
          <cell r="M2260" t="str">
            <v>http://www.europarl.europa.eu/legislative-train/theme-resilient-energy-union-with-a-climate-change-policy/file-lulucf-regulation
https://eur-lex.europa.eu/legal-content/EN/TXT/?uri=CELEX%3A32018R0841</v>
          </cell>
          <cell r="N2260" t="str">
            <v>C02C49C50C51</v>
          </cell>
        </row>
        <row r="2261">
          <cell r="B2261">
            <v>2253</v>
          </cell>
          <cell r="C2261" t="str">
            <v>RES Promotion - Decree implementing Directive 2009/28/EC Italy 2011</v>
          </cell>
          <cell r="D2261" t="str">
            <v>Feed-in tariffs or premiums, Green certificates, White certificates</v>
          </cell>
          <cell r="E2261" t="str">
            <v>Country</v>
          </cell>
          <cell r="F2261">
            <v>2011</v>
          </cell>
          <cell r="G2261" t="str">
            <v>Electricity and heat, Renewables</v>
          </cell>
          <cell r="H2261" t="str">
            <v>Binding commitments to GHG emission reduction in forestry and land use for all Member States
Target: Net zero emissions from LULUCF sector by 2030</v>
          </cell>
          <cell r="I2261" t="str">
            <v>Renewables</v>
          </cell>
          <cell r="J2261">
            <v>0</v>
          </cell>
          <cell r="K2261" t="str">
            <v>Italy</v>
          </cell>
          <cell r="L2261" t="str">
            <v>Implemented</v>
          </cell>
          <cell r="M2261" t="str">
            <v>http://www.normattiva.it/uri-res/N2Ls?urn:nir:stato:decreto.legislativo:2011-03-03;28!vig=</v>
          </cell>
          <cell r="N2261" t="str">
            <v>C10</v>
          </cell>
        </row>
        <row r="2262">
          <cell r="B2262">
            <v>2254</v>
          </cell>
          <cell r="C2262" t="str">
            <v>RES promotion - Decree Implementing Directive 2001/77/EC Italy 2004</v>
          </cell>
          <cell r="D2262" t="str">
            <v>Green certificates, Policy support, Codes and standards, Monitoring, Other mandatory requirements</v>
          </cell>
          <cell r="E2262" t="str">
            <v>Country</v>
          </cell>
          <cell r="F2262">
            <v>2004</v>
          </cell>
          <cell r="G2262" t="str">
            <v>Electricity and heat, Renewables</v>
          </cell>
          <cell r="H2262"/>
          <cell r="I2262" t="str">
            <v>Renewables</v>
          </cell>
          <cell r="J2262">
            <v>0</v>
          </cell>
          <cell r="K2262" t="str">
            <v>Italy</v>
          </cell>
          <cell r="L2262" t="str">
            <v>Superseded</v>
          </cell>
          <cell r="M2262" t="str">
            <v>http://www.efficienzaenergetica.acs.enea.it/doc/dlgs_387-03.pdf</v>
          </cell>
          <cell r="N2262" t="str">
            <v>C10</v>
          </cell>
        </row>
        <row r="2263">
          <cell r="B2263">
            <v>2255</v>
          </cell>
          <cell r="C2263" t="str">
            <v>Rail Transport Tax Credit Australia 1999</v>
          </cell>
          <cell r="D2263" t="str">
            <v>Tax relief, Fiscal or financial incentives</v>
          </cell>
          <cell r="E2263" t="str">
            <v>Country</v>
          </cell>
          <cell r="F2263">
            <v>1999</v>
          </cell>
          <cell r="G2263" t="str">
            <v>Transport, Rail</v>
          </cell>
          <cell r="H2263"/>
          <cell r="I2263" t="str">
            <v>Energy service demand reduction and resource efficiency, Energy efficiency</v>
          </cell>
          <cell r="J2263" t="str">
            <v>No</v>
          </cell>
          <cell r="K2263" t="str">
            <v>Australia</v>
          </cell>
          <cell r="L2263" t="str">
            <v>Ended</v>
          </cell>
          <cell r="M2263" t="str">
            <v>http://www.ato.gov.au/corporate/content.asp?doc=/content/76594.htm&amp;page=13&amp;H13</v>
          </cell>
          <cell r="N2263" t="str">
            <v/>
          </cell>
        </row>
        <row r="2264">
          <cell r="B2264">
            <v>2256</v>
          </cell>
          <cell r="C2264" t="str">
            <v>Railway Infrastructure Adaptation for Freight Transport Japan 2000</v>
          </cell>
          <cell r="D2264" t="str">
            <v>Infrastructure investments, Strategic planning</v>
          </cell>
          <cell r="E2264" t="str">
            <v>Country</v>
          </cell>
          <cell r="F2264">
            <v>2000</v>
          </cell>
          <cell r="G2264" t="str">
            <v>Transport, Shipping, Rail</v>
          </cell>
          <cell r="H2264"/>
          <cell r="I2264" t="str">
            <v>Other low-carbon technologies and fuel switch</v>
          </cell>
          <cell r="J2264">
            <v>0</v>
          </cell>
          <cell r="K2264" t="str">
            <v>Japan</v>
          </cell>
          <cell r="L2264" t="str">
            <v>Implemented</v>
          </cell>
          <cell r="M2264" t="str">
            <v>http://www.mlit.go.jp/tetudo/index.html</v>
          </cell>
          <cell r="N2264" t="str">
            <v>C44</v>
          </cell>
        </row>
        <row r="2265">
          <cell r="B2265">
            <v>2257</v>
          </cell>
          <cell r="C2265" t="str">
            <v>Railway-structurereform Germany</v>
          </cell>
          <cell r="D2265" t="str">
            <v>Infrastructure investments, Strategic planning</v>
          </cell>
          <cell r="E2265" t="str">
            <v>Country</v>
          </cell>
          <cell r="F2265">
            <v>0</v>
          </cell>
          <cell r="G2265" t="str">
            <v>Transport, Rail</v>
          </cell>
          <cell r="H2265"/>
          <cell r="I2265" t="str">
            <v>Energy service demand reduction and resource efficiency, Other low-carbon technologies and fuel switch</v>
          </cell>
          <cell r="J2265">
            <v>0</v>
          </cell>
          <cell r="K2265" t="str">
            <v>Germany</v>
          </cell>
          <cell r="L2265" t="str">
            <v>Ended</v>
          </cell>
          <cell r="M2265" t="str">
            <v>http://www.iea.org/policiesandmeasures/pams/germany/name-23405-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265" t="str">
            <v>C40C44</v>
          </cell>
        </row>
        <row r="2266">
          <cell r="B2266">
            <v>2258</v>
          </cell>
          <cell r="C2266" t="str">
            <v>Rajasthan Solar Policy</v>
          </cell>
          <cell r="D2266" t="str">
            <v>Tax relief, Green certificates, Institutional creation, Strategic planning</v>
          </cell>
          <cell r="E2266" t="str">
            <v>Country</v>
          </cell>
          <cell r="F2266">
            <v>2011</v>
          </cell>
          <cell r="G2266" t="str">
            <v>Electricity and heat</v>
          </cell>
          <cell r="H2266"/>
          <cell r="I2266" t="str">
            <v>Renewables</v>
          </cell>
          <cell r="J2266" t="str">
            <v>No</v>
          </cell>
          <cell r="K2266" t="str">
            <v>India</v>
          </cell>
          <cell r="L2266" t="str">
            <v>Implemented</v>
          </cell>
          <cell r="M2266" t="str">
            <v>http://www.iea.org/policiesandmeasures/pams/india/name-24992-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266" t="str">
            <v>C10</v>
          </cell>
        </row>
        <row r="2267">
          <cell r="B2267">
            <v>2259</v>
          </cell>
          <cell r="C2267" t="str">
            <v>Rajasthan net-metering policy 2015</v>
          </cell>
          <cell r="D2267" t="str">
            <v>User charges, Regulatory Instruments</v>
          </cell>
          <cell r="E2267" t="str">
            <v>Subnational region or state</v>
          </cell>
          <cell r="F2267">
            <v>2015</v>
          </cell>
          <cell r="G2267" t="str">
            <v>Electricity and heat</v>
          </cell>
          <cell r="H2267" t="str">
            <v>The state of Rajasthan is endowed with the highest radiation levels in India and implemented the Solar Policy to harness great untapped resources and meet its Renewable Portfolio Standard requirements. The state targets the installation of 1 to 1.2 GW of solar capacity by 2022, seeks to enhance energy security, create jobs in the solar manufacturing and become a main exporter of renewable power to third party and neighboring states. To reach such targets, the solar policy includes a combination of support tools: First, power producers are exempted from electricity duty on the energy they consume and can apply for incentives under the Industry Scheme. Producers of solar thermal energy are granted access to the water quantity required for generation by local authorities and solar power will be guaranteed grid access under both the Indian Solar Mission and the Rajasthan Solar policy. The solar policy seeks to widespread the installation of solar water heating systems on all industrial buildings where hot water is required, large residential buildings, government and private hospitals, hotels and swimming pools. Solar steam systems in residential institutions and hospitals will also be supported. Second, the solar policy creates the RE infrastructure Development Fund to finance transmission network extension, road construction and ease the integration of RE generation. Such Fund will be financed by the collection of a development charge of INR. 10 Lacs per MW installed transfered to the Rajasthan Renewable Energy Corporation. The policy also provides for the regulation framework to develop solar parks larger than 1, 000 MW capacity. Such Parks will include Solar Power Plants, Manufacturing Zones, R &amp; D and Training Centres. Third, the Solar Policy creates the Solar Research Center of excellence. The solar policy will fulfill Rajasthan s engagements in the National Solar Mission -install 66 MW of solar capacity- and install additional capacity following a competitive bidding process. Central government will tender 50 MW of solar PV and 50 MW of solar thermal and best bidders will be guaranteed a fixed price by Discoms of Rajasthan. Moreover, the policy will promote the installation of solar PV and solar thermal plans for direct sale to Discoms of Rajasthan with a maximum capacity of 200 MW by 2013 and an additional 400 MW by 2017. Eligible projects will also be selected through auctions. The state will promote off grid and decentralised solar applications and hybrid systems in replacement of diesel based generators. The solar policy also facilitates the installation of solar power producers targeting solar power trade with third party or other states. In fact, Rajasthan aims to become a major issuer of solar Renewable Energy Certificates within the Indian Renewable Portfolio Obligation.</v>
          </cell>
          <cell r="I2267" t="str">
            <v>Renewables</v>
          </cell>
          <cell r="J2267" t="str">
            <v>No</v>
          </cell>
          <cell r="K2267" t="str">
            <v>India</v>
          </cell>
          <cell r="L2267" t="str">
            <v>Implemented</v>
          </cell>
          <cell r="M2267" t="str">
            <v>http://www.iea.org/policiesandmeasures/pams/india/name-140375-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267" t="str">
            <v>C10</v>
          </cell>
        </row>
        <row r="2268">
          <cell r="B2268">
            <v>2260</v>
          </cell>
          <cell r="C2268" t="str">
            <v>Rapid Ecoregional Assessments United States of America</v>
          </cell>
          <cell r="D2268" t="str">
            <v>Information and education, Strategic planning</v>
          </cell>
          <cell r="E2268" t="str">
            <v>Country</v>
          </cell>
          <cell r="F2268">
            <v>0</v>
          </cell>
          <cell r="G2268" t="str">
            <v>Agriculture and forestry</v>
          </cell>
          <cell r="H2268" t="str">
            <v>The net metering policy for Rajasthan went into force on 26th of February 2015. The eligible parties installing rooftop PV installations are allowed to benefit from the net metering tariff of INR 7.5 per installed unit.
The policy restricts the cumulative installation that can take place at any particular distribution transformer to 30% of the transformer's capacity. There are also restrictions on the size of the rooftop plant that can be set up by an individual consumer: it cannot exceed 80% of the sanctioned connected load. The lower threshold for the plant size is pegged at 1kW and the upper limit is 1MW.</v>
          </cell>
          <cell r="I2268" t="str">
            <v>Non-energy</v>
          </cell>
          <cell r="J2268">
            <v>0</v>
          </cell>
          <cell r="K2268" t="str">
            <v>United States of America</v>
          </cell>
          <cell r="L2268" t="str">
            <v>Implemented</v>
          </cell>
          <cell r="M2268" t="str">
            <v>http://www.blm.gov/wo/st/en/prog/more/Landscape_Approach/reas.html%E2%80%8E</v>
          </cell>
          <cell r="N2268" t="str">
            <v>C48</v>
          </cell>
        </row>
        <row r="2269">
          <cell r="B2269">
            <v>2261</v>
          </cell>
          <cell r="C2269" t="str">
            <v>Ratification of Kyoto Protocol Canada 2002</v>
          </cell>
          <cell r="D2269" t="str">
            <v>Regulatory Instruments, GHG reduction target</v>
          </cell>
          <cell r="E2269" t="str">
            <v>Country</v>
          </cell>
          <cell r="F2269">
            <v>2002</v>
          </cell>
          <cell r="G2269" t="str">
            <v>General</v>
          </cell>
          <cell r="H2269"/>
          <cell r="I2269" t="str">
            <v>Energy service demand reduction and resource efficiency, Energy efficiency, Renewables, Other low-carbon technologies and fuel switch, Non-energy</v>
          </cell>
          <cell r="J2269">
            <v>0</v>
          </cell>
          <cell r="K2269" t="str">
            <v>Canada</v>
          </cell>
          <cell r="L2269" t="str">
            <v>Ended</v>
          </cell>
          <cell r="M2269" t="str">
            <v>http://www.climatechange.gc.ca</v>
          </cell>
          <cell r="N2269" t="str">
            <v>C02</v>
          </cell>
        </row>
        <row r="2270">
          <cell r="B2270">
            <v>2262</v>
          </cell>
          <cell r="C2270" t="str">
            <v>Ratification of Kyoto Protocol European Union 2002</v>
          </cell>
          <cell r="D2270" t="str">
            <v>GHG reduction target, Formal &amp; legally binding GHG reduction target</v>
          </cell>
          <cell r="E2270" t="str">
            <v>Country</v>
          </cell>
          <cell r="F2270">
            <v>2002</v>
          </cell>
          <cell r="G2270" t="str">
            <v>General</v>
          </cell>
          <cell r="H2270" t="str">
            <v>Under the protocol, Canada must reduce its greenhouse gas emissions by 6% compared to 1990 levels by 2008-2012.</v>
          </cell>
          <cell r="I2270" t="str">
            <v>Energy service demand reduction and resource efficiency, Energy efficiency, Renewables, Other low-carbon technologies and fuel switch, Non-energy</v>
          </cell>
          <cell r="J2270" t="str">
            <v>No</v>
          </cell>
          <cell r="K2270" t="str">
            <v>European Union (28)</v>
          </cell>
          <cell r="L2270" t="str">
            <v>Implemented</v>
          </cell>
          <cell r="M2270" t="str">
            <v>http://www.europa.eu.int/comm/environment/climat/kyoto.htm</v>
          </cell>
          <cell r="N2270" t="str">
            <v>C02</v>
          </cell>
        </row>
        <row r="2271">
          <cell r="B2271">
            <v>2263</v>
          </cell>
          <cell r="C2271" t="str">
            <v>Ratification of the Kyoto Protocol Turkey 2009</v>
          </cell>
          <cell r="D2271" t="str">
            <v>Policy support, Strategic planning</v>
          </cell>
          <cell r="E2271" t="str">
            <v>Country</v>
          </cell>
          <cell r="F2271">
            <v>2009</v>
          </cell>
          <cell r="G2271" t="str">
            <v>General</v>
          </cell>
          <cell r="H2271" t="str">
            <v>KP CP1: -8% emissions reductions compared to 1990 by 2012.
KP CP2: -20% emissions reductions compared to 1990 by 2020.</v>
          </cell>
          <cell r="I2271" t="str">
            <v>Energy service demand reduction and resource efficiency, Energy efficiency, Renewables, Other low-carbon technologies and fuel switch, Non-energy</v>
          </cell>
          <cell r="J2271">
            <v>0</v>
          </cell>
          <cell r="K2271" t="str">
            <v>Turkey</v>
          </cell>
          <cell r="L2271" t="str">
            <v>Implemented</v>
          </cell>
          <cell r="M2271" t="str">
            <v>http://iklim.cob.gov.tr/iklim/AnaSayfa/Kyoto.aspx?sflang=en</v>
          </cell>
          <cell r="N2271" t="str">
            <v/>
          </cell>
        </row>
        <row r="2272">
          <cell r="B2272">
            <v>2264</v>
          </cell>
          <cell r="C2272" t="str">
            <v>Rebate on new energy efficient appliances Canada 2003</v>
          </cell>
          <cell r="D2272" t="str">
            <v>Fiscal or financial incentives</v>
          </cell>
          <cell r="E2272" t="str">
            <v>Subnational region or state</v>
          </cell>
          <cell r="F2272">
            <v>2003</v>
          </cell>
          <cell r="G2272" t="str">
            <v>Buildings, Appliances</v>
          </cell>
          <cell r="H2272"/>
          <cell r="I2272" t="str">
            <v>Energy efficiency</v>
          </cell>
          <cell r="J2272">
            <v>0</v>
          </cell>
          <cell r="K2272" t="str">
            <v>Canada</v>
          </cell>
          <cell r="L2272" t="str">
            <v>Implemented</v>
          </cell>
          <cell r="M2272" t="str">
            <v>http://www.gov.sk.ca/newsrel/releases/2003/12/18-838.html</v>
          </cell>
          <cell r="N2272" t="str">
            <v>C34C35</v>
          </cell>
        </row>
        <row r="2273">
          <cell r="B2273">
            <v>2265</v>
          </cell>
          <cell r="C2273" t="str">
            <v>Rebates for Low-Emission Motorcycles Italy 2005</v>
          </cell>
          <cell r="D2273" t="str">
            <v>Grants and subsidies</v>
          </cell>
          <cell r="E2273" t="str">
            <v>Country</v>
          </cell>
          <cell r="F2273">
            <v>2005</v>
          </cell>
          <cell r="G2273" t="str">
            <v>Transport, Light duty vehicles</v>
          </cell>
          <cell r="H2273"/>
          <cell r="I2273" t="str">
            <v>Other low-carbon technologies and fuel switch, Energy efficiency</v>
          </cell>
          <cell r="J2273">
            <v>0</v>
          </cell>
          <cell r="K2273" t="str">
            <v>Italy</v>
          </cell>
          <cell r="L2273" t="str">
            <v>Ended</v>
          </cell>
          <cell r="M2273" t="str">
            <v>http://www.minambiente.it/st/Ministero.aspx?doc=archivio/comunicatistampa/2005/20maggio.xml</v>
          </cell>
          <cell r="N2273" t="str">
            <v>C41</v>
          </cell>
        </row>
        <row r="2274">
          <cell r="B2274">
            <v>2266</v>
          </cell>
          <cell r="C2274" t="str">
            <v>Reduced Electricity Consumption in Government Buildings France 1999</v>
          </cell>
          <cell r="D2274" t="str">
            <v>Research &amp; Development and Deployment (RD&amp;D)</v>
          </cell>
          <cell r="E2274" t="str">
            <v>Country</v>
          </cell>
          <cell r="F2274">
            <v>1999</v>
          </cell>
          <cell r="G2274" t="str">
            <v>Buildings</v>
          </cell>
          <cell r="H2274"/>
          <cell r="I2274" t="str">
            <v>Energy efficiency</v>
          </cell>
          <cell r="J2274">
            <v>0</v>
          </cell>
          <cell r="K2274" t="str">
            <v>France</v>
          </cell>
          <cell r="L2274" t="str">
            <v>Implemented</v>
          </cell>
          <cell r="M2274" t="str">
            <v>http://www.iea.org/policiesandmeasures/pams/france/name-22226-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274" t="str">
            <v>C04</v>
          </cell>
        </row>
        <row r="2275">
          <cell r="B2275">
            <v>2267</v>
          </cell>
          <cell r="C2275" t="str">
            <v>Reduced VAT for Residential Renewable Energy Equipment France 1999</v>
          </cell>
          <cell r="D2275" t="str">
            <v>Fiscal or financial incentives, Tax relief</v>
          </cell>
          <cell r="E2275" t="str">
            <v>Country</v>
          </cell>
          <cell r="F2275">
            <v>1999</v>
          </cell>
          <cell r="G2275" t="str">
            <v>Buildings, Heating and cooling, Hot water and cooking</v>
          </cell>
          <cell r="H2275"/>
          <cell r="I2275" t="str">
            <v>Renewables</v>
          </cell>
          <cell r="J2275">
            <v>0</v>
          </cell>
          <cell r="K2275" t="str">
            <v>France</v>
          </cell>
          <cell r="L2275" t="str">
            <v>Superseded</v>
          </cell>
          <cell r="M2275" t="str">
            <v>http://www.industrie.gouv.fr/cgi-bin/industrie/frame0.pl?url=/energie/sommaire.htm</v>
          </cell>
          <cell r="N2275" t="str">
            <v>C36C37</v>
          </cell>
        </row>
        <row r="2276">
          <cell r="B2276">
            <v>2268</v>
          </cell>
          <cell r="C2276" t="str">
            <v>Reduced VAT for energy-saving materials United Kingdom 1998</v>
          </cell>
          <cell r="D2276" t="str">
            <v>Tax relief</v>
          </cell>
          <cell r="E2276" t="str">
            <v>Country</v>
          </cell>
          <cell r="F2276">
            <v>1998</v>
          </cell>
          <cell r="G2276" t="str">
            <v>Buildings, Heating and cooling</v>
          </cell>
          <cell r="H2276"/>
          <cell r="I2276" t="str">
            <v>Energy efficiency</v>
          </cell>
          <cell r="J2276">
            <v>0</v>
          </cell>
          <cell r="K2276" t="str">
            <v>United Kingdom</v>
          </cell>
          <cell r="L2276" t="str">
            <v>Implemented</v>
          </cell>
          <cell r="M2276" t="str">
            <v>http://www.hm-treasury.gov.uk/3849.htm</v>
          </cell>
          <cell r="N2276" t="str">
            <v>C34</v>
          </cell>
        </row>
        <row r="2277">
          <cell r="B2277">
            <v>2269</v>
          </cell>
          <cell r="C2277" t="str">
            <v>Reduced VAT for renewable energy China 2001</v>
          </cell>
          <cell r="D2277" t="str">
            <v>Tax relief</v>
          </cell>
          <cell r="E2277" t="str">
            <v>Country</v>
          </cell>
          <cell r="F2277">
            <v>2001</v>
          </cell>
          <cell r="G2277" t="str">
            <v>Electricity and heat, Renewables</v>
          </cell>
          <cell r="H2277"/>
          <cell r="I2277" t="str">
            <v>Renewables</v>
          </cell>
          <cell r="J2277">
            <v>0</v>
          </cell>
          <cell r="K2277" t="str">
            <v>China</v>
          </cell>
          <cell r="L2277" t="str">
            <v>Implemented</v>
          </cell>
          <cell r="M2277" t="str">
            <v>http://www.mof.gov.cn</v>
          </cell>
          <cell r="N2277" t="str">
            <v>C10</v>
          </cell>
        </row>
        <row r="2278">
          <cell r="B2278">
            <v>2270</v>
          </cell>
          <cell r="C2278" t="str">
            <v>Reducing Barriers to Inter-provincial Trade and Transmission of Electricity Canada 2001</v>
          </cell>
          <cell r="D2278" t="str">
            <v>Policy support, Infrastructure investments</v>
          </cell>
          <cell r="E2278" t="str">
            <v>Country</v>
          </cell>
          <cell r="F2278">
            <v>2001</v>
          </cell>
          <cell r="G2278" t="str">
            <v>Electricity and heat, Renewables, Nuclear</v>
          </cell>
          <cell r="H2278"/>
          <cell r="I2278" t="str">
            <v>Energy efficiency, Renewables, Other low-carbon technologies and fuel switch</v>
          </cell>
          <cell r="J2278">
            <v>0</v>
          </cell>
          <cell r="K2278" t="str">
            <v>Canada</v>
          </cell>
          <cell r="L2278" t="str">
            <v>Implemented</v>
          </cell>
          <cell r="M2278" t="str">
            <v>http://www.nrcan.gc.ca</v>
          </cell>
          <cell r="N2278" t="str">
            <v>C11</v>
          </cell>
        </row>
        <row r="2279">
          <cell r="B2279">
            <v>2271</v>
          </cell>
          <cell r="C2279" t="str">
            <v>Reducing Greenhouse Gas Emissions from Off-Road Vehicles and Equipment Canada 2003</v>
          </cell>
          <cell r="D2279" t="str">
            <v>Fiscal or financial incentives, Policy support, Performance label, Vehicle fuel-economy and emissions standards</v>
          </cell>
          <cell r="E2279" t="str">
            <v>Country</v>
          </cell>
          <cell r="F2279">
            <v>2003</v>
          </cell>
          <cell r="G2279" t="str">
            <v>Transport</v>
          </cell>
          <cell r="H2279"/>
          <cell r="I2279" t="str">
            <v>Energy efficiency, Renewables</v>
          </cell>
          <cell r="J2279">
            <v>0</v>
          </cell>
          <cell r="K2279" t="str">
            <v>Canada</v>
          </cell>
          <cell r="L2279" t="str">
            <v>Ended</v>
          </cell>
          <cell r="M2279" t="str">
            <v>http://www.iea.org/policiesandmeasures/pams/canada/name-21862-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279" t="str">
            <v>C43</v>
          </cell>
        </row>
        <row r="2280">
          <cell r="B2280">
            <v>2272</v>
          </cell>
          <cell r="C2280" t="str">
            <v>Reduction in Price Gap Between Diesel and Gasoline France 1999</v>
          </cell>
          <cell r="D2280" t="str">
            <v>Fiscal or financial incentives</v>
          </cell>
          <cell r="E2280" t="str">
            <v>Country</v>
          </cell>
          <cell r="F2280">
            <v>1999</v>
          </cell>
          <cell r="G2280" t="str">
            <v>Transport</v>
          </cell>
          <cell r="H2280"/>
          <cell r="I2280" t="str">
            <v>Other low-carbon technologies and fuel switch</v>
          </cell>
          <cell r="J2280">
            <v>0</v>
          </cell>
          <cell r="K2280" t="str">
            <v>France</v>
          </cell>
          <cell r="L2280" t="str">
            <v>Implemented</v>
          </cell>
          <cell r="M2280" t="str">
            <v>http://www.iea.org/policiesandmeasures/pams/france/name-21070-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280" t="str">
            <v/>
          </cell>
        </row>
        <row r="2281">
          <cell r="B2281">
            <v>2273</v>
          </cell>
          <cell r="C2281" t="str">
            <v>Reduction of Carbon Dioxide Emissions from Coal-fired Generation of Electricity Regulations</v>
          </cell>
          <cell r="D2281" t="str">
            <v>Sectoral standards</v>
          </cell>
          <cell r="E2281" t="str">
            <v>Country</v>
          </cell>
          <cell r="F2281">
            <v>2012</v>
          </cell>
          <cell r="G2281" t="str">
            <v>Coal, Electricity and heat</v>
          </cell>
          <cell r="H2281"/>
          <cell r="I2281" t="str">
            <v>Energy efficiency</v>
          </cell>
          <cell r="J2281" t="str">
            <v>GHG reduction</v>
          </cell>
          <cell r="K2281" t="str">
            <v>Canada</v>
          </cell>
          <cell r="L2281" t="str">
            <v>Implemented</v>
          </cell>
          <cell r="M2281" t="str">
            <v>http://unfccc.int/files/national_reports/annex_i_natcom/submitted_natcom/application/pdf/nc6_can_resubmission_english.pdf</v>
          </cell>
          <cell r="N2281" t="str">
            <v>C07</v>
          </cell>
        </row>
        <row r="2282">
          <cell r="B2282">
            <v>2274</v>
          </cell>
          <cell r="C2282" t="str">
            <v>Reduction of housing subsidies Germany 2006</v>
          </cell>
          <cell r="D2282" t="str">
            <v>Grants and subsidies</v>
          </cell>
          <cell r="E2282" t="str">
            <v>Country</v>
          </cell>
          <cell r="F2282">
            <v>2006</v>
          </cell>
          <cell r="G2282" t="str">
            <v>Buildings</v>
          </cell>
          <cell r="H2282" t="str">
            <v>"The Regulations apply a stringent emissions intensity limit (performance standard) to new coal-fired electricity generation units and to old units that have reached the end of their useful life. The Regulations will ensure that coal-fired electricity generation in Canada operates as cleanly as high efficiency natural gas-fired electricity generation and that no new high-emitting coal-fired electricity units will be built in Canada.
Under the Regulations, the performance standard is set at the emissions intensity level of 420 tonnes CO2/gigawatt hours (GWh). The standard will address emissions of CO2 from the combustion of coal, coal derivatives (e.g., syngas) and petroleum coke (petcoke), and from all fuels burned in conjunction with any of the preceding fuel, except for biomass. The Regulations also contain flexibilities to maintain the integrity of the electricity system while still achieving the environmental objective of emission reductions." (Canada's 6th National Report on Climate Change, 2014)
Planned target: Have no coal power capacity by 2029.</v>
          </cell>
          <cell r="I2282" t="str">
            <v>Energy efficiency</v>
          </cell>
          <cell r="J2282">
            <v>0</v>
          </cell>
          <cell r="K2282" t="str">
            <v>Germany</v>
          </cell>
          <cell r="L2282" t="str">
            <v>Ended</v>
          </cell>
          <cell r="M2282" t="str">
            <v>http://www.iea.org/policiesandmeasures/pams/germany/name-23396-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282" t="str">
            <v>C34</v>
          </cell>
        </row>
        <row r="2283">
          <cell r="B2283">
            <v>2275</v>
          </cell>
          <cell r="C2283" t="str">
            <v>Reforestation Fund (1989) Indonesia 1989</v>
          </cell>
          <cell r="D2283" t="str">
            <v>Energy and other taxes</v>
          </cell>
          <cell r="E2283" t="str">
            <v>Country</v>
          </cell>
          <cell r="F2283">
            <v>1989</v>
          </cell>
          <cell r="G2283" t="str">
            <v>Forestry</v>
          </cell>
          <cell r="H2283"/>
          <cell r="I2283" t="str">
            <v>Energy service demand reduction and resource efficiency, Non-energy</v>
          </cell>
          <cell r="J2283">
            <v>0</v>
          </cell>
          <cell r="K2283" t="str">
            <v>Indonesia</v>
          </cell>
          <cell r="L2283" t="str">
            <v>Unknown</v>
          </cell>
          <cell r="M2283" t="str">
            <v>http://www.forestcarbonpartnership.org/fcp/sites/forestcarbonpartnership.org/files/Documents/PDF/Mar2010/Indonesia_Rplan_May2009_with_disclaimer.pdf</v>
          </cell>
          <cell r="N2283" t="str">
            <v>C52</v>
          </cell>
        </row>
        <row r="2284">
          <cell r="B2284">
            <v>2276</v>
          </cell>
          <cell r="C2284" t="str">
            <v>Reformulated Gasoline Program United States of America 1995</v>
          </cell>
          <cell r="D2284" t="str">
            <v>Codes and standards, Regulatory Instruments</v>
          </cell>
          <cell r="E2284" t="str">
            <v>Country</v>
          </cell>
          <cell r="F2284">
            <v>1995</v>
          </cell>
          <cell r="G2284" t="str">
            <v>Coal, Gas, Oil</v>
          </cell>
          <cell r="H2284" t="str">
            <v>"Indonesia’s Reforestation Fund (Dana Reboisasi, DR) is a national forest fund financed by a volume-based levy paid by timber concessionaires. Over the past 20 years, the RF has had aggregate (nominal) receipts of approximately US$ 5.8 billion, making it the single largest source of government revenues from Indonesia’s commercial forestry sector. A non-refundable levy charged to timber companies based on the volume of logs harvested during a particular year."</v>
          </cell>
          <cell r="I2284" t="str">
            <v>Other low-carbon technologies and fuel switch</v>
          </cell>
          <cell r="J2284">
            <v>0</v>
          </cell>
          <cell r="K2284" t="str">
            <v>United States of America</v>
          </cell>
          <cell r="L2284" t="str">
            <v>Implemented</v>
          </cell>
          <cell r="M2284" t="str">
            <v>http://www.epa.gov/oms/rfg.htm</v>
          </cell>
          <cell r="N2284" t="str">
            <v/>
          </cell>
        </row>
        <row r="2285">
          <cell r="B2285">
            <v>2277</v>
          </cell>
          <cell r="C2285" t="str">
            <v>Regional Approval for Renewable Energy Projects United Kingdom 2004</v>
          </cell>
          <cell r="D2285" t="str">
            <v>Other mandatory requirements, Policy support</v>
          </cell>
          <cell r="E2285" t="str">
            <v>Country</v>
          </cell>
          <cell r="F2285">
            <v>2004</v>
          </cell>
          <cell r="G2285" t="str">
            <v>Electricity and heat</v>
          </cell>
          <cell r="H2285"/>
          <cell r="I2285" t="str">
            <v>Renewables</v>
          </cell>
          <cell r="J2285">
            <v>0</v>
          </cell>
          <cell r="K2285" t="str">
            <v>United Kingdom</v>
          </cell>
          <cell r="L2285" t="str">
            <v>Implemented</v>
          </cell>
          <cell r="M2285" t="str">
            <v>http://www.odpm.gov.uk/stellent/groups/odpm_planning/documents/page/odpm_plan_030334.hcsp</v>
          </cell>
          <cell r="N2285" t="str">
            <v/>
          </cell>
        </row>
        <row r="2286">
          <cell r="B2286">
            <v>2278</v>
          </cell>
          <cell r="C2286" t="str">
            <v>Regional Australia's Renewables (RAR) Australia 2014</v>
          </cell>
          <cell r="D2286" t="str">
            <v>Research &amp; Development and Deployment (RD&amp;D)</v>
          </cell>
          <cell r="E2286" t="str">
            <v>Country</v>
          </cell>
          <cell r="F2286">
            <v>2013</v>
          </cell>
          <cell r="G2286" t="str">
            <v>Electricity and heat, Renewables</v>
          </cell>
          <cell r="H2286"/>
          <cell r="I2286" t="str">
            <v>Renewables</v>
          </cell>
          <cell r="J2286" t="str">
            <v>No</v>
          </cell>
          <cell r="K2286" t="str">
            <v>Australia</v>
          </cell>
          <cell r="L2286" t="str">
            <v>Superseded</v>
          </cell>
          <cell r="M2286" t="str">
            <v>http://arena.gov.au/initiatives-and-programs/regional-australias-renewables/</v>
          </cell>
          <cell r="N2286" t="str">
            <v>C04</v>
          </cell>
        </row>
        <row r="2287">
          <cell r="B2287">
            <v>2279</v>
          </cell>
          <cell r="C2287" t="str">
            <v>Regional Deployment Program Korea (South) 1997</v>
          </cell>
          <cell r="D2287" t="str">
            <v>Infrastructure investments, Funds to sub-national governments, Grants and subsidies, Tax relief, Feed-in tariffs or premiums</v>
          </cell>
          <cell r="E2287" t="str">
            <v>Country</v>
          </cell>
          <cell r="F2287">
            <v>1997</v>
          </cell>
          <cell r="G2287" t="str">
            <v>Electricity and heat, Renewables</v>
          </cell>
          <cell r="H2287"/>
          <cell r="I2287" t="str">
            <v>Renewables</v>
          </cell>
          <cell r="J2287">
            <v>0</v>
          </cell>
          <cell r="K2287" t="str">
            <v>Korea (South)</v>
          </cell>
          <cell r="L2287" t="str">
            <v>Superseded</v>
          </cell>
          <cell r="M2287" t="str">
            <v>http://www.iea.org/policiesandmeasures/pams/korea/name-21839-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287" t="str">
            <v>C10C11</v>
          </cell>
        </row>
        <row r="2288">
          <cell r="B2288">
            <v>2280</v>
          </cell>
          <cell r="C2288" t="str">
            <v>Regional Energy Programme Korea (South)</v>
          </cell>
          <cell r="D2288">
            <v>0</v>
          </cell>
          <cell r="E2288" t="str">
            <v>Country</v>
          </cell>
          <cell r="F2288">
            <v>0</v>
          </cell>
          <cell r="G2288">
            <v>0</v>
          </cell>
          <cell r="H2288"/>
          <cell r="I2288" t="str">
            <v>Energy efficiency, Renewables</v>
          </cell>
          <cell r="J2288">
            <v>0</v>
          </cell>
          <cell r="K2288" t="str">
            <v>Korea (South)</v>
          </cell>
          <cell r="L2288" t="str">
            <v>Ended</v>
          </cell>
          <cell r="M2288">
            <v>0</v>
          </cell>
          <cell r="N2288" t="str">
            <v/>
          </cell>
        </row>
        <row r="2289">
          <cell r="B2289">
            <v>2281</v>
          </cell>
          <cell r="C2289" t="str">
            <v>Regional Greenhouse Gas Initiative (RGGI) United States of America 2008</v>
          </cell>
          <cell r="D2289" t="str">
            <v>GHG emissions allowances</v>
          </cell>
          <cell r="E2289" t="str">
            <v>Subnational region or state</v>
          </cell>
          <cell r="F2289">
            <v>2008</v>
          </cell>
          <cell r="G2289" t="str">
            <v>Electricity and heat</v>
          </cell>
          <cell r="H2289"/>
          <cell r="I2289">
            <v>0</v>
          </cell>
          <cell r="J2289">
            <v>0</v>
          </cell>
          <cell r="K2289" t="str">
            <v>United States of America</v>
          </cell>
          <cell r="L2289" t="str">
            <v>Implemented</v>
          </cell>
          <cell r="M2289" t="str">
            <v>http://www.rggi.org/home</v>
          </cell>
          <cell r="N2289" t="str">
            <v>C15</v>
          </cell>
        </row>
        <row r="2290">
          <cell r="B2290">
            <v>2282</v>
          </cell>
          <cell r="C2290" t="str">
            <v>Regional Hubs for Risk Adaptation and Mitigation to Climate Change United States of America</v>
          </cell>
          <cell r="D2290" t="str">
            <v>Information and education, Advice or Aid in implementation, Information provision, Research &amp; Development and Deployment (RD&amp;D)</v>
          </cell>
          <cell r="E2290" t="str">
            <v>Country</v>
          </cell>
          <cell r="F2290">
            <v>0</v>
          </cell>
          <cell r="G2290" t="str">
            <v>Agriculture and forestry</v>
          </cell>
          <cell r="H2290"/>
          <cell r="I2290" t="str">
            <v>Energy service demand reduction and resource efficiency, Non-energy</v>
          </cell>
          <cell r="J2290" t="str">
            <v>No</v>
          </cell>
          <cell r="K2290" t="str">
            <v>United States of America</v>
          </cell>
          <cell r="L2290" t="str">
            <v>Implemented</v>
          </cell>
          <cell r="M2290" t="str">
            <v>http://www.usda.gov/oce/climate_change/regional_hubs.htm</v>
          </cell>
          <cell r="N2290" t="str">
            <v>C04</v>
          </cell>
        </row>
        <row r="2291">
          <cell r="B2291">
            <v>2283</v>
          </cell>
          <cell r="C2291" t="str">
            <v>Regional Measures for Climate Change Mitigation: Victoria - Voluntary Industial Emissions Disclosure</v>
          </cell>
          <cell r="D2291" t="str">
            <v>Information provision, Voluntary Approaches</v>
          </cell>
          <cell r="E2291" t="str">
            <v>Subnational region or state</v>
          </cell>
          <cell r="F2291">
            <v>2006</v>
          </cell>
          <cell r="G2291" t="str">
            <v>Industry</v>
          </cell>
          <cell r="H2291"/>
          <cell r="I2291" t="str">
            <v>Energy service demand reduction and resource efficiency, Energy efficiency, Renewables, Other low-carbon technologies and fuel switch, Non-energy</v>
          </cell>
          <cell r="J2291" t="str">
            <v>No</v>
          </cell>
          <cell r="K2291" t="str">
            <v>Australia</v>
          </cell>
          <cell r="L2291" t="str">
            <v>Implemented</v>
          </cell>
          <cell r="M2291" t="str">
            <v>https://www.iea.org/policiesandmeasures/pams/australia/name-23013-en.php?s=dHlwZT1jYyZzdGF0dXM9T2s,&amp;return=PG5hdiBpZD0iYnJlYWRjcnVtYiI-PGEgaHJlZj0iLyI-SG9tZTwvYT4gJnJhcXVvOyA8YSBocmVmPSIvcG9saWNpZXNhbmRtZWFzdXJlcy8iPlBvbGljaWVzIGFuZCBNZWFzdXJlczwvYT4gJnJhcXVvOyA8YSBocmVmPSIvcG9saWNpZXNhbmRtZWFzdXJlcy9jbGltYXRlY2hhbmdlLyI-Q2xpbWF0ZSBDaGFuZ2U8L2E-PC9uYXY-</v>
          </cell>
          <cell r="N2291" t="str">
            <v>C19</v>
          </cell>
        </row>
        <row r="2292">
          <cell r="B2292">
            <v>2284</v>
          </cell>
          <cell r="C2292" t="str">
            <v>Regional Measures for Energy Efficiency in Buildings: Val dAosta Italy 2008</v>
          </cell>
          <cell r="D2292" t="str">
            <v>Advice or Aid in implementation, Comparison label, Regulatory Instruments, Auditing, Codes and standards, Monitoring, Other mandatory requirements</v>
          </cell>
          <cell r="E2292" t="str">
            <v>Subnational region or state</v>
          </cell>
          <cell r="F2292">
            <v>2008</v>
          </cell>
          <cell r="G2292" t="str">
            <v>Buildings</v>
          </cell>
          <cell r="H2292"/>
          <cell r="I2292" t="str">
            <v>Energy efficiency</v>
          </cell>
          <cell r="J2292" t="str">
            <v>No</v>
          </cell>
          <cell r="K2292" t="str">
            <v>Italy</v>
          </cell>
          <cell r="L2292" t="str">
            <v>Superseded</v>
          </cell>
          <cell r="M2292" t="str">
            <v>http://www.iea.org/policiesandmeasures/pams/italy/name-24605-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2292" t="str">
            <v>C34</v>
          </cell>
        </row>
        <row r="2293">
          <cell r="B2293">
            <v>2285</v>
          </cell>
          <cell r="C2293" t="str">
            <v>Regional Measures: Victoria Greenhouse Strategy Australia 2002</v>
          </cell>
          <cell r="D2293" t="str">
            <v>Research &amp; Development and Deployment (RD&amp;D), Fiscal or financial incentives, Policy support, Climate strategy</v>
          </cell>
          <cell r="E2293" t="str">
            <v>Subnational region or state</v>
          </cell>
          <cell r="F2293">
            <v>2002</v>
          </cell>
          <cell r="G2293" t="str">
            <v>General</v>
          </cell>
          <cell r="H2293"/>
          <cell r="I2293" t="str">
            <v>Energy service demand reduction and resource efficiency, Energy efficiency, Renewables, Other low-carbon technologies and fuel switch, Non-energy</v>
          </cell>
          <cell r="J2293" t="str">
            <v>No</v>
          </cell>
          <cell r="K2293" t="str">
            <v>Australia</v>
          </cell>
          <cell r="L2293" t="str">
            <v>Implemented</v>
          </cell>
          <cell r="M2293" t="str">
            <v>http://www.climatechange.vic.gov.au/__data/assets/pdf_file/0020/125426/Victorian-Greenhouse-Strategy-Action-Plan-Update-2005.pdf</v>
          </cell>
          <cell r="N2293" t="str">
            <v>C01C04</v>
          </cell>
        </row>
        <row r="2294">
          <cell r="B2294">
            <v>2286</v>
          </cell>
          <cell r="C2294" t="str">
            <v>Regional guidelines for energy planning and promotion of energy efficiency and renewables of Val d'Aosta Italy 2012</v>
          </cell>
          <cell r="D2294" t="str">
            <v>Strategic planning</v>
          </cell>
          <cell r="E2294" t="str">
            <v>Country</v>
          </cell>
          <cell r="F2294">
            <v>2012</v>
          </cell>
          <cell r="G2294" t="str">
            <v>Electricity and heat, Renewables</v>
          </cell>
          <cell r="H2294"/>
          <cell r="I2294" t="str">
            <v>Energy efficiency, Renewables</v>
          </cell>
          <cell r="J2294">
            <v>0</v>
          </cell>
          <cell r="K2294" t="str">
            <v>Italy</v>
          </cell>
          <cell r="L2294" t="str">
            <v>Implemented</v>
          </cell>
          <cell r="M2294" t="str">
            <v>http://www.consiglio.regione.vda.it/banche_dati/leggi_regolamenti/dettaglio_i.asp?tipo=L&amp;numero_legge=26%2F12&amp;versione=V</v>
          </cell>
          <cell r="N2294" t="str">
            <v/>
          </cell>
        </row>
        <row r="2295">
          <cell r="B2295">
            <v>2287</v>
          </cell>
          <cell r="C2295" t="str">
            <v>Regulation (EC) No 715/2007 on type approval of motor vehicles with respect to emissions from light passenger and commercial vehicles (Euro 5 and Euro 6) and on access to vehicle repair and maintenance information</v>
          </cell>
          <cell r="D2295" t="str">
            <v>Vehicle fuel-economy and emissions standards</v>
          </cell>
          <cell r="E2295" t="str">
            <v>Country</v>
          </cell>
          <cell r="F2295">
            <v>2007</v>
          </cell>
          <cell r="G2295" t="str">
            <v>Transport, Light duty vehicles</v>
          </cell>
          <cell r="H2295"/>
          <cell r="I2295" t="str">
            <v>Energy efficiency, Non-energy</v>
          </cell>
          <cell r="J2295" t="str">
            <v>GHG reduction</v>
          </cell>
          <cell r="K2295" t="str">
            <v>European Union (28)</v>
          </cell>
          <cell r="L2295" t="str">
            <v>Implemented</v>
          </cell>
          <cell r="M2295" t="str">
            <v>http://eur-lex.europa.eu/legal-content/EN/TXT/?qid=1470829554249&amp;uri=CELEX:32007R0715</v>
          </cell>
          <cell r="N2295" t="str">
            <v>C41</v>
          </cell>
        </row>
        <row r="2296">
          <cell r="B2296">
            <v>2288</v>
          </cell>
          <cell r="C2296" t="str">
            <v>Regulation (EU) 2018/842 of the European Parliament and of the Council on binding annual greenhouse gas emission reductions by Member States from 2021 to 2030 contributing to climate action to meet commitments under the Paris Agreement</v>
          </cell>
          <cell r="D2296" t="str">
            <v>Regulatory Instruments</v>
          </cell>
          <cell r="E2296" t="str">
            <v>Country</v>
          </cell>
          <cell r="F2296">
            <v>2018</v>
          </cell>
          <cell r="G2296" t="str">
            <v>Buildings, Electricity and heat, Industry</v>
          </cell>
          <cell r="H2296" t="str">
            <v>"This Regulation establishes common technical requirements for the type approval of motor vehicles (vehicles) and replacement parts, such as replacement pollution control devices, with regard to their emissions. In addition, this Regulation lays down rules for in-service conformity, durability of pollution control devices, on-board diagnostic (OBD) systems, measurement of fuel consumption and accessibility of vehicle repair and maintenance information."
"This Regulation shall apply to vehicles of categories M1, M2, N1 and N2 as defined in Annex II to Directive 70/156/EEC with a reference mass not exceeding 2 610 kg."
"Member States shall lay down the provisions on penalties applicable for infringement by manufacturers of the provisions of this Regulation and shall take all measures necessary to ensure that they are implemented. The penalties provided for must be effective, proportionate and dissuasive. Member States shall notify those provisions to the Commission by 2 January 2009 and shall notify it without delay of any subsequent amendment affecting them." (http://eur-lex.europa.eu/legal-content/EN/TXT/?qid=1470829554249&amp;uri=CELEX:32007R0715)
Euro 5 and Euro 6 standards can be found here: http://eur-lex.europa.eu/legal-content/EN/TXT/?qid=1470829554249&amp;uri=CELEX:32007R0715</v>
          </cell>
          <cell r="I2296">
            <v>0</v>
          </cell>
          <cell r="J2296" t="str">
            <v>No</v>
          </cell>
          <cell r="K2296" t="str">
            <v>European Union (28)</v>
          </cell>
          <cell r="L2296" t="str">
            <v>Implemented</v>
          </cell>
          <cell r="M2296" t="str">
            <v>https://eur-lex.europa.eu/legal-content/EN/TXT/PDF/?uri=CELEX:32018R0842&amp;from=EN</v>
          </cell>
          <cell r="N2296" t="str">
            <v/>
          </cell>
        </row>
        <row r="2297">
          <cell r="B2297">
            <v>2289</v>
          </cell>
          <cell r="C2297" t="str">
            <v>Regulation (EU) 2019/631 Setting CO2 Emission Performance Standards for New Passenger Cars and for New Light Commercial Vehicles (Vans) in the EU for the Period After 2020</v>
          </cell>
          <cell r="D2297">
            <v>0</v>
          </cell>
          <cell r="E2297" t="str">
            <v>Country</v>
          </cell>
          <cell r="F2297">
            <v>2019</v>
          </cell>
          <cell r="G2297" t="str">
            <v>Low-emissions mobility, Light duty vehicles</v>
          </cell>
          <cell r="H2297" t="str">
            <v>"This Regulation lays down obligations on Member States with respect to their minimum contributions for the period from 2021 to 2030 to fulfilling the Union’s target of reducing its greenhouse gas emissions by 30 % below 2005 levels in 2030".
This Effort Sharing Regulation applies to the greenhouse gas emissions from IPCC source categories of energy, industrial processes and  product use, agriculture and waste. Most of these sectors are not included in the EU Emissions Trading System (EU ETS).
"The Regulation includes specific, national emissions reduction goals ranging from emissions stabilization for Bulgaria to emissions reduction by 40% for Sweden and Luxembourg" (source: Climate Action Tracker, January 2019). 
This Regulation amends Regulation (EU) No 525/2013.</v>
          </cell>
          <cell r="I2297" t="str">
            <v>Energy efficiency, Other low-carbon technologies and fuel switch</v>
          </cell>
          <cell r="J2297" t="str">
            <v>No</v>
          </cell>
          <cell r="K2297" t="str">
            <v>European Union (28)</v>
          </cell>
          <cell r="L2297" t="str">
            <v>Implemented</v>
          </cell>
          <cell r="M2297" t="str">
            <v>https://ec.europa.eu/clima/policies/transport/vehicles/regulation_en</v>
          </cell>
          <cell r="N2297" t="str">
            <v>C45</v>
          </cell>
        </row>
        <row r="2298">
          <cell r="B2298">
            <v>2290</v>
          </cell>
          <cell r="C2298" t="str">
            <v>Regulation (EU) No 244/2012 supplementing Directive 2010/31/EU on the energy performance of buildings</v>
          </cell>
          <cell r="D2298" t="str">
            <v>Policy support</v>
          </cell>
          <cell r="E2298" t="str">
            <v>Country</v>
          </cell>
          <cell r="F2298">
            <v>2012</v>
          </cell>
          <cell r="G2298" t="str">
            <v>Buildings</v>
          </cell>
          <cell r="H2298" t="str">
            <v>On 17 April 2019, the European Parliament and the Council adopted Regulation (EU) 2019/631 setting CO2 emission performance standards for new passenger cars and for new light commercial vehicles (vans) in the EU for the period after 2020. From 2025 on, manufacturers will have to meet the new targets set for the fleet-wide average emissions of new cars and vans registered in a given calendar year, with stricter targets applying from 2030. The Regulation also includes a mechanism to incentivise the uptake of zero- and low-emission vehicles, in a technology-neutral way. The new Regulation will start applying on 1 January 2020, when the current Regulations setting CO2 emission standards for cars and vans will be repealed.
New EU fleet-wide CO2 emission targets are set for the years 2025 and 2030, both for newly registered passenger cars and newly registered vans. These targets are defined as a percentage reduction from the 2021 starting points: 1) Cars: 15% reduction from 2025 on and 37.5% reduction from 2030 on; 2) Vans: 15% reduction from 2025 on and 31% reduction from 2030 on. The specific emission targets for manufacturers to comply with, are based on the EU fleet-wide targets, taking into account the average test mass of a manufacturer's newly registered vehicles. (For details, see reference below.)</v>
          </cell>
          <cell r="I2298" t="str">
            <v>Energy efficiency</v>
          </cell>
          <cell r="J2298" t="str">
            <v>No</v>
          </cell>
          <cell r="K2298" t="str">
            <v>European Union (28)</v>
          </cell>
          <cell r="L2298" t="str">
            <v>Implemented</v>
          </cell>
          <cell r="M2298" t="str">
            <v>http://eur-lex.europa.eu/legal-content/EN/TXT/?uri=CELEX:52012XC0419(02)</v>
          </cell>
          <cell r="N2298" t="str">
            <v/>
          </cell>
        </row>
        <row r="2299">
          <cell r="B2299">
            <v>2291</v>
          </cell>
          <cell r="C2299" t="str">
            <v>Regulation (EU) No 333/2014 amending Regulation (EC) No 443/2009 to define the modalities for reaching the 2020 target to reduce CO 2 emissions from new passenger cars</v>
          </cell>
          <cell r="D2299" t="str">
            <v>Vehicle fuel-economy and emissions standards</v>
          </cell>
          <cell r="E2299" t="str">
            <v>Country</v>
          </cell>
          <cell r="F2299">
            <v>2014</v>
          </cell>
          <cell r="G2299" t="str">
            <v>Transport</v>
          </cell>
          <cell r="H2299"/>
          <cell r="I2299" t="str">
            <v>Energy efficiency</v>
          </cell>
          <cell r="J2299" t="str">
            <v>No</v>
          </cell>
          <cell r="K2299" t="str">
            <v>European Union (28)</v>
          </cell>
          <cell r="L2299" t="str">
            <v>Implemented</v>
          </cell>
          <cell r="M2299" t="str">
            <v>http://eur-lex.europa.eu/legal-content/EN/TXT/?uri=uriserv%3AOJ.L_.2014.103.01.0015.01.ENG</v>
          </cell>
          <cell r="N2299" t="str">
            <v/>
          </cell>
        </row>
        <row r="2300">
          <cell r="B2300">
            <v>2292</v>
          </cell>
          <cell r="C2300" t="str">
            <v>Regulation (EU) No 525/2013 on a mechanism for monitoring and reporting greenhouse gas emissions</v>
          </cell>
          <cell r="D2300" t="str">
            <v>Strategic planning, Monitoring</v>
          </cell>
          <cell r="E2300" t="str">
            <v>Country</v>
          </cell>
          <cell r="F2300">
            <v>2013</v>
          </cell>
          <cell r="G2300" t="str">
            <v>General</v>
          </cell>
          <cell r="H2300" t="str">
            <v>Amending Regulation (EC) No. 443/2009 to more easily reach its targets.</v>
          </cell>
          <cell r="I2300" t="str">
            <v>Energy service demand reduction and resource efficiency, Energy efficiency, Renewables, Other low-carbon technologies and fuel switch, Non-energy</v>
          </cell>
          <cell r="J2300">
            <v>0</v>
          </cell>
          <cell r="K2300" t="str">
            <v>European Union (28)</v>
          </cell>
          <cell r="L2300" t="str">
            <v>Implemented</v>
          </cell>
          <cell r="M2300" t="str">
            <v>http://eur-lex.europa.eu/legal-content/EN/TXT/?qid=1448884592942&amp;uri=CELEX:32013R0525</v>
          </cell>
          <cell r="N2300" t="str">
            <v/>
          </cell>
        </row>
        <row r="2301">
          <cell r="B2301">
            <v>2293</v>
          </cell>
          <cell r="C2301" t="str">
            <v>Regulation (EU) No 994/2010 concerning measures to safeguard security of gas supply and repealing Council Directive 2004/67/EC</v>
          </cell>
          <cell r="D2301" t="str">
            <v>Other mandatory requirements</v>
          </cell>
          <cell r="E2301" t="str">
            <v>Country</v>
          </cell>
          <cell r="F2301">
            <v>2010</v>
          </cell>
          <cell r="G2301" t="str">
            <v>Gas</v>
          </cell>
          <cell r="H2301" t="str">
            <v>repealing Decision No 280/2004/EC</v>
          </cell>
          <cell r="I2301" t="str">
            <v>Energy service demand reduction and resource efficiency</v>
          </cell>
          <cell r="J2301" t="str">
            <v>No</v>
          </cell>
          <cell r="K2301" t="str">
            <v>European Union (28)</v>
          </cell>
          <cell r="L2301" t="str">
            <v>Implemented</v>
          </cell>
          <cell r="M2301" t="str">
            <v>http://eur-lex.europa.eu/legal-content/en/TXT/?uri=CELEX:32010R0994</v>
          </cell>
          <cell r="N2301" t="str">
            <v/>
          </cell>
        </row>
        <row r="2302">
          <cell r="B2302">
            <v>2294</v>
          </cell>
          <cell r="C2302" t="str">
            <v>Regulation 03/2008 on the management of forests Indonesia 2008</v>
          </cell>
          <cell r="D2302" t="str">
            <v>Regulatory Instruments</v>
          </cell>
          <cell r="E2302" t="str">
            <v>Country</v>
          </cell>
          <cell r="F2302">
            <v>2008</v>
          </cell>
          <cell r="G2302" t="str">
            <v>Forestry</v>
          </cell>
          <cell r="H2302" t="str">
            <v>"This Regulation establishes provisions aimed at safeguarding the security of gas supply by ensuring the proper and continuous functioning of the internal market in natural gas (gas), by allowing for exceptional measures to be implemented when the market can no longer deliver the required gas supplies and by providing for a clear definition and attribution of responsibilities among natural gas undertakings, the Member States and the Union regarding both preventive action and the reaction to concrete disruptions of supply. This Regulation also provides transparent mechanisms, in a spirit of solidarity, for the coordination of planning for, and response to, an emergency at Member State, regional and Union levels." (http://eur-lex.europa.eu/legal-content/en/TXT/?uri=CELEX:32010R0994)</v>
          </cell>
          <cell r="I2302" t="str">
            <v>Energy service demand reduction and resource efficiency, Non-energy</v>
          </cell>
          <cell r="J2302">
            <v>0</v>
          </cell>
          <cell r="K2302" t="str">
            <v>Indonesia</v>
          </cell>
          <cell r="L2302" t="str">
            <v>Unknown</v>
          </cell>
          <cell r="M2302" t="str">
            <v>http://www.forestcarbonpartnership.org/fcp/sites/forestcarbonpartnership.org/files/Documents/PDF/Mar2010/Indonesia_Rplan_May2009_with_disclaimer.pdf</v>
          </cell>
          <cell r="N2302" t="str">
            <v>C52</v>
          </cell>
        </row>
        <row r="2303">
          <cell r="B2303">
            <v>2295</v>
          </cell>
          <cell r="C2303" t="str">
            <v>Regulation No. 28/1985 on Forest Protection</v>
          </cell>
          <cell r="D2303" t="str">
            <v>Sectoral standards</v>
          </cell>
          <cell r="E2303" t="str">
            <v>Country</v>
          </cell>
          <cell r="F2303">
            <v>1985</v>
          </cell>
          <cell r="G2303" t="str">
            <v>Forestry, Agriculture and forestry</v>
          </cell>
          <cell r="H2303" t="str">
            <v>"Stipulates that the management of forests in Indonesia is now under the control of the Ministry of Forestry; authority to issue commercial timber utilization permits within the production forest is at the national level"</v>
          </cell>
          <cell r="I2303" t="str">
            <v>Energy service demand reduction and resource efficiency, Non-energy, Energy efficiency, Renewables, Other low-carbon technologies and fuel switch</v>
          </cell>
          <cell r="J2303">
            <v>0</v>
          </cell>
          <cell r="K2303" t="str">
            <v>Indonesia</v>
          </cell>
          <cell r="L2303" t="str">
            <v>Implemented</v>
          </cell>
          <cell r="M2303" t="str">
            <v>http://unfccc.int/resource/docs/natc/indonc2.pdf</v>
          </cell>
          <cell r="N2303" t="str">
            <v>C52</v>
          </cell>
        </row>
        <row r="2304">
          <cell r="B2304">
            <v>2296</v>
          </cell>
          <cell r="C2304" t="str">
            <v>Regulation and Standard for Housing and Building (Energy Conservation Act) Japan 1980</v>
          </cell>
          <cell r="D2304" t="str">
            <v>Codes and standards</v>
          </cell>
          <cell r="E2304" t="str">
            <v>Country</v>
          </cell>
          <cell r="F2304">
            <v>1980</v>
          </cell>
          <cell r="G2304" t="str">
            <v>Buildings, Heating and cooling</v>
          </cell>
          <cell r="H2304" t="str">
            <v>Stipulates penalties for unlawful burning of forest out of purpose or carelessness.</v>
          </cell>
          <cell r="I2304" t="str">
            <v>Energy efficiency, Energy service demand reduction and resource efficiency</v>
          </cell>
          <cell r="J2304" t="str">
            <v>GHG reduction</v>
          </cell>
          <cell r="K2304" t="str">
            <v>Japan</v>
          </cell>
          <cell r="L2304" t="str">
            <v>Implemented</v>
          </cell>
          <cell r="M2304" t="str">
            <v>http://www.asiaeec-col.eccj.or.jp/law/ken1_e.html
http://www.asiabusinesscouncil.org/docs/BEE/papers/BEE_Policy_Japan.pdf</v>
          </cell>
          <cell r="N2304" t="str">
            <v>C34</v>
          </cell>
        </row>
        <row r="2305">
          <cell r="B2305">
            <v>2297</v>
          </cell>
          <cell r="C2305" t="str">
            <v>Regulation for Consigners and Transportation Companies Japan 2006</v>
          </cell>
          <cell r="D2305" t="str">
            <v>Monitoring, Other mandatory requirements</v>
          </cell>
          <cell r="E2305" t="str">
            <v>Country</v>
          </cell>
          <cell r="F2305">
            <v>2006</v>
          </cell>
          <cell r="G2305" t="str">
            <v>Transport, Shipping, Light duty vehicles</v>
          </cell>
          <cell r="H2305" t="str">
            <v>The maximum allowable energy consumption for homes, dependent on the climate areas, are between 290 MJ/m3/a and 460 MJ/m3/a.</v>
          </cell>
          <cell r="I2305" t="str">
            <v>Energy efficiency</v>
          </cell>
          <cell r="J2305">
            <v>0</v>
          </cell>
          <cell r="K2305" t="str">
            <v>Japan</v>
          </cell>
          <cell r="L2305" t="str">
            <v>Implemented</v>
          </cell>
          <cell r="M2305" t="str">
            <v>http://www.enecho.meti.go.jp/category/saving_and_new/saving/ninushi/law_1.html</v>
          </cell>
          <cell r="N2305" t="str">
            <v/>
          </cell>
        </row>
        <row r="2306">
          <cell r="B2306">
            <v>2298</v>
          </cell>
          <cell r="C2306" t="str">
            <v>Regulation no. 50/2017 (revision of feed-in tariff for renewable energy ) Indonesia 2017</v>
          </cell>
          <cell r="D2306" t="str">
            <v>Feed-in tariffs or premiums, Obligation schemes</v>
          </cell>
          <cell r="E2306" t="str">
            <v>Country</v>
          </cell>
          <cell r="F2306">
            <v>2017</v>
          </cell>
          <cell r="G2306" t="str">
            <v>Electricity and heat</v>
          </cell>
          <cell r="H2306"/>
          <cell r="I2306" t="str">
            <v>Renewables</v>
          </cell>
          <cell r="J2306" t="str">
            <v>GHG reduction</v>
          </cell>
          <cell r="K2306" t="str">
            <v>Indonesia</v>
          </cell>
          <cell r="L2306" t="str">
            <v>Implemented</v>
          </cell>
          <cell r="M2306" t="str">
            <v>http://www.conventuslaw.com/report/indonesia-update-tariff-framework-for-renewable/
https://cdkn.org/wp-content/uploads/2015/04/ECN-Policy-Brief-Indonesian-Feed-in-tariff-140304.pdf</v>
          </cell>
          <cell r="N2306" t="str">
            <v>C10</v>
          </cell>
        </row>
        <row r="2307">
          <cell r="B2307">
            <v>2299</v>
          </cell>
          <cell r="C2307" t="str">
            <v>Regulation of Forests Ecological Benefits Compensation Fund from Central Finance China</v>
          </cell>
          <cell r="D2307" t="str">
            <v>Fiscal or financial incentives</v>
          </cell>
          <cell r="E2307" t="str">
            <v>Country</v>
          </cell>
          <cell r="F2307">
            <v>0</v>
          </cell>
          <cell r="G2307" t="str">
            <v>Forestry</v>
          </cell>
          <cell r="H2307" t="str">
            <v>The state-owned utility is obliged to purchase renewable electricity generated by private parties. The renewable electricity price in a region is determined based on the electricity generation cost of the utility company at that region. The renewable electricity is priced at 80% of the generation costs of the utility.</v>
          </cell>
          <cell r="I2307" t="str">
            <v>Energy service demand reduction and resource efficiency, Non-energy</v>
          </cell>
          <cell r="J2307">
            <v>0</v>
          </cell>
          <cell r="K2307" t="str">
            <v>China</v>
          </cell>
          <cell r="L2307" t="str">
            <v>Unknown</v>
          </cell>
          <cell r="M2307" t="str">
            <v>China Forestry Development Report 2008</v>
          </cell>
          <cell r="N2307" t="str">
            <v>C52</v>
          </cell>
        </row>
        <row r="2308">
          <cell r="B2308">
            <v>2300</v>
          </cell>
          <cell r="C2308" t="str">
            <v>Regulation of HFCs, PFCs and SF6 European Union 2006</v>
          </cell>
          <cell r="D2308" t="str">
            <v>Monitoring, Codes and standards</v>
          </cell>
          <cell r="E2308" t="str">
            <v>Country</v>
          </cell>
          <cell r="F2308">
            <v>2006</v>
          </cell>
          <cell r="G2308" t="str">
            <v>Industry, Fluorinated gases</v>
          </cell>
          <cell r="H2308" t="str">
            <v>"Published to devide the governance of the central and local governments and define that key forest lands foe ecological benefits and the owner and manager of key forests for ecological benefits are eligible for compensation"</v>
          </cell>
          <cell r="I2308" t="str">
            <v>Non-energy</v>
          </cell>
          <cell r="J2308">
            <v>0</v>
          </cell>
          <cell r="K2308" t="str">
            <v>European Union (28)</v>
          </cell>
          <cell r="L2308" t="str">
            <v>Implemented</v>
          </cell>
          <cell r="M2308" t="str">
            <v>http://www.iea.org/policiesandmeasures/pams/europeancommission/name-23901-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308" t="str">
            <v>C29</v>
          </cell>
        </row>
        <row r="2309">
          <cell r="B2309">
            <v>2301</v>
          </cell>
          <cell r="C2309" t="str">
            <v>Regulation on Energy Performance in Buildings Turkey 2007</v>
          </cell>
          <cell r="D2309" t="str">
            <v>Information provision, Performance label, Comparison label, Policy support, Strategic planning, Codes and standards, Building codes and standards</v>
          </cell>
          <cell r="E2309" t="str">
            <v>Country</v>
          </cell>
          <cell r="F2309">
            <v>2007</v>
          </cell>
          <cell r="G2309" t="str">
            <v>Buildings, Heating and cooling, Appliances</v>
          </cell>
          <cell r="H2309"/>
          <cell r="I2309" t="str">
            <v>Energy efficiency, Energy service demand reduction and resource efficiency</v>
          </cell>
          <cell r="J2309" t="str">
            <v>GHG reduction</v>
          </cell>
          <cell r="K2309" t="str">
            <v>Turkey</v>
          </cell>
          <cell r="L2309" t="str">
            <v>Implemented</v>
          </cell>
          <cell r="M2309" t="str">
            <v>http://www.csb.gov.tr
National Climate Change Action Plan, 2011: http://www.dsi.gov.tr/docs/iklim-degisikligi/%C4%B1depeng.pdf?sfvrsn=2</v>
          </cell>
          <cell r="N2309" t="str">
            <v>C33C34C35</v>
          </cell>
        </row>
        <row r="2310">
          <cell r="B2310">
            <v>2302</v>
          </cell>
          <cell r="C2310" t="str">
            <v>Regulation on Green Certificate for Buildings and Settlements</v>
          </cell>
          <cell r="D2310" t="str">
            <v>Endorsement label</v>
          </cell>
          <cell r="E2310" t="str">
            <v>Country</v>
          </cell>
          <cell r="F2310">
            <v>2017</v>
          </cell>
          <cell r="G2310" t="str">
            <v>Buildings</v>
          </cell>
          <cell r="H2310" t="str">
            <v>"This regulation provides that buildings with more than 2000 m² of usable space shall be equipped with a central heating system, and especially for buildings with more than 20.000 m² ways to use renewable energy and cogeneration facilities more is defined." (National Climate change Action Plan, 2011)
It further requires buildings to meet minimum performance standards for architecture, heat insulation, heating &amp; cooling systems, electrification, using Energy Performance Certificates (at least D class rating required).</v>
          </cell>
          <cell r="I2310" t="str">
            <v>Energy efficiency</v>
          </cell>
          <cell r="J2310" t="str">
            <v>No</v>
          </cell>
          <cell r="K2310" t="str">
            <v>Turkey</v>
          </cell>
          <cell r="L2310" t="str">
            <v>Implemented</v>
          </cell>
          <cell r="M2310" t="str">
            <v>http://www.mondaq.com/turkey/x/661986/real+estate/Turkey+Announces+Further+Rules+for+Voluntary+Green+Certification+Scheme+for+Buildings</v>
          </cell>
          <cell r="N2310" t="str">
            <v/>
          </cell>
        </row>
        <row r="2311">
          <cell r="B2311">
            <v>2303</v>
          </cell>
          <cell r="C2311" t="str">
            <v>Regulation on Heat Insulation in Buildings Turkey 2000</v>
          </cell>
          <cell r="D2311" t="str">
            <v>Building codes and standards</v>
          </cell>
          <cell r="E2311" t="str">
            <v>Country</v>
          </cell>
          <cell r="F2311">
            <v>2000</v>
          </cell>
          <cell r="G2311" t="str">
            <v>Buildings, Heating and cooling</v>
          </cell>
          <cell r="H2311" t="str">
            <v>The Regulation was published in Official Gazette number 30279 on 23 December 2017. The certification scheme supports adverse environmental impacts of buildings by encouraging the use of natural resources and clean energy. To obtain a certificate, a building or settlement's owner can apply to an "Evaluation Organisation", via a green certification specialist.</v>
          </cell>
          <cell r="I2311" t="str">
            <v>Energy efficiency, Energy service demand reduction and resource efficiency</v>
          </cell>
          <cell r="J2311">
            <v>0</v>
          </cell>
          <cell r="K2311" t="str">
            <v>Turkey</v>
          </cell>
          <cell r="L2311" t="str">
            <v>Implemented</v>
          </cell>
          <cell r="M2311" t="str">
            <v>http://www.iea.org/policiesandmeasures/pams/turkey/name-22842-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311" t="str">
            <v>C34</v>
          </cell>
        </row>
        <row r="2312">
          <cell r="B2312">
            <v>2304</v>
          </cell>
          <cell r="C2312" t="str">
            <v>Regulation on Monitoring of Greenhouse Gas Emissions Turkey</v>
          </cell>
          <cell r="D2312" t="str">
            <v>Monitoring</v>
          </cell>
          <cell r="E2312" t="str">
            <v>Country</v>
          </cell>
          <cell r="F2312">
            <v>0</v>
          </cell>
          <cell r="G2312" t="str">
            <v>Industry, Electricity and heat</v>
          </cell>
          <cell r="H2312"/>
          <cell r="I2312" t="str">
            <v>Energy service demand reduction and resource efficiency, Energy efficiency, Renewables, Other low-carbon technologies and fuel switch, Non-energy</v>
          </cell>
          <cell r="J2312">
            <v>0</v>
          </cell>
          <cell r="K2312" t="str">
            <v>Turkey</v>
          </cell>
          <cell r="L2312" t="str">
            <v>Implemented</v>
          </cell>
          <cell r="M2312" t="str">
            <v>http://www.resmigazete.gov.tr/eskiler/2014/05/20140517-3.htm</v>
          </cell>
          <cell r="N2312" t="str">
            <v>C20</v>
          </cell>
        </row>
        <row r="2313">
          <cell r="B2313">
            <v>2305</v>
          </cell>
          <cell r="C2313" t="str">
            <v>Regulation on National Emissions Registries European Union 2005</v>
          </cell>
          <cell r="D2313" t="str">
            <v>Policy support</v>
          </cell>
          <cell r="E2313" t="str">
            <v>Country</v>
          </cell>
          <cell r="F2313">
            <v>2005</v>
          </cell>
          <cell r="G2313" t="str">
            <v>General, Industry</v>
          </cell>
          <cell r="H2313"/>
          <cell r="I2313" t="str">
            <v>Energy service demand reduction and resource efficiency, Energy efficiency, Renewables, Other low-carbon technologies and fuel switch, Non-energy</v>
          </cell>
          <cell r="J2313">
            <v>0</v>
          </cell>
          <cell r="K2313" t="str">
            <v>European Union (28)</v>
          </cell>
          <cell r="L2313" t="str">
            <v>Implemented</v>
          </cell>
          <cell r="M2313" t="str">
            <v>http://europa.eu.int/comm/environment/ets/registrySearch.do</v>
          </cell>
          <cell r="N2313" t="str">
            <v/>
          </cell>
        </row>
        <row r="2314">
          <cell r="B2314">
            <v>2306</v>
          </cell>
          <cell r="C2314" t="str">
            <v>Regulation on Renewable Energy Designated Areas (YEKA)</v>
          </cell>
          <cell r="D2314" t="str">
            <v>Economic Instruments, Tendering schemes</v>
          </cell>
          <cell r="E2314" t="str">
            <v>Country</v>
          </cell>
          <cell r="F2314">
            <v>2016</v>
          </cell>
          <cell r="G2314" t="str">
            <v>Renewables</v>
          </cell>
          <cell r="H2314"/>
          <cell r="I2314" t="str">
            <v>Renewables</v>
          </cell>
          <cell r="J2314" t="str">
            <v>No</v>
          </cell>
          <cell r="K2314" t="str">
            <v>Turkey</v>
          </cell>
          <cell r="L2314" t="str">
            <v>Implemented</v>
          </cell>
          <cell r="M2314" t="str">
            <v>https://www.bcct.org.tr/news/overview-the-new-turkish-regulation-on-renewable-energy-designated-areas-major-relative-projects/17265
https://www.shura.org.tr/wp-content/uploads/2019/01/SHURA_Opportunities-to-strengthen-the-YEKA-auction-model-for-enhancing-the-regulatory-framework-of-Turkeys-power-system.pdf</v>
          </cell>
          <cell r="N2314" t="str">
            <v/>
          </cell>
        </row>
        <row r="2315">
          <cell r="B2315">
            <v>2307</v>
          </cell>
          <cell r="C2315" t="str">
            <v>Regulation on afforestation Turkey 2012</v>
          </cell>
          <cell r="D2315" t="str">
            <v>Sectoral standards, Other mandatory requirements</v>
          </cell>
          <cell r="E2315" t="str">
            <v>Country</v>
          </cell>
          <cell r="F2315">
            <v>2012</v>
          </cell>
          <cell r="G2315" t="str">
            <v>Forestry</v>
          </cell>
          <cell r="H2315" t="str">
            <v>The objectives of the Regulation can be regarded as:
• forming large-scale Renewable Energy Designated Areas ("REDAs") on either property belonging to public / treasury, or privately owned property, in order to make effective and efficient use of renewable energy sources,
• rapidly completing investment projects by assigning these areas to investors, and enabling high-tech equipment used in the generation facilities to be domestically manufactured or supplied and contribute to technology transfer.
(source: British Chamber of Commerce Turkey)
In order to procure the production of renewable energy on ‘Renewable Energy Designated Areas’  which are deemed most suitable for energy generation, this Regulation introduced a tender process. The process requires developers to include domestic businesses, establish domestic factories, create employment for the local labour force and invest in R&amp;D. 
(source: Climate Action Tracker)</v>
          </cell>
          <cell r="I2315" t="str">
            <v>Energy service demand reduction and resource efficiency, Non-energy, Energy efficiency, Renewables, Other low-carbon technologies and fuel switch</v>
          </cell>
          <cell r="J2315">
            <v>0</v>
          </cell>
          <cell r="K2315" t="str">
            <v>Turkey</v>
          </cell>
          <cell r="L2315" t="str">
            <v>Implemented</v>
          </cell>
          <cell r="M2315" t="str">
            <v>http://faolex.fao.org/cgi-bin/faolex.exe?rec_id=150431&amp;database=faolex&amp;search_type=link&amp;table=result&amp;lang=eng&amp;format_name=@ERALL</v>
          </cell>
          <cell r="N2315" t="str">
            <v>C52</v>
          </cell>
        </row>
        <row r="2316">
          <cell r="B2316">
            <v>2308</v>
          </cell>
          <cell r="C2316" t="str">
            <v>Regulation on the Control of Air Pollution Arising from Heating 2005</v>
          </cell>
          <cell r="D2316">
            <v>0</v>
          </cell>
          <cell r="E2316" t="str">
            <v>Country</v>
          </cell>
          <cell r="F2316">
            <v>2006</v>
          </cell>
          <cell r="G2316" t="str">
            <v>Electricity and heat, Coal, Gas, Oil</v>
          </cell>
          <cell r="H2316" t="str">
            <v>"This Regulation aims at promoting afforestation for the rehabilitation of forests, erosion and flood control, prevention of avalanches and landslides, and for the improvement of pastures. It sets forth the principles and procedures of the production of seeds and seedlings of forest trees and shrubs of genuine flora. The Regulation further provides for the principles and procedures for establishment of nurseries for the production of non-timber products by real or legal persons. "</v>
          </cell>
          <cell r="I2316" t="str">
            <v>Non-energy</v>
          </cell>
          <cell r="J2316" t="str">
            <v>No</v>
          </cell>
          <cell r="K2316" t="str">
            <v>Turkey</v>
          </cell>
          <cell r="L2316" t="str">
            <v>Implemented</v>
          </cell>
          <cell r="M2316" t="str">
            <v>http://www.iea-coal.org.uk/documents/82571/7864/Turkey</v>
          </cell>
          <cell r="N2316" t="str">
            <v/>
          </cell>
        </row>
        <row r="2317">
          <cell r="B2317">
            <v>2309</v>
          </cell>
          <cell r="C2317" t="str">
            <v>Regulations Amending the Reduction of Carbon Dioxide Emissions from Coal-fired Generation of Electricity Regulations: SOR/2018-263</v>
          </cell>
          <cell r="D2317" t="str">
            <v>Regulatory Instruments, Codes and standards, Sectoral standards</v>
          </cell>
          <cell r="E2317" t="str">
            <v>Country</v>
          </cell>
          <cell r="F2317">
            <v>2018</v>
          </cell>
          <cell r="G2317" t="str">
            <v>Electricity and heat, Coal</v>
          </cell>
          <cell r="H2317" t="str">
            <v>Emissions standards for fuel combustion plants smaller than 1MW, last amended in 2009.</v>
          </cell>
          <cell r="I2317">
            <v>0</v>
          </cell>
          <cell r="J2317" t="str">
            <v>No</v>
          </cell>
          <cell r="K2317" t="str">
            <v>Canada</v>
          </cell>
          <cell r="L2317" t="str">
            <v>Implemented</v>
          </cell>
          <cell r="M2317" t="str">
            <v>http://www.gazette.gc.ca/rp-pr/p2/2018/2018-12-12/html/sor-dors263-eng.html</v>
          </cell>
          <cell r="N2317" t="str">
            <v/>
          </cell>
        </row>
        <row r="2318">
          <cell r="B2318">
            <v>2310</v>
          </cell>
          <cell r="C2318" t="str">
            <v>Regulations Limiting Carbon Dioxide Emissions from Natural Gas-fired Generation of Electricity (SOR/2018-261)</v>
          </cell>
          <cell r="D2318" t="str">
            <v>Regulatory Instruments, Codes and standards, Product standards</v>
          </cell>
          <cell r="E2318" t="str">
            <v>Country</v>
          </cell>
          <cell r="F2318">
            <v>2019</v>
          </cell>
          <cell r="G2318" t="str">
            <v>Electricity and heat, Gas</v>
          </cell>
          <cell r="H2318" t="str">
            <v>These regulations amend the proposed Reduction of Carbon Dioxide Emissions from Coal-fired Generation of Electricity Regulations published in February 2018 (https://laws-lois.justice.gc.ca/eng/regulations/sor-2012-167/page-2.html). These regulations aim to establish a regime for the reduction of carbon dioxide (CO2) emissions that result from the production of electricity by means of thermal energy using coal as a fuel, whether in conjunction with other fuels or not.</v>
          </cell>
          <cell r="I2318">
            <v>0</v>
          </cell>
          <cell r="J2318" t="str">
            <v>No</v>
          </cell>
          <cell r="K2318" t="str">
            <v>Canada</v>
          </cell>
          <cell r="L2318" t="str">
            <v>Implemented</v>
          </cell>
          <cell r="M2318" t="str">
            <v>https://laws-lois.justice.gc.ca/eng/regulations/SOR-2018-261/page-8.html#docCont</v>
          </cell>
          <cell r="N2318" t="str">
            <v/>
          </cell>
        </row>
        <row r="2319">
          <cell r="B2319">
            <v>2311</v>
          </cell>
          <cell r="C2319" t="str">
            <v>South Africa Green Fund</v>
          </cell>
          <cell r="D2319" t="str">
            <v>Grants and subsidies</v>
          </cell>
          <cell r="E2319" t="str">
            <v>Country</v>
          </cell>
          <cell r="F2319">
            <v>2012</v>
          </cell>
          <cell r="G2319" t="str">
            <v>General</v>
          </cell>
          <cell r="H2319" t="str">
            <v>These Regulations establish a regime for limiting carbon dioxide (CO2) emissions that result from the generation of electricity by means of thermal energy from the combustion of natural gas, whether in conjunction with other fuels, except coal, or not.
These Regulations came into force on January 1, 2019.</v>
          </cell>
          <cell r="I2319">
            <v>0</v>
          </cell>
          <cell r="J2319" t="str">
            <v>No</v>
          </cell>
          <cell r="K2319" t="str">
            <v>South Africa</v>
          </cell>
          <cell r="L2319" t="str">
            <v>Implemented</v>
          </cell>
          <cell r="M2319" t="str">
            <v>https://www.sagreenfund.org.za/wordpress/
https://www.iea.org/policies/11125-south-africa-green-fund?country=South%20Africa&amp;page=1&amp;q=south%20africa</v>
          </cell>
          <cell r="N2319" t="str">
            <v/>
          </cell>
        </row>
        <row r="2320">
          <cell r="B2320">
            <v>2312</v>
          </cell>
          <cell r="C2320" t="str">
            <v>Regulations of Emergency Response to Major Animal Epidemics China 2007</v>
          </cell>
          <cell r="D2320" t="str">
            <v>Strategic planning, Regulatory Instruments</v>
          </cell>
          <cell r="E2320" t="str">
            <v>Country</v>
          </cell>
          <cell r="F2320">
            <v>2007</v>
          </cell>
          <cell r="G2320" t="str">
            <v>Agriculture and forestry</v>
          </cell>
          <cell r="H2320"/>
          <cell r="I2320" t="str">
            <v>Energy service demand reduction and resource efficiency, Non-energy</v>
          </cell>
          <cell r="J2320" t="str">
            <v>No</v>
          </cell>
          <cell r="K2320" t="str">
            <v>China</v>
          </cell>
          <cell r="L2320" t="str">
            <v>Implemented</v>
          </cell>
          <cell r="M2320" t="str">
            <v>http://www.ccchina.gov.cn/WebSite/CCChina/UpFile/File419.pdf, http://www.china.org.cn/english/news/202404.htm</v>
          </cell>
          <cell r="N2320" t="str">
            <v>C48</v>
          </cell>
        </row>
        <row r="2321">
          <cell r="B2321">
            <v>2313</v>
          </cell>
          <cell r="C2321" t="str">
            <v>Regulations on Conversion of Farmland to Forest, China</v>
          </cell>
          <cell r="D2321" t="str">
            <v>Regulatory Instruments</v>
          </cell>
          <cell r="E2321" t="str">
            <v>Country</v>
          </cell>
          <cell r="F2321">
            <v>0</v>
          </cell>
          <cell r="G2321" t="str">
            <v>Agriculture and forestry</v>
          </cell>
          <cell r="H2321" t="str">
            <v>"The program is designed to ensure effective control on the country's major animal epidemics through a series of methods, such as enhancing immunity and epidemic monitoring, establishing an animal labeling system and epidemic back-tracking system."</v>
          </cell>
          <cell r="I2321" t="str">
            <v>Energy service demand reduction and resource efficiency, Non-energy</v>
          </cell>
          <cell r="J2321">
            <v>0</v>
          </cell>
          <cell r="K2321" t="str">
            <v>China</v>
          </cell>
          <cell r="L2321">
            <v>0</v>
          </cell>
          <cell r="M2321" t="str">
            <v>http://www.ccchina.gov.cn/WebSite/CCChina/UpFile/File419.pdf</v>
          </cell>
          <cell r="N2321" t="str">
            <v/>
          </cell>
        </row>
        <row r="2322">
          <cell r="B2322">
            <v>2314</v>
          </cell>
          <cell r="C2322" t="str">
            <v>Regulations on Forest Diseases and Insect Pest Prevention and Control. China</v>
          </cell>
          <cell r="D2322" t="str">
            <v>Regulatory Instruments</v>
          </cell>
          <cell r="E2322" t="str">
            <v>Country</v>
          </cell>
          <cell r="F2322">
            <v>0</v>
          </cell>
          <cell r="G2322" t="str">
            <v>Forestry</v>
          </cell>
          <cell r="H2322"/>
          <cell r="I2322" t="str">
            <v>Energy service demand reduction and resource efficiency, Non-energy</v>
          </cell>
          <cell r="J2322">
            <v>0</v>
          </cell>
          <cell r="K2322" t="str">
            <v>China</v>
          </cell>
          <cell r="L2322">
            <v>0</v>
          </cell>
          <cell r="M2322" t="str">
            <v>http://www.ccchina.gov.cn/WebSite/CCChina/UpFile/File419.pdf</v>
          </cell>
          <cell r="N2322" t="str">
            <v>C52</v>
          </cell>
        </row>
        <row r="2323">
          <cell r="B2323">
            <v>2315</v>
          </cell>
          <cell r="C2323" t="str">
            <v>Regulations on Grassland Fire Prevention China</v>
          </cell>
          <cell r="D2323" t="str">
            <v>Regulatory Instruments</v>
          </cell>
          <cell r="E2323" t="str">
            <v>Country</v>
          </cell>
          <cell r="F2323">
            <v>0</v>
          </cell>
          <cell r="G2323" t="str">
            <v>Agriculture and forestry</v>
          </cell>
          <cell r="H2323"/>
          <cell r="I2323" t="str">
            <v>Energy service demand reduction and resource efficiency, Non-energy</v>
          </cell>
          <cell r="J2323">
            <v>0</v>
          </cell>
          <cell r="K2323" t="str">
            <v>China</v>
          </cell>
          <cell r="L2323">
            <v>0</v>
          </cell>
          <cell r="M2323" t="str">
            <v>http://www.ccchina.gov.cn/WebSite/CCChina/UpFile/File419.pdf</v>
          </cell>
          <cell r="N2323" t="str">
            <v/>
          </cell>
        </row>
        <row r="2324">
          <cell r="B2324">
            <v>2316</v>
          </cell>
          <cell r="C2324" t="str">
            <v>Regulations on the Control of Air Pollution from Industrial Plants Turkey 2006</v>
          </cell>
          <cell r="D2324">
            <v>0</v>
          </cell>
          <cell r="E2324" t="str">
            <v>Country</v>
          </cell>
          <cell r="F2324">
            <v>0</v>
          </cell>
          <cell r="G2324" t="str">
            <v>Electricity and heat, Industry</v>
          </cell>
          <cell r="H2324"/>
          <cell r="I2324" t="str">
            <v>Non-energy</v>
          </cell>
          <cell r="J2324" t="str">
            <v>No</v>
          </cell>
          <cell r="K2324" t="str">
            <v>Turkey</v>
          </cell>
          <cell r="L2324" t="str">
            <v>Implemented</v>
          </cell>
          <cell r="M2324" t="str">
            <v>http://www.iea-coal.org.uk/documents/82571/7864/Turkey</v>
          </cell>
          <cell r="N2324" t="str">
            <v/>
          </cell>
        </row>
        <row r="2325">
          <cell r="B2325">
            <v>2317</v>
          </cell>
          <cell r="C2325" t="str">
            <v>Regulations on the Siviculture and Reforestation in Natural Forest Protection Programm China</v>
          </cell>
          <cell r="D2325" t="str">
            <v>Sectoral standards</v>
          </cell>
          <cell r="E2325" t="str">
            <v>Country</v>
          </cell>
          <cell r="F2325">
            <v>0</v>
          </cell>
          <cell r="G2325" t="str">
            <v>Forestry</v>
          </cell>
          <cell r="H2325"/>
          <cell r="I2325" t="str">
            <v>Energy service demand reduction and resource efficiency, Non-energy</v>
          </cell>
          <cell r="J2325">
            <v>0</v>
          </cell>
          <cell r="K2325" t="str">
            <v>China</v>
          </cell>
          <cell r="L2325" t="str">
            <v>Unknown</v>
          </cell>
          <cell r="M2325" t="str">
            <v>China Forestry Development Report 2008</v>
          </cell>
          <cell r="N2325" t="str">
            <v>C52</v>
          </cell>
        </row>
        <row r="2326">
          <cell r="B2326">
            <v>2318</v>
          </cell>
          <cell r="C2326" t="str">
            <v>Regulations to address methane in the oil and gas sector Canada 2018</v>
          </cell>
          <cell r="D2326" t="str">
            <v>Auditing, Sectoral standards, Political &amp; non-binding GHG reduction target</v>
          </cell>
          <cell r="E2326" t="str">
            <v>Country</v>
          </cell>
          <cell r="F2326">
            <v>2018</v>
          </cell>
          <cell r="G2326" t="str">
            <v>Industry</v>
          </cell>
          <cell r="H2326" t="str">
            <v>"Provided clear stipulations on the planning and design, engineering management, quality supervision, examination and inception, result management and reward and punishment on the silviculture and reforestation projects."</v>
          </cell>
          <cell r="I2326" t="str">
            <v>Non-energy</v>
          </cell>
          <cell r="J2326" t="str">
            <v>GHG reduction</v>
          </cell>
          <cell r="K2326" t="str">
            <v>Canada</v>
          </cell>
          <cell r="L2326" t="str">
            <v>Implemented</v>
          </cell>
          <cell r="M2326" t="str">
            <v>https://www.canada.ca/en/environment-climate-change/news/2018/04/federal-methane-regulations-for-the-upstream-oil-and-gas-sector.html</v>
          </cell>
          <cell r="N2326" t="str">
            <v>C02</v>
          </cell>
        </row>
        <row r="2327">
          <cell r="B2327">
            <v>2319</v>
          </cell>
          <cell r="C2327" t="str">
            <v>Regulations used on Funds used for forest fire prevention projects China 2007</v>
          </cell>
          <cell r="D2327" t="str">
            <v>Sectoral standards, Direct investment</v>
          </cell>
          <cell r="E2327" t="str">
            <v>Country</v>
          </cell>
          <cell r="F2327">
            <v>2007</v>
          </cell>
          <cell r="G2327" t="str">
            <v>Forestry</v>
          </cell>
          <cell r="H2327" t="str">
            <v>Aims to reduce methane emissions from the oil and gas sector by 40 to 45 percent from 2012 levels by 2025.
These outcome-focused regulations apply to upstream oil and gas facilities, which are responsible for extraction, production, processing and transportation of crude oil and natural gas. The requirements target two key methane sources: fugitive emissions, which are unintentional leaks from equipment leaks, and venting emissions, which are intentional releases of methane into the air. 
General requirements apply to all covered upstream oil and gas facilities:
Compressors: As of January 1, 2020, covered compressors will be required to take action to conserve or destroy methane, or else to meet applicable vent limits. If a company opts not to conserve or destroy methane, it must demonstrate compliance with the limits via an annual measurement or continuous monitoring. Corrective action is required if those emissions exceed the limit applicable to the compressor, which depends on the installation date, the type of compressor, and its rated brake power.
Well completions involving hydraulic fracturing: As of January 1, 2020, these sites must conserve or destroy gas in most circumstances instead of venting it into the air.
Conditional requirements apply to covered upstream oil and gas facilities handling significant volumes (at least 60,000 cubic metres/year of gas):
Fugitive equipment leaks: As of January 1, 2020, upstream oil and gas facilities are required to start implementation of leak detection and repair program consisting of three comprehensive inspections per year at most upstream oil and gas facilities. Corrective action is required if leaks are discovered.
Facility production venting: As of January 1, 2023, upstream oil and gas facilities must limit annual facility vented volumes of methane to 15,000 m3. These facilities would need to capture the gas and either use it onsite, re-inject it underground, send it to a sales pipeline, or route it to a destruction device. This requirement does not apply to vented gas from:
-specific temporary activities such as emergencies, liquids unloading, or equipment start-ups, shutdowns, and blowdowns;
-facilities that have vented less than 40,000 m3 in the past year without destroying or selling or re-injecting any gas; and
-processing equipment such as glycol dehydrators, compressors and pneumatic devices.
Pneumatic devices:
-Controllers: As of January 1, 2023, facilities using natural-gas-powered pneumatic controllers must ensure that on-going emissions remain below 0.17m³ per hour.
-Pumps: As of January 1, 2023, pneumatic pumps are prohibited from emitting methane where the volume of liquid being pumped exceeds 20 litres per day.
(https://www.canada.ca/en/environment-climate-change/news/2018/04/federal-methane-regulations-for-the-upstream-oil-and-gas-sector.html)</v>
          </cell>
          <cell r="I2327" t="str">
            <v>Energy service demand reduction and resource efficiency, Non-energy</v>
          </cell>
          <cell r="J2327">
            <v>0</v>
          </cell>
          <cell r="K2327" t="str">
            <v>China</v>
          </cell>
          <cell r="L2327" t="str">
            <v>Unknown</v>
          </cell>
          <cell r="M2327" t="str">
            <v>China Forestry Development Report 2008</v>
          </cell>
          <cell r="N2327" t="str">
            <v>C52</v>
          </cell>
        </row>
        <row r="2328">
          <cell r="B2328">
            <v>2320</v>
          </cell>
          <cell r="C2328" t="str">
            <v>Remote Indigenous Energy Program Australia 2011</v>
          </cell>
          <cell r="D2328" t="str">
            <v>Infrastructure investments, Grants and subsidies, Advice or Aid in implementation, Information provision</v>
          </cell>
          <cell r="E2328" t="str">
            <v>Country</v>
          </cell>
          <cell r="F2328">
            <v>2011</v>
          </cell>
          <cell r="G2328" t="str">
            <v>Electricity and heat</v>
          </cell>
          <cell r="H2328" t="str">
            <v>"Interpreted the funds used for forest fire prevention projects, defined the beneficiary for such funding and scope of spending, and revised the standard for forest fire prevention flight subsidies."</v>
          </cell>
          <cell r="I2328" t="str">
            <v>Renewables</v>
          </cell>
          <cell r="J2328" t="str">
            <v>No</v>
          </cell>
          <cell r="K2328" t="str">
            <v>Australia</v>
          </cell>
          <cell r="L2328" t="str">
            <v>Ended</v>
          </cell>
          <cell r="M2328" t="str">
            <v>http://www.indigenous.gov.au/healthy-homes/policy-programs/</v>
          </cell>
          <cell r="N2328" t="str">
            <v>C10C11</v>
          </cell>
        </row>
        <row r="2329">
          <cell r="B2329">
            <v>2321</v>
          </cell>
          <cell r="C2329" t="str">
            <v>Renew300 Federal Renewable Energy Target</v>
          </cell>
          <cell r="D2329" t="str">
            <v>Direct investment, Infrastructure investments</v>
          </cell>
          <cell r="E2329" t="str">
            <v>Country</v>
          </cell>
          <cell r="F2329">
            <v>2015</v>
          </cell>
          <cell r="G2329" t="str">
            <v>Electricity and heat</v>
          </cell>
          <cell r="H2329"/>
          <cell r="I2329" t="str">
            <v>Renewables</v>
          </cell>
          <cell r="J2329" t="str">
            <v>No</v>
          </cell>
          <cell r="K2329" t="str">
            <v>United States of America</v>
          </cell>
          <cell r="L2329" t="str">
            <v>Implemented</v>
          </cell>
          <cell r="M2329" t="str">
            <v>http://www.iea.org/policiesandmeasures/pams/unitedstates/name-161164-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329" t="str">
            <v>C11</v>
          </cell>
        </row>
        <row r="2330">
          <cell r="B2330">
            <v>2322</v>
          </cell>
          <cell r="C2330" t="str">
            <v>Renewable Electricity Production Tax Credit (PTC) United States of America 1992</v>
          </cell>
          <cell r="D2330" t="str">
            <v>Policy support, Tax relief</v>
          </cell>
          <cell r="E2330" t="str">
            <v>Country</v>
          </cell>
          <cell r="F2330">
            <v>1992</v>
          </cell>
          <cell r="G2330" t="str">
            <v>Renewables</v>
          </cell>
          <cell r="H2330" t="str">
            <v>Renew300 is a U.S. Department of Housing and Urban Development (HUD) Initiative that sets a goal of reaching 300 megawatts (MW) of renewable energy through onsite and community scale renewable energy installations at federally assisted housing.
The President’s Climate Action Plan called for a target of 100 MW of installed capacity of renewable energy on-site at federally subsidized housing by 2020. In July 2015, HUD and the U.S. Department of Energy (DOE) announced an expansion of the goal, tripling the target to 300 MW of renewables for low-and-moderate income housing by 2020, and broadening the goal to include community and shared solar installations.</v>
          </cell>
          <cell r="I2330" t="str">
            <v>Renewables</v>
          </cell>
          <cell r="J2330">
            <v>0</v>
          </cell>
          <cell r="K2330" t="str">
            <v>United States of America</v>
          </cell>
          <cell r="L2330" t="str">
            <v>Implemented</v>
          </cell>
          <cell r="M2330" t="str">
            <v>http://www.irs.gov/pub/irs-pdf/f8835.pdf</v>
          </cell>
          <cell r="N2330" t="str">
            <v/>
          </cell>
        </row>
        <row r="2331">
          <cell r="B2331">
            <v>2323</v>
          </cell>
          <cell r="C2331" t="str">
            <v>Renewable Electricity Surcharge China 2006</v>
          </cell>
          <cell r="D2331" t="str">
            <v>Feed-in tariffs or premiums</v>
          </cell>
          <cell r="E2331" t="str">
            <v>Country</v>
          </cell>
          <cell r="F2331">
            <v>2006</v>
          </cell>
          <cell r="G2331" t="str">
            <v>Electricity and heat, Renewables</v>
          </cell>
          <cell r="H2331"/>
          <cell r="I2331" t="str">
            <v>Renewables</v>
          </cell>
          <cell r="J2331" t="str">
            <v>No</v>
          </cell>
          <cell r="K2331" t="str">
            <v>China</v>
          </cell>
          <cell r="L2331" t="str">
            <v>Implemented</v>
          </cell>
          <cell r="M2331" t="str">
            <v>http://www.creia.net/</v>
          </cell>
          <cell r="N2331" t="str">
            <v>C10</v>
          </cell>
        </row>
        <row r="2332">
          <cell r="B2332">
            <v>2324</v>
          </cell>
          <cell r="C2332" t="str">
            <v>Renewable Electricity support - PV Roofs Programme Italy 2000</v>
          </cell>
          <cell r="D2332" t="str">
            <v>Regulatory Instruments, Net metering</v>
          </cell>
          <cell r="E2332" t="str">
            <v>Country</v>
          </cell>
          <cell r="F2332">
            <v>2000</v>
          </cell>
          <cell r="G2332" t="str">
            <v>Electricity and heat, Renewables</v>
          </cell>
          <cell r="H2332"/>
          <cell r="I2332" t="str">
            <v>Renewables</v>
          </cell>
          <cell r="J2332">
            <v>0</v>
          </cell>
          <cell r="K2332" t="str">
            <v>Italy</v>
          </cell>
          <cell r="L2332" t="str">
            <v>Ended</v>
          </cell>
          <cell r="M2332" t="str">
            <v>http://www.iea.org/policiesandmeasures/pams/italy/name-21004-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332" t="str">
            <v>C10</v>
          </cell>
        </row>
        <row r="2333">
          <cell r="B2333">
            <v>2325</v>
          </cell>
          <cell r="C2333" t="str">
            <v>Renewable Energies Heat Act (EEWÃ¤rmeG) Germany 2008</v>
          </cell>
          <cell r="D2333" t="str">
            <v>Fiscal or financial incentives, Obligation schemes</v>
          </cell>
          <cell r="E2333" t="str">
            <v>Country</v>
          </cell>
          <cell r="F2333">
            <v>2008</v>
          </cell>
          <cell r="G2333" t="str">
            <v>Electricity and heat, Renewables</v>
          </cell>
          <cell r="H2333"/>
          <cell r="I2333" t="str">
            <v>Renewables</v>
          </cell>
          <cell r="J2333">
            <v>0</v>
          </cell>
          <cell r="K2333" t="str">
            <v>Germany</v>
          </cell>
          <cell r="L2333" t="str">
            <v>Implemented</v>
          </cell>
          <cell r="M2333" t="str">
            <v>http://www.lse.ac.uk/GranthamInstitute/law/renewable-energies-heat-act-eewarmeg/</v>
          </cell>
          <cell r="N2333" t="str">
            <v>C10</v>
          </cell>
        </row>
        <row r="2334">
          <cell r="B2334">
            <v>2326</v>
          </cell>
          <cell r="C2334" t="str">
            <v>Renewable Energy (Campaign for Take-Off) European Union 1999</v>
          </cell>
          <cell r="D2334" t="str">
            <v>Technology deployment and diffusion, Renewable energy target</v>
          </cell>
          <cell r="E2334" t="str">
            <v>Country</v>
          </cell>
          <cell r="F2334">
            <v>1999</v>
          </cell>
          <cell r="G2334" t="str">
            <v>Renewables, Electricity and heat</v>
          </cell>
          <cell r="H2334" t="str">
            <v>Legislative</v>
          </cell>
          <cell r="I2334" t="str">
            <v>Renewables</v>
          </cell>
          <cell r="J2334">
            <v>0</v>
          </cell>
          <cell r="K2334" t="str">
            <v>European Union (28)</v>
          </cell>
          <cell r="L2334" t="str">
            <v>Ended</v>
          </cell>
          <cell r="M2334" t="str">
            <v>http://www.europa.eu.int/comm/energy/en/renewable/idae_site/index.html</v>
          </cell>
          <cell r="N2334" t="str">
            <v>C04C09</v>
          </cell>
        </row>
        <row r="2335">
          <cell r="B2335">
            <v>2327</v>
          </cell>
          <cell r="C2335" t="str">
            <v>Renewable Energy (Electricity) Act 2000 and associated legislation</v>
          </cell>
          <cell r="D2335" t="str">
            <v>Green certificates, Strategic planning, Obligation schemes</v>
          </cell>
          <cell r="E2335" t="str">
            <v>Country</v>
          </cell>
          <cell r="F2335">
            <v>2000</v>
          </cell>
          <cell r="G2335" t="str">
            <v>Renewables, Electricity and heat</v>
          </cell>
          <cell r="H2335"/>
          <cell r="I2335" t="str">
            <v>Renewables</v>
          </cell>
          <cell r="J2335" t="str">
            <v>GHG reduction</v>
          </cell>
          <cell r="K2335" t="str">
            <v>Australia</v>
          </cell>
          <cell r="L2335" t="str">
            <v>Implemented</v>
          </cell>
          <cell r="M2335" t="str">
            <v>https://www.comlaw.gov.au/Series/C2004A00767
https://www.comlaw.gov.au/Details/C2011C00088
https://www.comlaw.gov.au/Details/C2010A00069
https://www.comlaw.gov.au/Details/C2010A00071</v>
          </cell>
          <cell r="N2335" t="str">
            <v>C10</v>
          </cell>
        </row>
        <row r="2336">
          <cell r="B2336">
            <v>2328</v>
          </cell>
          <cell r="C2336" t="str">
            <v>Renewable Energy Act (Legislative) China 2006</v>
          </cell>
          <cell r="D2336" t="str">
            <v>Renewable energy target, Monitoring, Institutional creation, Fiscal or financial incentives, Other mandatory requirements, Grid access and priority for renewables, Tax relief, Formal &amp; legally binding renewable energy target</v>
          </cell>
          <cell r="E2336" t="str">
            <v>Country</v>
          </cell>
          <cell r="F2336">
            <v>2006</v>
          </cell>
          <cell r="G2336" t="str">
            <v>Electricity and heat, Renewables</v>
          </cell>
          <cell r="H2336" t="str">
            <v>Legislative, including: Renewable Energy (Electricity) (Large-scale Generation Shortfall Charge) Act 2000, Renewable Energy (Electricity) Amendment Act 2010 and Renewable Energy (Electricity) (Small-scale Technology Shortfall Charge) Act 2010. 
"Under the Act, wholesale purchasers of electricity (the ‘liable entities’) are required to meet a share of the LRET (Large Renewable Energy Technology) and SRES  (Small Renewable Energy Sources) in proportion to their share of the national wholesale electricity market. The Act provides for the creation of large-scale generation certificates (LGCs) from accredited renewable energy power stations and the creation of small-scale technology certificates (STCs) from eligible solar water heaters and small generation unit installations."
The LGC share for 2016 is 12.75 per cent.  "The STP for 2016 is 9.68 per cent." (Source: https://www.legislation.gov.au/Details/F2016L00313/Explanatory%20Statement/Text)
The rate of charge as of 2010 was $65 per MWh. (Source: https://www.legislation.gov.au/Details/C2010A00071)
"Under the Renewable Energy Target, liable entities (usually electricity retailers) are classified as an individual or company who is the first person to acquire electricity in a grid which has an installed capacity of 100 MW or more." (Source: http://www.cleanenergyregulator.gov.au/RET/Scheme-participants-and-industry/Renewable-Energy-Target-liable-entities)</v>
          </cell>
          <cell r="I2336" t="str">
            <v>Renewables</v>
          </cell>
          <cell r="J2336">
            <v>0</v>
          </cell>
          <cell r="K2336" t="str">
            <v>China</v>
          </cell>
          <cell r="L2336" t="str">
            <v>Superseded</v>
          </cell>
          <cell r="M2336" t="str">
            <v>Amendment document in Chinese: http://www.gov.cn/flfg/2009-12/26/content_1497462.htm
http://www.lse.ac.uk/GranthamInstitute/law/renewable-energy-act-legislative/</v>
          </cell>
          <cell r="N2336" t="str">
            <v>C09C10C11</v>
          </cell>
        </row>
        <row r="2337">
          <cell r="B2337">
            <v>2329</v>
          </cell>
          <cell r="C2337" t="str">
            <v>Renewable Energy Act Germany 2000</v>
          </cell>
          <cell r="D2337" t="str">
            <v>Grid access and priority for renewables, Feed-in tariffs or premiums, Information and education, Policy support</v>
          </cell>
          <cell r="E2337" t="str">
            <v>Country</v>
          </cell>
          <cell r="F2337">
            <v>2000</v>
          </cell>
          <cell r="G2337" t="str">
            <v>Electricity and heat, Renewables</v>
          </cell>
          <cell r="H2337" t="str">
            <v>This act sets a target of 15% of China’s energy to come from renewable sources by 2020. Furthermore, in order to achieve this target, the act assigns various responsibility to different actors. The government has to support renewables deployment and finances a renewable energy development fund. The act also contains measures such as grid connection priority, differentiated pricing, tax breaks, and price management.</v>
          </cell>
          <cell r="I2337" t="str">
            <v>Renewables</v>
          </cell>
          <cell r="J2337" t="str">
            <v>No</v>
          </cell>
          <cell r="K2337" t="str">
            <v>Germany</v>
          </cell>
          <cell r="L2337" t="str">
            <v>Implemented</v>
          </cell>
          <cell r="M2337" t="str">
            <v>http://www.bmub.bund.de/</v>
          </cell>
          <cell r="N2337" t="str">
            <v>C10C11</v>
          </cell>
        </row>
        <row r="2338">
          <cell r="B2338">
            <v>2330</v>
          </cell>
          <cell r="C2338" t="str">
            <v>Renewable Energy Action Agenda Australia 2000</v>
          </cell>
          <cell r="D2338" t="str">
            <v>Negotiated Agreements (Public-private sector), Strategic planning</v>
          </cell>
          <cell r="E2338" t="str">
            <v>Country</v>
          </cell>
          <cell r="F2338">
            <v>2000</v>
          </cell>
          <cell r="G2338" t="str">
            <v>Electricity and heat</v>
          </cell>
          <cell r="H2338"/>
          <cell r="I2338" t="str">
            <v>Renewables</v>
          </cell>
          <cell r="J2338">
            <v>0</v>
          </cell>
          <cell r="K2338" t="str">
            <v>Australia</v>
          </cell>
          <cell r="L2338" t="str">
            <v>Ended</v>
          </cell>
          <cell r="M2338" t="str">
            <v>http://www.iea.org/policiesandmeasures/pams/australia/name-22115-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338" t="str">
            <v/>
          </cell>
        </row>
        <row r="2339">
          <cell r="B2339">
            <v>2331</v>
          </cell>
          <cell r="C2339" t="str">
            <v>Renewable Energy Action Plan</v>
          </cell>
          <cell r="D2339" t="str">
            <v>Strategic planning</v>
          </cell>
          <cell r="E2339" t="str">
            <v>Country</v>
          </cell>
          <cell r="F2339">
            <v>0</v>
          </cell>
          <cell r="G2339" t="str">
            <v>Renewables</v>
          </cell>
          <cell r="H2339"/>
          <cell r="I2339" t="str">
            <v>Renewables</v>
          </cell>
          <cell r="J2339">
            <v>0</v>
          </cell>
          <cell r="K2339" t="str">
            <v>Turkey</v>
          </cell>
          <cell r="L2339" t="str">
            <v>Planned</v>
          </cell>
          <cell r="M2339" t="str">
            <v>http://climateactiontracker.org/countries/turkey.html</v>
          </cell>
          <cell r="N2339" t="str">
            <v/>
          </cell>
        </row>
        <row r="2340">
          <cell r="B2340">
            <v>2332</v>
          </cell>
          <cell r="C2340" t="str">
            <v>Renewable Energy Amendment Act 2015</v>
          </cell>
          <cell r="D2340" t="str">
            <v>Fiscal or financial incentives, Target, Renewable energy target, Formal &amp; legally binding renewable energy target</v>
          </cell>
          <cell r="E2340" t="str">
            <v>Country</v>
          </cell>
          <cell r="F2340">
            <v>2015</v>
          </cell>
          <cell r="G2340" t="str">
            <v>Electricity and heat, Renewables</v>
          </cell>
          <cell r="H2340" t="str">
            <v>61GW of renewable capacity by 2023</v>
          </cell>
          <cell r="I2340" t="str">
            <v>Renewables</v>
          </cell>
          <cell r="J2340" t="str">
            <v>GHG reduction</v>
          </cell>
          <cell r="K2340" t="str">
            <v>Australia</v>
          </cell>
          <cell r="L2340" t="str">
            <v>Implemented</v>
          </cell>
          <cell r="M2340" t="str">
            <v>https://www.environment.gov.au/climate-change/renewable-energy-target-scheme
http://www.aph.gov.au/Parliamentary_Business/Bills_Legislation/Bills_Search_Results/Result?bId=r5463</v>
          </cell>
          <cell r="N2340" t="str">
            <v>C09C10</v>
          </cell>
        </row>
        <row r="2341">
          <cell r="B2341">
            <v>2333</v>
          </cell>
          <cell r="C2341" t="str">
            <v>Renewable Energy Bonus Scheme Australia 2010</v>
          </cell>
          <cell r="D2341" t="str">
            <v>Grants and subsidies</v>
          </cell>
          <cell r="E2341" t="str">
            <v>Country</v>
          </cell>
          <cell r="F2341">
            <v>2010</v>
          </cell>
          <cell r="G2341" t="str">
            <v>Electricity and heat, Buildings, Renewables, Hot water and cooking</v>
          </cell>
          <cell r="H2341" t="str">
            <v>"The new target for large-scale generation of 33,000 GWh in 2020 will double the amount of large-scale renewable energy being delivered by the scheme compared to current levels and means that about 23.5 per cent of Australia’s electricity generation in 2020 will be from renewable sources." 
"Since January 2011 the RET scheme has operated in two parts—the Small-scale Renewable Energy Scheme (SRES) and the Large-scale Renewable Energy Target (LRET)."  "The LRET includes legislated annual targets which will require significant investment in new renewable energy generation capacity in coming years. The large-scale targets ramp up until 2020 when the target will be 33,000 gigawatt-hours of renewable electricity generation."  "The SRES creates a financial incentive for households, small businesses and community groups to install eligible small-scale renewable energy systems such as solar water heaters, heat pumps, solar photovoltaic (PV) systems, small-scale wind systems, or small-scale hydro systems. It does this by legislating demand for Small-scale Technology Certificates (STCs)."
"RET-liable entities with an obligation under the LRET also have a legal requirement under the SRES to buy STCs and surrender them to the Clean Energy Regulator on a quarterly basis." (Source: https://www.environment.gov.au/climate-change/renewable-energy-target-scheme)</v>
          </cell>
          <cell r="I2341" t="str">
            <v>Renewables</v>
          </cell>
          <cell r="J2341">
            <v>0</v>
          </cell>
          <cell r="K2341" t="str">
            <v>Australia</v>
          </cell>
          <cell r="L2341" t="str">
            <v>Ended</v>
          </cell>
          <cell r="M2341" t="str">
            <v>http://ee.ret.gov.au/energy-efficiency/grants/renewable-energy-bonus-scheme%E2%80%94solar-hot-water-rebate</v>
          </cell>
          <cell r="N2341" t="str">
            <v>C10C37</v>
          </cell>
        </row>
        <row r="2342">
          <cell r="B2342">
            <v>2334</v>
          </cell>
          <cell r="C2342" t="str">
            <v>Renewable Energy Commercialisation Programme Australia 1999</v>
          </cell>
          <cell r="D2342" t="str">
            <v>Grants and subsidies, Technology development</v>
          </cell>
          <cell r="E2342" t="str">
            <v>Country</v>
          </cell>
          <cell r="F2342">
            <v>1999</v>
          </cell>
          <cell r="G2342" t="str">
            <v>Electricity and heat</v>
          </cell>
          <cell r="H2342"/>
          <cell r="I2342" t="str">
            <v>Renewables</v>
          </cell>
          <cell r="J2342" t="str">
            <v>No</v>
          </cell>
          <cell r="K2342" t="str">
            <v>Australia</v>
          </cell>
          <cell r="L2342" t="str">
            <v>Superseded</v>
          </cell>
          <cell r="M2342" t="str">
            <v>http://www.environment.gov.au/renewable/recp/index.html</v>
          </cell>
          <cell r="N2342" t="str">
            <v>C04C10</v>
          </cell>
        </row>
        <row r="2343">
          <cell r="B2343">
            <v>2335</v>
          </cell>
          <cell r="C2343" t="str">
            <v>Renewable Energy Demonstration Program (REDP) Australia 2009</v>
          </cell>
          <cell r="D2343" t="str">
            <v>RD&amp;D funding, Demonstration project, Technology development</v>
          </cell>
          <cell r="E2343" t="str">
            <v>Country</v>
          </cell>
          <cell r="F2343">
            <v>2009</v>
          </cell>
          <cell r="G2343" t="str">
            <v>Electricity and heat, Renewables</v>
          </cell>
          <cell r="H2343"/>
          <cell r="I2343" t="str">
            <v>Renewables</v>
          </cell>
          <cell r="J2343">
            <v>0</v>
          </cell>
          <cell r="K2343" t="str">
            <v>Australia</v>
          </cell>
          <cell r="L2343" t="str">
            <v>Ended</v>
          </cell>
          <cell r="M2343" t="str">
            <v>http://www.arena.gov.au/programs/projects/index.html</v>
          </cell>
          <cell r="N2343" t="str">
            <v>C04</v>
          </cell>
        </row>
        <row r="2344">
          <cell r="B2344">
            <v>2336</v>
          </cell>
          <cell r="C2344" t="str">
            <v>Renewable Energy Deployment Initiative (Extension) Canada 2003</v>
          </cell>
          <cell r="D2344" t="str">
            <v>Grants and subsidies, Advice or Aid in implementation, Information provision, Professional training and qualification</v>
          </cell>
          <cell r="E2344" t="str">
            <v>Country</v>
          </cell>
          <cell r="F2344">
            <v>2003</v>
          </cell>
          <cell r="G2344" t="str">
            <v>Electricity and heat, Industry</v>
          </cell>
          <cell r="H2344"/>
          <cell r="I2344" t="str">
            <v>Renewables</v>
          </cell>
          <cell r="J2344" t="str">
            <v>No</v>
          </cell>
          <cell r="K2344" t="str">
            <v>Canada</v>
          </cell>
          <cell r="L2344" t="str">
            <v>Ended</v>
          </cell>
          <cell r="M2344" t="str">
            <v>https://www.iea.org/policiesandmeasures/pams/canada/name-21029-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344" t="str">
            <v>C10C22</v>
          </cell>
        </row>
        <row r="2345">
          <cell r="B2345">
            <v>2337</v>
          </cell>
          <cell r="C2345" t="str">
            <v>Renewable Energy Deployment Initiative (REDI) - Industry Canada 2001</v>
          </cell>
          <cell r="D2345" t="str">
            <v>Fiscal or financial incentives</v>
          </cell>
          <cell r="E2345" t="str">
            <v>Country</v>
          </cell>
          <cell r="F2345">
            <v>2001</v>
          </cell>
          <cell r="G2345" t="str">
            <v>Industry, Electricity and heat</v>
          </cell>
          <cell r="H2345"/>
          <cell r="I2345" t="str">
            <v>Renewables</v>
          </cell>
          <cell r="J2345">
            <v>0</v>
          </cell>
          <cell r="K2345" t="str">
            <v>Canada</v>
          </cell>
          <cell r="L2345" t="str">
            <v>Ended</v>
          </cell>
          <cell r="M2345" t="str">
            <v>http://www2.nrcan.gc.ca/es/erb/english/View.asp?x=455</v>
          </cell>
          <cell r="N2345" t="str">
            <v>C10C22</v>
          </cell>
        </row>
        <row r="2346">
          <cell r="B2346">
            <v>2338</v>
          </cell>
          <cell r="C2346" t="str">
            <v>Renewable Energy Development Initiative Australia 2004</v>
          </cell>
          <cell r="D2346" t="str">
            <v>Technology deployment and diffusion, Fiscal or financial incentives</v>
          </cell>
          <cell r="E2346" t="str">
            <v>Country</v>
          </cell>
          <cell r="F2346">
            <v>2004</v>
          </cell>
          <cell r="G2346" t="str">
            <v>Electricity and heat</v>
          </cell>
          <cell r="H2346"/>
          <cell r="I2346" t="str">
            <v>Renewables</v>
          </cell>
          <cell r="J2346">
            <v>0</v>
          </cell>
          <cell r="K2346" t="str">
            <v>Australia</v>
          </cell>
          <cell r="L2346" t="str">
            <v>Ended</v>
          </cell>
          <cell r="M2346" t="str">
            <v>http://www.ausindustry.gov.au</v>
          </cell>
          <cell r="N2346" t="str">
            <v>C04C10</v>
          </cell>
        </row>
        <row r="2347">
          <cell r="B2347">
            <v>2339</v>
          </cell>
          <cell r="C2347" t="str">
            <v>Renewable Energy Equity Fund Australia 1999</v>
          </cell>
          <cell r="D2347" t="str">
            <v>Fiscal or financial incentives, Loans, Technology development</v>
          </cell>
          <cell r="E2347" t="str">
            <v>Country</v>
          </cell>
          <cell r="F2347">
            <v>1999</v>
          </cell>
          <cell r="G2347" t="str">
            <v>General</v>
          </cell>
          <cell r="H2347"/>
          <cell r="I2347" t="str">
            <v>Renewables</v>
          </cell>
          <cell r="J2347">
            <v>0</v>
          </cell>
          <cell r="K2347" t="str">
            <v>Australia</v>
          </cell>
          <cell r="L2347" t="str">
            <v>Ended</v>
          </cell>
          <cell r="M2347" t="str">
            <v>http://www.ausindustry.gov.au</v>
          </cell>
          <cell r="N2347" t="str">
            <v>C04</v>
          </cell>
        </row>
        <row r="2348">
          <cell r="B2348">
            <v>2340</v>
          </cell>
          <cell r="C2348" t="str">
            <v>Renewable Energy Feed-In Tariff: Biomass France 2009</v>
          </cell>
          <cell r="D2348" t="str">
            <v>Energy and other taxes, Feed-in tariffs or premiums</v>
          </cell>
          <cell r="E2348" t="str">
            <v>Country</v>
          </cell>
          <cell r="F2348">
            <v>2009</v>
          </cell>
          <cell r="G2348" t="str">
            <v>Electricity and heat, Renewables</v>
          </cell>
          <cell r="H2348"/>
          <cell r="I2348" t="str">
            <v>Renewables</v>
          </cell>
          <cell r="J2348">
            <v>0</v>
          </cell>
          <cell r="K2348" t="str">
            <v>France</v>
          </cell>
          <cell r="L2348" t="str">
            <v>Implemented</v>
          </cell>
          <cell r="M2348" t="str">
            <v>http://www.cre.fr/</v>
          </cell>
          <cell r="N2348" t="str">
            <v>C10C16</v>
          </cell>
        </row>
        <row r="2349">
          <cell r="B2349">
            <v>2341</v>
          </cell>
          <cell r="C2349" t="str">
            <v>Renewable Energy Feed-In Tariff: Hydropower (IV) France 2007</v>
          </cell>
          <cell r="D2349" t="str">
            <v>Feed-in tariffs or premiums</v>
          </cell>
          <cell r="E2349" t="str">
            <v>Country</v>
          </cell>
          <cell r="F2349">
            <v>2007</v>
          </cell>
          <cell r="G2349" t="str">
            <v>Electricity and heat, Renewables</v>
          </cell>
          <cell r="H2349"/>
          <cell r="I2349" t="str">
            <v>Renewables</v>
          </cell>
          <cell r="J2349">
            <v>0</v>
          </cell>
          <cell r="K2349" t="str">
            <v>France</v>
          </cell>
          <cell r="L2349" t="str">
            <v>Implemented</v>
          </cell>
          <cell r="M2349" t="str">
            <v>http://www.developpement-durable.gouv.fr/-Energies-renouvelables,406-.html</v>
          </cell>
          <cell r="N2349" t="str">
            <v>C10</v>
          </cell>
        </row>
        <row r="2350">
          <cell r="B2350">
            <v>2342</v>
          </cell>
          <cell r="C2350" t="str">
            <v>Renewable Energy Feed-In Tariff: Solar PV France 2010</v>
          </cell>
          <cell r="D2350" t="str">
            <v>Feed-in tariffs or premiums</v>
          </cell>
          <cell r="E2350" t="str">
            <v>Country</v>
          </cell>
          <cell r="F2350">
            <v>2010</v>
          </cell>
          <cell r="G2350" t="str">
            <v>Electricity and heat, Renewables</v>
          </cell>
          <cell r="H2350"/>
          <cell r="I2350" t="str">
            <v>Renewables</v>
          </cell>
          <cell r="J2350">
            <v>0</v>
          </cell>
          <cell r="K2350" t="str">
            <v>France</v>
          </cell>
          <cell r="L2350" t="str">
            <v>Implemented</v>
          </cell>
          <cell r="M2350" t="str">
            <v>http://www.developpement-durable.gouv.fr/Mesures-transitoires-pour-les.html</v>
          </cell>
          <cell r="N2350" t="str">
            <v>C10</v>
          </cell>
        </row>
        <row r="2351">
          <cell r="B2351">
            <v>2343</v>
          </cell>
          <cell r="C2351" t="str">
            <v>Renewable Energy Feed-in Tariff (REFIT) South Africa 2009</v>
          </cell>
          <cell r="D2351" t="str">
            <v>Feed-in tariffs or premiums</v>
          </cell>
          <cell r="E2351" t="str">
            <v>Country</v>
          </cell>
          <cell r="F2351">
            <v>2009</v>
          </cell>
          <cell r="G2351" t="str">
            <v>Electricity and heat, Renewables</v>
          </cell>
          <cell r="H2351"/>
          <cell r="I2351" t="str">
            <v>Renewables</v>
          </cell>
          <cell r="J2351">
            <v>0</v>
          </cell>
          <cell r="K2351" t="str">
            <v>South Africa</v>
          </cell>
          <cell r="L2351" t="str">
            <v>Ended</v>
          </cell>
          <cell r="M2351" t="str">
            <v>http://www.nersa.org.za/</v>
          </cell>
          <cell r="N2351" t="str">
            <v>C10</v>
          </cell>
        </row>
        <row r="2352">
          <cell r="B2352">
            <v>2344</v>
          </cell>
          <cell r="C2352" t="str">
            <v>Renewable Energy Feed-in Tariffs (I) France 2001</v>
          </cell>
          <cell r="D2352" t="str">
            <v>Feed-in tariffs or premiums</v>
          </cell>
          <cell r="E2352" t="str">
            <v>Country</v>
          </cell>
          <cell r="F2352">
            <v>2001</v>
          </cell>
          <cell r="G2352" t="str">
            <v>Electricity and heat, Renewables</v>
          </cell>
          <cell r="H2352" t="str">
            <v>Followed by the Renewable Energy Independent Power Producer Programme</v>
          </cell>
          <cell r="I2352" t="str">
            <v>Renewables</v>
          </cell>
          <cell r="J2352">
            <v>0</v>
          </cell>
          <cell r="K2352" t="str">
            <v>France</v>
          </cell>
          <cell r="L2352" t="str">
            <v>Implemented</v>
          </cell>
          <cell r="M2352" t="str">
            <v>http://www.developpement-durable.gouv.fr/-Energies-renouvelables,406-.html</v>
          </cell>
          <cell r="N2352" t="str">
            <v>C10</v>
          </cell>
        </row>
        <row r="2353">
          <cell r="B2353">
            <v>2345</v>
          </cell>
          <cell r="C2353" t="str">
            <v>Renewable Energy Feed-in Tariffs (II) France 2002</v>
          </cell>
          <cell r="D2353" t="str">
            <v>Economic Instruments, Feed-in tariffs or premiums</v>
          </cell>
          <cell r="E2353" t="str">
            <v>Country</v>
          </cell>
          <cell r="F2353">
            <v>2002</v>
          </cell>
          <cell r="G2353" t="str">
            <v>Electricity and heat, Renewables</v>
          </cell>
          <cell r="H2353"/>
          <cell r="I2353" t="str">
            <v>Renewables</v>
          </cell>
          <cell r="J2353">
            <v>0</v>
          </cell>
          <cell r="K2353" t="str">
            <v>France</v>
          </cell>
          <cell r="L2353" t="str">
            <v>Implemented</v>
          </cell>
          <cell r="M2353" t="str">
            <v>http://www.developpement-durable.gouv.fr/-Energies-renouvelables,406-.html</v>
          </cell>
          <cell r="N2353" t="str">
            <v>C10</v>
          </cell>
        </row>
        <row r="2354">
          <cell r="B2354">
            <v>2346</v>
          </cell>
          <cell r="C2354" t="str">
            <v>Renewable Energy Feed-in Tariffs (III) France 2006</v>
          </cell>
          <cell r="D2354" t="str">
            <v>Feed-in tariffs or premiums</v>
          </cell>
          <cell r="E2354" t="str">
            <v>Country</v>
          </cell>
          <cell r="F2354">
            <v>2006</v>
          </cell>
          <cell r="G2354" t="str">
            <v>Electricity and heat, Renewables</v>
          </cell>
          <cell r="H2354"/>
          <cell r="I2354" t="str">
            <v>Renewables</v>
          </cell>
          <cell r="J2354">
            <v>0</v>
          </cell>
          <cell r="K2354" t="str">
            <v>France</v>
          </cell>
          <cell r="L2354" t="str">
            <v>Implemented</v>
          </cell>
          <cell r="M2354" t="str">
            <v>http://www.developpement-durable.gouv.fr/Les-tarifs-d-achat-de-l,12195.html</v>
          </cell>
          <cell r="N2354" t="str">
            <v>C10</v>
          </cell>
        </row>
        <row r="2355">
          <cell r="B2355">
            <v>2347</v>
          </cell>
          <cell r="C2355" t="str">
            <v>Renewable Energy Generation Program (GENREN) Argentina 2010</v>
          </cell>
          <cell r="D2355" t="str">
            <v>Grants and subsidies, Tax relief, Tendering schemes, Institutional creation, Strategic planning, Other mandatory requirements</v>
          </cell>
          <cell r="E2355" t="str">
            <v>Country</v>
          </cell>
          <cell r="F2355">
            <v>2010</v>
          </cell>
          <cell r="G2355" t="str">
            <v>Electricity and heat, Renewables</v>
          </cell>
          <cell r="H2355"/>
          <cell r="I2355" t="str">
            <v>Renewables</v>
          </cell>
          <cell r="J2355" t="str">
            <v>No</v>
          </cell>
          <cell r="K2355" t="str">
            <v>Argentina</v>
          </cell>
          <cell r="L2355" t="str">
            <v>Ended</v>
          </cell>
          <cell r="M2355" t="str">
            <v>http://www.iea.org/policiesandmeasures/pams/argentina/name-24759-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355" t="str">
            <v>C10</v>
          </cell>
        </row>
        <row r="2356">
          <cell r="B2356">
            <v>2348</v>
          </cell>
          <cell r="C2356" t="str">
            <v>Renewable Energy Green Certificate and Trading Mechanism</v>
          </cell>
          <cell r="D2356" t="str">
            <v>Green certificates</v>
          </cell>
          <cell r="E2356" t="str">
            <v>Country</v>
          </cell>
          <cell r="F2356">
            <v>2017</v>
          </cell>
          <cell r="G2356" t="str">
            <v>Renewables</v>
          </cell>
          <cell r="H2356" t="str">
            <v>GENREN was introduced to help reaching the 8% target of 2017. The public provider ENARSA had to install 1000MW renewable capacity, providing 15-year tenders. This program is tight to laws 26.190 and 27191 and is financed through the Fiduciary Fund for Renewable Energy established by the former law. The fixed purchase price is established by the governments on a project-by-project basis. 
The law was ended through Resolution 202 - e / 2016 of the Ministry of Energy and Mining.</v>
          </cell>
          <cell r="I2356" t="str">
            <v>Renewables</v>
          </cell>
          <cell r="J2356" t="str">
            <v>No</v>
          </cell>
          <cell r="K2356" t="str">
            <v>China</v>
          </cell>
          <cell r="L2356" t="str">
            <v>Implemented</v>
          </cell>
          <cell r="M2356" t="str">
            <v>https://www.iea.org/policiesandmeasures/pams/china/name-170543-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356" t="str">
            <v/>
          </cell>
        </row>
        <row r="2357">
          <cell r="B2357">
            <v>2349</v>
          </cell>
          <cell r="C2357" t="str">
            <v>Renewable Energy Guarantees of Origin (REGOs) United Kingdom 2003</v>
          </cell>
          <cell r="D2357" t="str">
            <v>Endorsement label, Monitoring, Codes and standards, GHG emission reduction crediting and offsetting mechanism</v>
          </cell>
          <cell r="E2357" t="str">
            <v>Country</v>
          </cell>
          <cell r="F2357">
            <v>2003</v>
          </cell>
          <cell r="G2357" t="str">
            <v>Electricity and heat, Renewables</v>
          </cell>
          <cell r="H2357"/>
          <cell r="I2357" t="str">
            <v>Renewables</v>
          </cell>
          <cell r="J2357">
            <v>0</v>
          </cell>
          <cell r="K2357" t="str">
            <v>United Kingdom</v>
          </cell>
          <cell r="L2357" t="str">
            <v>Implemented</v>
          </cell>
          <cell r="M2357" t="str">
            <v>https://www.ofgem.gov.uk/environmental-programmes/renewable-energy-guarantees-origin-rego</v>
          </cell>
          <cell r="N2357" t="str">
            <v>C15</v>
          </cell>
        </row>
        <row r="2358">
          <cell r="B2358">
            <v>2350</v>
          </cell>
          <cell r="C2358" t="str">
            <v>Electric Vehicle Industry Roadmap</v>
          </cell>
          <cell r="D2358" t="str">
            <v>Policy support, Strategic planning</v>
          </cell>
          <cell r="E2358" t="str">
            <v>Country</v>
          </cell>
          <cell r="F2358">
            <v>2013</v>
          </cell>
          <cell r="G2358" t="str">
            <v>Transport, Low-emissions mobility</v>
          </cell>
          <cell r="H2358"/>
          <cell r="I2358">
            <v>0</v>
          </cell>
          <cell r="J2358" t="str">
            <v>No</v>
          </cell>
          <cell r="K2358" t="str">
            <v>South Africa</v>
          </cell>
          <cell r="L2358" t="str">
            <v>Implemented</v>
          </cell>
          <cell r="M2358" t="str">
            <v>https://www.gov.za/dti-launch-electric-vehicle-industry-road-map</v>
          </cell>
          <cell r="N2358" t="str">
            <v/>
          </cell>
        </row>
        <row r="2359">
          <cell r="B2359">
            <v>2351</v>
          </cell>
          <cell r="C2359" t="str">
            <v>Renewable Energy Industry Development (REID) Australia 2003</v>
          </cell>
          <cell r="D2359" t="str">
            <v>Grants and subsidies</v>
          </cell>
          <cell r="E2359" t="str">
            <v>Country</v>
          </cell>
          <cell r="F2359">
            <v>2003</v>
          </cell>
          <cell r="G2359" t="str">
            <v>Electricity and heat</v>
          </cell>
          <cell r="H2359" t="str">
            <v>The objective of this roadmap is to promote the establishment of a domestic EV industry in South Africa.
The road map aims to achieve this goal through a number of strategic interventions including demand stimulation, public education, investment support and an accommodative regulatory framework.</v>
          </cell>
          <cell r="I2359" t="str">
            <v>Renewables</v>
          </cell>
          <cell r="J2359" t="str">
            <v>No</v>
          </cell>
          <cell r="K2359" t="str">
            <v>Australia</v>
          </cell>
          <cell r="L2359" t="str">
            <v>Superseded</v>
          </cell>
          <cell r="M2359" t="str">
            <v>http://www.environment.gov.au/renewable/reid/index.html</v>
          </cell>
          <cell r="N2359" t="str">
            <v>C10</v>
          </cell>
        </row>
        <row r="2360">
          <cell r="B2360">
            <v>2352</v>
          </cell>
          <cell r="C2360" t="str">
            <v>Renewable Energy Industry Programme (REIP) Australia 1998</v>
          </cell>
          <cell r="D2360" t="str">
            <v>Grants and subsidies</v>
          </cell>
          <cell r="E2360" t="str">
            <v>Country</v>
          </cell>
          <cell r="F2360">
            <v>1998</v>
          </cell>
          <cell r="G2360" t="str">
            <v>Electricity and heat</v>
          </cell>
          <cell r="H2360"/>
          <cell r="I2360" t="str">
            <v>Renewables</v>
          </cell>
          <cell r="J2360" t="str">
            <v>No</v>
          </cell>
          <cell r="K2360" t="str">
            <v>Australia</v>
          </cell>
          <cell r="L2360" t="str">
            <v>Superseded</v>
          </cell>
          <cell r="M2360" t="str">
            <v>http://www.climatechange.gov.au</v>
          </cell>
          <cell r="N2360" t="str">
            <v>C10</v>
          </cell>
        </row>
        <row r="2361">
          <cell r="B2361">
            <v>2353</v>
          </cell>
          <cell r="C2361" t="str">
            <v>Renewable Energy Law 2010</v>
          </cell>
          <cell r="D2361" t="str">
            <v>Feed-in tariffs or premiums</v>
          </cell>
          <cell r="E2361" t="str">
            <v>Country</v>
          </cell>
          <cell r="F2361">
            <v>2010</v>
          </cell>
          <cell r="G2361" t="str">
            <v>Renewables</v>
          </cell>
          <cell r="H2361"/>
          <cell r="I2361" t="str">
            <v>Renewables</v>
          </cell>
          <cell r="J2361" t="str">
            <v>No</v>
          </cell>
          <cell r="K2361" t="str">
            <v>Turkey</v>
          </cell>
          <cell r="L2361" t="str">
            <v>Implemented</v>
          </cell>
          <cell r="M2361">
            <v>0</v>
          </cell>
          <cell r="N2361" t="str">
            <v/>
          </cell>
        </row>
        <row r="2362">
          <cell r="B2362">
            <v>2354</v>
          </cell>
          <cell r="C2362" t="str">
            <v>Renewable Energy Law China 2006</v>
          </cell>
          <cell r="D2362" t="str">
            <v>Economic Instruments, Fiscal or financial incentives, Feed-in tariffs or premiums, Tax relief, Strategic planning</v>
          </cell>
          <cell r="E2362" t="str">
            <v>Country</v>
          </cell>
          <cell r="F2362">
            <v>2006</v>
          </cell>
          <cell r="G2362" t="str">
            <v>Electricity and heat, Renewables</v>
          </cell>
          <cell r="H2362" t="str">
            <v>In a move to meet its target of reaching 30% of its power from renewable sources by 2023, Turkey implemented a renewable energy law.</v>
          </cell>
          <cell r="I2362" t="str">
            <v>Renewables</v>
          </cell>
          <cell r="J2362" t="str">
            <v>No</v>
          </cell>
          <cell r="K2362" t="str">
            <v>China</v>
          </cell>
          <cell r="L2362" t="str">
            <v>Implemented</v>
          </cell>
          <cell r="M2362" t="str">
            <v>http://www.creia.net</v>
          </cell>
          <cell r="N2362" t="str">
            <v>C10</v>
          </cell>
        </row>
        <row r="2363">
          <cell r="B2363">
            <v>2355</v>
          </cell>
          <cell r="C2363" t="str">
            <v>Renewable Energy Law amendments China 2009</v>
          </cell>
          <cell r="D2363" t="str">
            <v>Grid access and priority for renewables, Direct investment, Infrastructure investments, Tax relief, Institutional creation, Technology deployment and diffusion</v>
          </cell>
          <cell r="E2363" t="str">
            <v>Country</v>
          </cell>
          <cell r="F2363">
            <v>2009</v>
          </cell>
          <cell r="G2363" t="str">
            <v>Electricity and heat, Renewables</v>
          </cell>
          <cell r="H2363" t="str">
            <v>The 2006 Renewable Energy Law stipulates that the additional cost of integrating electricity from renewable energy sources should be shared among the entire electricity system. The 2006 Law then included the Renewable Energy Surcharge, a fixed tariff added to the price of each kWh of electricity sold through the grid. The revenue generated by this premium is then to be splited among power distributors and utilities to balance the higher price they have to pay for electricity from renewable energy sources.
In 2006, the renewable energy Premium amounted to CNY 0.001/kWh, equivalent of USD 0.00015. Successive revisions rose it to CNY 0.004/kWh in 2009 to keep paste with the dramatic increase in electricity generation from renewable sources. 
In December 2011, the Surcharge for electricity generated from renewable energy sources increased to CNY 0.008/kwh, equivalent of USD 0.0012.
From 25 September 2013, the surcharge for the renewable electricity generation is increased from RMB 0.008/kWh to RMB 0.015/ kWh. Upgraded subside for coal-fired plants with technology to lower emissions of nitrogen oxide from RMB 0.008/kWh to RMB 0.01/ kWh.
Last amended in 2015</v>
          </cell>
          <cell r="I2363" t="str">
            <v>Renewables</v>
          </cell>
          <cell r="J2363">
            <v>0</v>
          </cell>
          <cell r="K2363" t="str">
            <v>China</v>
          </cell>
          <cell r="L2363" t="str">
            <v>Implemented</v>
          </cell>
          <cell r="M2363" t="str">
            <v>http://www.gov.cn/english/links/statecouncil.htm</v>
          </cell>
          <cell r="N2363" t="str">
            <v>C04C10C11</v>
          </cell>
        </row>
        <row r="2364">
          <cell r="B2364">
            <v>2356</v>
          </cell>
          <cell r="C2364" t="str">
            <v>Renewable Energy Production Incentive (REPI) United States of America 1992</v>
          </cell>
          <cell r="D2364" t="str">
            <v>Regulatory Instruments, Tax relief</v>
          </cell>
          <cell r="E2364" t="str">
            <v>Country</v>
          </cell>
          <cell r="F2364">
            <v>1992</v>
          </cell>
          <cell r="G2364" t="str">
            <v>Renewables</v>
          </cell>
          <cell r="H2364"/>
          <cell r="I2364" t="str">
            <v>Renewables</v>
          </cell>
          <cell r="J2364">
            <v>0</v>
          </cell>
          <cell r="K2364" t="str">
            <v>United States of America</v>
          </cell>
          <cell r="L2364" t="str">
            <v>Ended</v>
          </cell>
          <cell r="M2364" t="str">
            <v>http://apps1.eere.energy.gov/repi</v>
          </cell>
          <cell r="N2364" t="str">
            <v/>
          </cell>
        </row>
        <row r="2365">
          <cell r="B2365">
            <v>2357</v>
          </cell>
          <cell r="C2365" t="str">
            <v>Renewable Energy Purchasing Conditions France 1999</v>
          </cell>
          <cell r="D2365" t="str">
            <v>Regulatory Instruments</v>
          </cell>
          <cell r="E2365" t="str">
            <v>Country</v>
          </cell>
          <cell r="F2365">
            <v>1999</v>
          </cell>
          <cell r="G2365" t="str">
            <v>Electricity and heat, Renewables</v>
          </cell>
          <cell r="H2365"/>
          <cell r="I2365" t="str">
            <v>Renewables</v>
          </cell>
          <cell r="J2365">
            <v>0</v>
          </cell>
          <cell r="K2365" t="str">
            <v>France</v>
          </cell>
          <cell r="L2365" t="str">
            <v>Implemented</v>
          </cell>
          <cell r="M2365" t="str">
            <v>http://www.iea.org/policiesandmeasures/pams/france/name-21124-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365" t="str">
            <v/>
          </cell>
        </row>
        <row r="2366">
          <cell r="B2366">
            <v>2358</v>
          </cell>
          <cell r="C2366" t="str">
            <v>Renewable Energy Road Map - Renewable energies in the 21st century: building a more sustainable future European Union 2007</v>
          </cell>
          <cell r="D2366" t="str">
            <v>Strategic planning, Renewable energy target</v>
          </cell>
          <cell r="E2366" t="str">
            <v>Country</v>
          </cell>
          <cell r="F2366">
            <v>2007</v>
          </cell>
          <cell r="G2366" t="str">
            <v>Electricity and heat, Renewables, General</v>
          </cell>
          <cell r="H2366"/>
          <cell r="I2366" t="str">
            <v>Renewables</v>
          </cell>
          <cell r="J2366" t="str">
            <v>No</v>
          </cell>
          <cell r="K2366" t="str">
            <v>European Union (28)</v>
          </cell>
          <cell r="L2366" t="str">
            <v>Implemented</v>
          </cell>
          <cell r="M2366" t="str">
            <v>http://eur-lex.europa.eu/legal-content/EN/TXT/?uri=URISERV:l27065</v>
          </cell>
          <cell r="N2366" t="str">
            <v>C06C09</v>
          </cell>
        </row>
        <row r="2367">
          <cell r="B2367">
            <v>2359</v>
          </cell>
          <cell r="C2367" t="str">
            <v>Renewable Energy Sources Act (EEG) Germany 2000</v>
          </cell>
          <cell r="D2367" t="str">
            <v>Feed-in tariffs or premiums, Research &amp; Development and Deployment (RD&amp;D), Renewable energy target, Formal &amp; legally binding renewable energy target</v>
          </cell>
          <cell r="E2367" t="str">
            <v>Country</v>
          </cell>
          <cell r="F2367">
            <v>2000</v>
          </cell>
          <cell r="G2367" t="str">
            <v>Electricity and heat, Renewables</v>
          </cell>
          <cell r="H2367" t="str">
            <v>"The Road Map sets out the Commission's long-term strategy for renewable energy in the European Union (EU). The aim of this strategy is to enable the EU to meet the twin objectives of increasing security of energy supply and reducing greenhouse gas emissions.
An assessment of the share of renewable energy in the energy mix and the progress made in the last 10 years shows that more and better use could be made of renewables.
In the Road Map, the Commission proposes setting a mandatory target of 20% for renewable energy's share of energy consumption in the EU by 2020 and a mandatory minimum target of 10% for biofuels. It also proposes creating a new legislative framework to enhance the promotion and use of renewable energy." (Source: http://eur-lex.europa.eu/legal-content/EN/TXT/?uri=URISERV:l27065)</v>
          </cell>
          <cell r="I2367" t="str">
            <v>Renewables</v>
          </cell>
          <cell r="J2367" t="str">
            <v>No</v>
          </cell>
          <cell r="K2367" t="str">
            <v>Germany</v>
          </cell>
          <cell r="L2367" t="str">
            <v>Implemented</v>
          </cell>
          <cell r="M2367" t="str">
            <v>http://www.lse.ac.uk/GranthamInstitute/law/renewable-energy-sources-act-eeg/
http://www.germanenergyblog.de/?page_id=283</v>
          </cell>
          <cell r="N2367" t="str">
            <v>C04C09C10</v>
          </cell>
        </row>
        <row r="2368">
          <cell r="B2368">
            <v>2360</v>
          </cell>
          <cell r="C2368" t="str">
            <v>Renewable Energy Strategy 2009 United Kingdom 2009</v>
          </cell>
          <cell r="D2368" t="str">
            <v>Feed-in tariffs or premiums, Policy support, Institutional creation, Strategic planning, Regulatory Instruments, Technology deployment and diffusion, Technology development, GHG reduction target, Renewable energy target</v>
          </cell>
          <cell r="E2368" t="str">
            <v>Country</v>
          </cell>
          <cell r="F2368">
            <v>2009</v>
          </cell>
          <cell r="G2368" t="str">
            <v>Electricity and heat, Renewables, Transport, General</v>
          </cell>
          <cell r="H2368" t="str">
            <v>The Act aims to generate 35% of electricity supply from renewable energy resources by 2020 (amended from 30% after the Fukushima disaster). Longer term targets include the share of renewable electricity at 40-45% by 2025, 55-60% by 2035 and 80% by 2050.
Act last amended in 2014</v>
          </cell>
          <cell r="I2368" t="str">
            <v>Renewables</v>
          </cell>
          <cell r="J2368" t="str">
            <v>No</v>
          </cell>
          <cell r="K2368" t="str">
            <v>United Kingdom</v>
          </cell>
          <cell r="L2368" t="str">
            <v>Implemented</v>
          </cell>
          <cell r="M2368" t="str">
            <v>https://www.gov.uk/government/uploads/system/uploads/attachment_data/file/228866/7686.pdf</v>
          </cell>
          <cell r="N2368" t="str">
            <v>C02C04C06C09C10C43</v>
          </cell>
        </row>
        <row r="2369">
          <cell r="B2369">
            <v>2361</v>
          </cell>
          <cell r="C2369" t="str">
            <v>Renewable Energy Target Australia 2000</v>
          </cell>
          <cell r="D2369" t="str">
            <v>Renewable energy target, Formal &amp; legally binding renewable energy target</v>
          </cell>
          <cell r="E2369" t="str">
            <v>Country</v>
          </cell>
          <cell r="F2369">
            <v>2000</v>
          </cell>
          <cell r="G2369" t="str">
            <v>Electricity and heat, Renewables</v>
          </cell>
          <cell r="H2369" t="str">
            <v>The UK Renewable Energy Strategy 2009 is a white paper outlining how the UK will meet its legally-binding target to ensure 15% of energy comes from renewable energy sources by 2020.
Under the 2008 Climate Change Act, the UK must meet legally binding carbon "budgets", committing the UK to cuts its emissions by 34% by 2020 and 80% by 2050.
The Strategy comprises three primary 2020 targets:
Over 30% of electricity to be generated from renewable energy sources, mostly from wind power, with biomass, hydro, wave and tidal power playing important roles;
12% of heat to be generated from renewable energy sources, from a large range of sources (biomass, biogas, solar, heat pumps);
10% of transport energy to come from renewable energy sources.
The key measures to achieve the targets are:
An expansion and extension of the Renewables Obligation, requiring energy suppliers to sell larger amounts of renewable energy. New measures to increase financial support for offshore wind will also be considered.
Introducing payment schemes to support the production of renewable heat and small-scale clean electricity generation by households, industry, businesses and communities.
New guaranteed payments will be provided through feed-in tariff schemes from 2010 onwards, and a Renewable Heat Incentive from 2011 onwards. Before the schemes take effect, GBP 45 million in grants have been committed.
The Renewable Transport Fuel Obligation will be amended or replaced, taking into account sustainability issues, to ensure transport fuels contain a rising amount of renewable biofuels.</v>
          </cell>
          <cell r="I2369" t="str">
            <v>Renewables</v>
          </cell>
          <cell r="J2369" t="str">
            <v>No</v>
          </cell>
          <cell r="K2369" t="str">
            <v>Australia</v>
          </cell>
          <cell r="L2369" t="str">
            <v>Superseded</v>
          </cell>
          <cell r="M2369" t="str">
            <v>https://www.iea.org/policiesandmeasures/pams/australia/name-21149-en.php?s=dHlwZT1jYyZzdGF0dXM9T2s,&amp;return=PG5hdiBpZD0iYnJlYWRjcnVtYiI-PGEgaHJlZj0iLyI-SG9tZTwvYT4gJnJhcXVvOyA8YSBocmVmPSIvcG9saWNpZXNhbmRtZWFzdXJlcy8iPlBvbGljaWVzIGFuZCBNZWFzdXJlczwvYT4gJnJhcXVvOyA8YSBocmVmPSIvcG9saWNpZXNhbmRtZWFzdXJlcy9jbGltYXRlY2hhbmdlLyI-Q2xpbWF0ZSBDaGFuZ2U8L2E-PC9uYXY-</v>
          </cell>
          <cell r="N2369" t="str">
            <v>C09</v>
          </cell>
        </row>
        <row r="2370">
          <cell r="B2370">
            <v>2362</v>
          </cell>
          <cell r="C2370" t="str">
            <v>Renewable Energy Target Australia 2010</v>
          </cell>
          <cell r="D2370" t="str">
            <v>Renewable energy target, Regulatory Instruments, Formal &amp; legally binding renewable energy target</v>
          </cell>
          <cell r="E2370" t="str">
            <v>Country</v>
          </cell>
          <cell r="F2370">
            <v>2010</v>
          </cell>
          <cell r="G2370" t="str">
            <v>Electricity and heat, Renewables</v>
          </cell>
          <cell r="H2370" t="str">
            <v>In 2000, a fixed target of 9,500 GWh renewable electricity in 2010 was established. The new Renewable Energy Target (RET) is designed to deliver a 23.5% share for renewables in Australia’s electricity mix by 2020.</v>
          </cell>
          <cell r="I2370" t="str">
            <v>Renewables</v>
          </cell>
          <cell r="J2370" t="str">
            <v>No</v>
          </cell>
          <cell r="K2370" t="str">
            <v>Australia</v>
          </cell>
          <cell r="L2370" t="str">
            <v>Superseded</v>
          </cell>
          <cell r="M2370" t="str">
            <v>http://unfccc.int/resource/docs/natc/aus_nc5.pdf
http://www.cleanenergyregulator.gov.au</v>
          </cell>
          <cell r="N2370" t="str">
            <v>C09</v>
          </cell>
        </row>
        <row r="2371">
          <cell r="B2371">
            <v>2363</v>
          </cell>
          <cell r="C2371" t="str">
            <v>Renewable Energy Target to 2022</v>
          </cell>
          <cell r="D2371" t="str">
            <v>Renewable energy target, Political &amp; non-binding renewable energy target</v>
          </cell>
          <cell r="E2371" t="str">
            <v>Country</v>
          </cell>
          <cell r="F2371">
            <v>2015</v>
          </cell>
          <cell r="G2371" t="str">
            <v>Renewables</v>
          </cell>
          <cell r="H2371" t="str">
            <v>The Renewable Energy Target (RET) is designed to deliver a 20% share for renewables in Australia’s electricity mix in 2020. The RET increases the previous Mandatory Renewable Energy Target more than fourfold—from 9500 gigawatt hours to 45 000 gigawatt hours in 2020—and will create incentives for a range of technologies including wind, biomass, geothermal and solar energy.</v>
          </cell>
          <cell r="I2371" t="str">
            <v>Renewables</v>
          </cell>
          <cell r="J2371" t="str">
            <v>No</v>
          </cell>
          <cell r="K2371" t="str">
            <v>India</v>
          </cell>
          <cell r="L2371" t="str">
            <v>Implemented</v>
          </cell>
          <cell r="M2371" t="str">
            <v>https://mnre.gov.in/file-manager/UserFiles/Tentative-State-wise-break-up-of-Renewable-Power-by-2022.pdf</v>
          </cell>
          <cell r="N2371" t="str">
            <v/>
          </cell>
        </row>
        <row r="2372">
          <cell r="B2372">
            <v>2364</v>
          </cell>
          <cell r="C2372" t="str">
            <v>Renewable Energy Targets Japan 2008</v>
          </cell>
          <cell r="D2372" t="str">
            <v>Strategic planning, Renewable energy target, Political &amp; non-binding renewable energy target</v>
          </cell>
          <cell r="E2372" t="str">
            <v>Country</v>
          </cell>
          <cell r="F2372">
            <v>1996</v>
          </cell>
          <cell r="G2372" t="str">
            <v>General</v>
          </cell>
          <cell r="H2372" t="str">
            <v>Renewable energy target of 175 GW to be achieved by 2022 (solar PV – 100 GW, wind - 60 GW, biomass - 10 GW, and small hydropower - 5 GW).</v>
          </cell>
          <cell r="I2372" t="str">
            <v>Renewables</v>
          </cell>
          <cell r="J2372" t="str">
            <v>No</v>
          </cell>
          <cell r="K2372" t="str">
            <v>Japan</v>
          </cell>
          <cell r="L2372" t="str">
            <v>Implemented</v>
          </cell>
          <cell r="M2372" t="str">
            <v>http://www.meti.go.jp</v>
          </cell>
          <cell r="N2372" t="str">
            <v>C06</v>
          </cell>
        </row>
        <row r="2373">
          <cell r="B2373">
            <v>2365</v>
          </cell>
          <cell r="C2373" t="str">
            <v>Renewable Energy Technologies (RET) Group Canada 2006</v>
          </cell>
          <cell r="D2373" t="str">
            <v>Advice or Aid in implementation, Research programme, Technology development</v>
          </cell>
          <cell r="E2373" t="str">
            <v>Country</v>
          </cell>
          <cell r="F2373">
            <v>2006</v>
          </cell>
          <cell r="G2373" t="str">
            <v>Industry, Electricity and heat, Renewables</v>
          </cell>
          <cell r="H2373" t="str">
            <v>1996 target: approximately 3% (or 19.1 million kl oil equivalent) of new energies in the total primary energy supply by fiscal year 2010 (excluding hydro electric and geothermal energy). 
2008 target: 1996 target considered as upper value in 2010, and 15.6 million kl oil equivalent lower value. 
2010 targets (per energy source):
PV: lower case target of 0.73 and upper case target of 1.18 (from 0.42 in 2006);
Wind: lower case target of 1.01 and upper case target of 1.34 (from 0.61 in 2006);
Waste and Biomass Power Generation: lower case target of 4.49 and upper case target of 5.86 (from 2.91 in 2006);
Biomass in heat utilisation: lower case target of 2.82 and upper case target of 3.08 (from 1.56 in 2006);
Other renewable heat utilisation: lower case target of 6.55 and upper case target of 7.64 (from 7.1 in 2006);</v>
          </cell>
          <cell r="I2373" t="str">
            <v>Renewables</v>
          </cell>
          <cell r="J2373">
            <v>0</v>
          </cell>
          <cell r="K2373" t="str">
            <v>Canada</v>
          </cell>
          <cell r="L2373" t="str">
            <v>Implemented</v>
          </cell>
          <cell r="M2373" t="str">
            <v>http://canmetenergy-canmetenergie.nrcan-rncan.gc.ca/eng/renewables.html</v>
          </cell>
          <cell r="N2373" t="str">
            <v>C04</v>
          </cell>
        </row>
        <row r="2374">
          <cell r="B2374">
            <v>2366</v>
          </cell>
          <cell r="C2374" t="str">
            <v>Renewable Energy Venture Capital Fund</v>
          </cell>
          <cell r="D2374" t="str">
            <v>Direct investment, RD&amp;D funding</v>
          </cell>
          <cell r="E2374" t="str">
            <v>Country</v>
          </cell>
          <cell r="F2374">
            <v>2011</v>
          </cell>
          <cell r="G2374" t="str">
            <v>General</v>
          </cell>
          <cell r="H2374"/>
          <cell r="I2374" t="str">
            <v>Renewables</v>
          </cell>
          <cell r="J2374" t="str">
            <v>No</v>
          </cell>
          <cell r="K2374" t="str">
            <v>Australia</v>
          </cell>
          <cell r="L2374" t="str">
            <v>Implemented</v>
          </cell>
          <cell r="M2374" t="str">
            <v>http://www.iea.org/policiesandmeasures/pams/australia/name-30649-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374" t="str">
            <v>C04</v>
          </cell>
        </row>
        <row r="2375">
          <cell r="B2375">
            <v>2367</v>
          </cell>
          <cell r="C2375" t="str">
            <v>Renewable Energy Venture Capital Fund Australia 2011</v>
          </cell>
          <cell r="D2375" t="str">
            <v>RD&amp;D funding, Technology deployment and diffusion, Negotiated Agreements (Public-private sector)</v>
          </cell>
          <cell r="E2375" t="str">
            <v>Country</v>
          </cell>
          <cell r="F2375">
            <v>2011</v>
          </cell>
          <cell r="G2375" t="str">
            <v>Electricity and heat, Renewables</v>
          </cell>
          <cell r="H2375" t="str">
            <v>ARENA’s up to $60 million Renewable Energy Venture Capital Fund was created to foster skills and management capability and provide funding confidence to renewable energy projects to strengthen their chance of success. Southern Cross Venture Partners Pty Ltd was appointed manager of the Fund and Softbank China Venture Capital matched ARENA’s up to $60 million investment creating the up to $120 million Southern Cross Renewable Energy Fund. The Southern Cross Renewable Energy Fund provides management expertise and makes equity investments in early-stage Australian renewable energy companies to help them overcome capital constraints, develop technologies, increase skills and forge international connections.</v>
          </cell>
          <cell r="I2375" t="str">
            <v>Renewables</v>
          </cell>
          <cell r="J2375">
            <v>0</v>
          </cell>
          <cell r="K2375" t="str">
            <v>Australia</v>
          </cell>
          <cell r="L2375" t="str">
            <v>Implemented</v>
          </cell>
          <cell r="M2375" t="str">
            <v>http://arena.gov.au/initiatives-and-programs/renewable-energy-venture-capital-fund/</v>
          </cell>
          <cell r="N2375" t="str">
            <v>C04</v>
          </cell>
        </row>
        <row r="2376">
          <cell r="B2376">
            <v>2368</v>
          </cell>
          <cell r="C2376" t="str">
            <v>Renewable Energy for Heating &amp; Cooling and small interventions increasing energy efficiency Support Scheme (Conto Termico) Italy 2013</v>
          </cell>
          <cell r="D2376" t="str">
            <v>Grants and subsidies</v>
          </cell>
          <cell r="E2376" t="str">
            <v>Country</v>
          </cell>
          <cell r="F2376">
            <v>2013</v>
          </cell>
          <cell r="G2376" t="str">
            <v>Electricity and heat, Renewables</v>
          </cell>
          <cell r="H2376"/>
          <cell r="I2376" t="str">
            <v>Renewables, Energy efficiency</v>
          </cell>
          <cell r="J2376">
            <v>0</v>
          </cell>
          <cell r="K2376" t="str">
            <v>Italy</v>
          </cell>
          <cell r="L2376" t="str">
            <v>Implemented</v>
          </cell>
          <cell r="M2376" t="str">
            <v>http://www.gse.it/it/Conto%20Termico/GSE_Documenti/_DM_28_DICEMBRE_2012_CONTO_TERMICO.PDF</v>
          </cell>
          <cell r="N2376" t="str">
            <v>C07C10</v>
          </cell>
        </row>
        <row r="2377">
          <cell r="B2377">
            <v>2369</v>
          </cell>
          <cell r="C2377" t="str">
            <v>Renewable Fuel Infrastructure Grants United States of America 2008</v>
          </cell>
          <cell r="D2377" t="str">
            <v>Grants and subsidies, Advice or Aid in implementation</v>
          </cell>
          <cell r="E2377" t="str">
            <v>Country</v>
          </cell>
          <cell r="F2377">
            <v>2008</v>
          </cell>
          <cell r="G2377" t="str">
            <v>Transport</v>
          </cell>
          <cell r="H2377"/>
          <cell r="I2377" t="str">
            <v>Renewables, Other low-carbon technologies and fuel switch</v>
          </cell>
          <cell r="J2377">
            <v>0</v>
          </cell>
          <cell r="K2377" t="str">
            <v>United States of America</v>
          </cell>
          <cell r="L2377" t="str">
            <v>Implemented</v>
          </cell>
          <cell r="M2377" t="str">
            <v>http://www.afdc.energy.gov/afdc/incentives_laws_security.html</v>
          </cell>
          <cell r="N2377" t="str">
            <v>C43</v>
          </cell>
        </row>
        <row r="2378">
          <cell r="B2378">
            <v>2370</v>
          </cell>
          <cell r="C2378" t="str">
            <v>Renewable Fuel Regulations</v>
          </cell>
          <cell r="D2378" t="str">
            <v>Other mandatory requirements</v>
          </cell>
          <cell r="E2378" t="str">
            <v>Country</v>
          </cell>
          <cell r="F2378">
            <v>2011</v>
          </cell>
          <cell r="G2378" t="str">
            <v>Transport</v>
          </cell>
          <cell r="H2378"/>
          <cell r="I2378" t="str">
            <v>Renewables</v>
          </cell>
          <cell r="J2378">
            <v>0</v>
          </cell>
          <cell r="K2378" t="str">
            <v>Canada</v>
          </cell>
          <cell r="L2378" t="str">
            <v>Implemented</v>
          </cell>
          <cell r="M2378" t="str">
            <v>http://unfccc.int/files/national_reports/annex_i_natcom/submitted_natcom/application/pdf/nc6_can_resubmission_english.pdf</v>
          </cell>
          <cell r="N2378" t="str">
            <v/>
          </cell>
        </row>
        <row r="2379">
          <cell r="B2379">
            <v>2371</v>
          </cell>
          <cell r="C2379" t="str">
            <v>Renewable Fuel Rules - Greenhouse Gas Reduction Thresholds United States of America 2008</v>
          </cell>
          <cell r="D2379" t="str">
            <v>Codes and standards, Regulatory Instruments</v>
          </cell>
          <cell r="E2379" t="str">
            <v>Country</v>
          </cell>
          <cell r="F2379">
            <v>2008</v>
          </cell>
          <cell r="G2379" t="str">
            <v>Renewables</v>
          </cell>
          <cell r="H2379"/>
          <cell r="I2379" t="str">
            <v>Renewables, Other low-carbon technologies and fuel switch</v>
          </cell>
          <cell r="J2379">
            <v>0</v>
          </cell>
          <cell r="K2379" t="str">
            <v>United States of America</v>
          </cell>
          <cell r="L2379" t="str">
            <v>Superseded</v>
          </cell>
          <cell r="M2379" t="str">
            <v>http://www.epa.gov/otaq/renewablefuels/420f10007.htm</v>
          </cell>
          <cell r="N2379" t="str">
            <v/>
          </cell>
        </row>
        <row r="2380">
          <cell r="B2380">
            <v>2372</v>
          </cell>
          <cell r="C2380" t="str">
            <v>Renewable Fuel Standard (2015-2020)</v>
          </cell>
          <cell r="D2380" t="str">
            <v>Obligation schemes</v>
          </cell>
          <cell r="E2380" t="str">
            <v>Country</v>
          </cell>
          <cell r="F2380">
            <v>2013</v>
          </cell>
          <cell r="G2380" t="str">
            <v>Transport, Heavy duty vehicles, Light duty vehicles</v>
          </cell>
          <cell r="H2380"/>
          <cell r="I2380" t="str">
            <v>Renewables</v>
          </cell>
          <cell r="J2380" t="str">
            <v>GHG reduction</v>
          </cell>
          <cell r="K2380" t="str">
            <v>Korea (South)</v>
          </cell>
          <cell r="L2380" t="str">
            <v>Implemented</v>
          </cell>
          <cell r="M2380" t="str">
            <v>http://www.energy.or.kr/renew_eng/new/rfs.aspx</v>
          </cell>
          <cell r="N2380" t="str">
            <v>C43</v>
          </cell>
        </row>
        <row r="2381">
          <cell r="B2381">
            <v>2373</v>
          </cell>
          <cell r="C2381" t="str">
            <v>Renewable Fuel Standard (RFS)</v>
          </cell>
          <cell r="D2381" t="str">
            <v>Market-based instruments, Policy support, Regulatory Instruments, Codes and standards</v>
          </cell>
          <cell r="E2381" t="str">
            <v>Country</v>
          </cell>
          <cell r="F2381">
            <v>2006</v>
          </cell>
          <cell r="G2381" t="str">
            <v>Transport</v>
          </cell>
          <cell r="H2381" t="str">
            <v>RFS mandates oil refiners and oil importers and exporters to blend certain amount of new and renewable energy fuel into their transportation fuels. Mandatory RFS: The 2nd Medium and Long-Term Biodiesel Promotion Plan was established in 2010 and the oil tax exemption ended in 2011. It has become mandatory to mix biodiesel for 2~5% of the total transportation fuel since 2012 under the Notification on Quality of Diesel of Petroleum and Petroleum Substitute Fuel Business Act (Dec 30, 2011).
Target
- 3% biodiesel blending by 2020</v>
          </cell>
          <cell r="I2381" t="str">
            <v>Renewables</v>
          </cell>
          <cell r="J2381" t="str">
            <v>No</v>
          </cell>
          <cell r="K2381" t="str">
            <v>United States of America</v>
          </cell>
          <cell r="L2381" t="str">
            <v>Implemented</v>
          </cell>
          <cell r="M2381" t="str">
            <v>http://www.iea.org/policiesandmeasures/pams/unitedstates/name-23920-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381" t="str">
            <v/>
          </cell>
        </row>
        <row r="2382">
          <cell r="B2382">
            <v>2374</v>
          </cell>
          <cell r="C2382" t="str">
            <v>Renewable Fuel Standard (RFS) Program</v>
          </cell>
          <cell r="D2382" t="str">
            <v>Sectoral standards</v>
          </cell>
          <cell r="E2382" t="str">
            <v>Country</v>
          </cell>
          <cell r="F2382">
            <v>2013</v>
          </cell>
          <cell r="G2382" t="str">
            <v>Agriculture and forestry, Renewables</v>
          </cell>
          <cell r="H2382" t="str">
            <v>The Renewable Fuel Standard (RFS) program, created under the Energy Policy Act (EPAct) of 2005, established the first renewable fuel volume mandate in the United States.
The U.S. Environment Protection Agency (EPA), in coordination with the U.S. Department of Energy (DOE), is responsible for promulgating regulations to ensure that gasoline sold in the United States contains a minimum volume of renewable fuel.
The national Renewable Fuel Standard Program, or RFS Program, set new reporting, registration, and compliance requirements for major refiners, fuel blenders, and fuel importers.
The program was introduced with the aim of increasing the volume of renewable fuel required to be blended into gasoline. Under the Energy Independence and Security Act (EISA) of 2007, the RFS program was expanded in several key ways. EISA expanded the RFS programme to include diesel, in addition to gasoline. EISA also established new categories of renewable fuel, and set separate volume requirements for each one; and required EPA to apply lifecycle greenhouse gas performance threshold standards to ensure that each category of renewable fuel emits fewer greenhouse gases than the petroleum fuel it replaces. EPA is responsible for promulgating regulations to ensure that gasoline sold in the United States contains a minimum volume of renewable fuel.</v>
          </cell>
          <cell r="I2382" t="str">
            <v>Renewables</v>
          </cell>
          <cell r="J2382" t="str">
            <v>GHG reduction</v>
          </cell>
          <cell r="K2382" t="str">
            <v>United States of America</v>
          </cell>
          <cell r="L2382" t="str">
            <v>Implemented</v>
          </cell>
          <cell r="M2382" t="str">
            <v>(EPA, 2015a) https://www.epa.gov/renewable-fuel-standard-program/final-renewable-fuel-standards-2014-2015-and-2016-and-biomass-based
(EPA, 2015b) https://www.epa.gov/renewable-fuel-standard-program/program-overview-renewable-fuel-standard-program
(ICCT, 2014) http://www.theicct.org/sites/default/files/publications/ICCTBriefing_RFS2_20140211.pdf
http://www.afdc.energy.gov/laws/390
http://transportpolicy.net/index.php?title=US:_Fuels:_Renewable_Fuel_Standard</v>
          </cell>
          <cell r="N2382" t="str">
            <v/>
          </cell>
        </row>
        <row r="2383">
          <cell r="B2383">
            <v>2375</v>
          </cell>
          <cell r="C2383" t="str">
            <v>Renewable Fuel Standard (RFS) United States of America 2007</v>
          </cell>
          <cell r="D2383" t="str">
            <v>Market-based instruments, Policy support, Regulatory Instruments, Codes and standards</v>
          </cell>
          <cell r="E2383" t="str">
            <v>Country</v>
          </cell>
          <cell r="F2383">
            <v>2007</v>
          </cell>
          <cell r="G2383" t="str">
            <v>Renewables</v>
          </cell>
          <cell r="H2383" t="str">
            <v>This program is developed to increase the share of renewable fuel as was required by the Energy Policy Act of 2005 and this standard was increased by the Energy Independence and Security Act of 2007. 
In 2007, Congress passed the Energy Independence and Security Act (EISA)3, which required the U.S. Environmental Protection Agency (EPA) to make certain changes to the RFS program. The EPA released the final rule for the revised Renewable Fuels Standard Program (the revised version now known as RFS2) on February 3, 2010. The transition from RFS1 to RFS2 took place on July 1, 2010, and the RFS2 is in effect through 2022 (ICCT, 2014).
The long-term target is to blend 36 billion gallons of renewable fuel into domestic transportation fuels each year by 2022 (EPA, 2015b). The current volume requirement in 2016 is 10% biofuel/bio-diesel (EPA, 2015a).
RFS Standards: mandatory minimum volume of biofuels to be used in the national transportation fuel supply
Targets:
- RFS1: 10% biofuel/bio-diesl share in 2016
- RFS2: Volume of renewable fuel required to be blended into transportation fuel from 9 billion gallons in 2008 to 36 billion gallons by 2022</v>
          </cell>
          <cell r="I2383" t="str">
            <v>Renewables</v>
          </cell>
          <cell r="J2383">
            <v>0</v>
          </cell>
          <cell r="K2383" t="str">
            <v>United States of America</v>
          </cell>
          <cell r="L2383" t="str">
            <v>Implemented</v>
          </cell>
          <cell r="M2383" t="str">
            <v>http://www.epa.gov/otaq/fuels/renewablefuels/index.htm</v>
          </cell>
          <cell r="N2383" t="str">
            <v/>
          </cell>
        </row>
        <row r="2384">
          <cell r="B2384">
            <v>2376</v>
          </cell>
          <cell r="C2384" t="str">
            <v>Renewable Fuel Standard United States of America 2005</v>
          </cell>
          <cell r="D2384" t="str">
            <v>Market-based instruments, Sectoral standards</v>
          </cell>
          <cell r="E2384" t="str">
            <v>Country</v>
          </cell>
          <cell r="F2384">
            <v>2005</v>
          </cell>
          <cell r="G2384" t="str">
            <v>Transport, Renewables</v>
          </cell>
          <cell r="H2384"/>
          <cell r="I2384" t="str">
            <v>Other low-carbon technologies and fuel switch</v>
          </cell>
          <cell r="J2384">
            <v>0</v>
          </cell>
          <cell r="K2384" t="str">
            <v>United States of America</v>
          </cell>
          <cell r="L2384" t="str">
            <v>Implemented</v>
          </cell>
          <cell r="M2384" t="str">
            <v>http://transportpolicy.net/index.php?title=US:_Fuels:_Renewable_Fuel_Standard</v>
          </cell>
          <cell r="N2384" t="str">
            <v/>
          </cell>
        </row>
        <row r="2385">
          <cell r="B2385">
            <v>2377</v>
          </cell>
          <cell r="C2385" t="str">
            <v>Renewable Fuels Regulations (Biofuels Bill) Canada 2008</v>
          </cell>
          <cell r="D2385" t="str">
            <v>Monitoring, Obligation schemes</v>
          </cell>
          <cell r="E2385" t="str">
            <v>Country</v>
          </cell>
          <cell r="F2385">
            <v>2008</v>
          </cell>
          <cell r="G2385" t="str">
            <v>Transport, Electricity and heat, Heavy duty vehicles, Light duty vehicles</v>
          </cell>
          <cell r="H2385"/>
          <cell r="I2385" t="str">
            <v>Renewables</v>
          </cell>
          <cell r="J2385" t="str">
            <v>GHG reduction</v>
          </cell>
          <cell r="K2385" t="str">
            <v>Canada</v>
          </cell>
          <cell r="L2385" t="str">
            <v>Implemented</v>
          </cell>
          <cell r="M2385" t="str">
            <v>http://www.agr.gc.ca/index_e.php</v>
          </cell>
          <cell r="N2385" t="str">
            <v>C10C43</v>
          </cell>
        </row>
        <row r="2386">
          <cell r="B2386">
            <v>2378</v>
          </cell>
          <cell r="C2386" t="str">
            <v>Renewable Heat Incentive (RHI) for domestic and non-domestic generators United Kingdom 2011</v>
          </cell>
          <cell r="D2386" t="str">
            <v>Feed-in tariffs or premiums</v>
          </cell>
          <cell r="E2386" t="str">
            <v>Country</v>
          </cell>
          <cell r="F2386">
            <v>2011</v>
          </cell>
          <cell r="G2386" t="str">
            <v>Electricity and heat, Renewables</v>
          </cell>
          <cell r="H2386" t="str">
            <v>Mandating a 5% renewable fuel content in gasoline by 2010, and a 2% renewable fuel content in diesel fuel and heating oil by 2012.
Target: 
- 5% bio-ethanol share in gasoline by 2011
- 2% bio-diesel share in diesel by 2011</v>
          </cell>
          <cell r="I2386" t="str">
            <v>Renewables</v>
          </cell>
          <cell r="J2386">
            <v>0</v>
          </cell>
          <cell r="K2386" t="str">
            <v>United Kingdom</v>
          </cell>
          <cell r="L2386" t="str">
            <v>Implemented</v>
          </cell>
          <cell r="M2386" t="str">
            <v>https://www.gov.uk/government/policies/increasing-the-use-of-low-carbon-technologies/supporting-pages/renewable-heat-incentive-rhi</v>
          </cell>
          <cell r="N2386" t="str">
            <v>C10</v>
          </cell>
        </row>
        <row r="2387">
          <cell r="B2387">
            <v>2379</v>
          </cell>
          <cell r="C2387" t="str">
            <v>Renewable Portfolio Agreement (RPA) Korea (South) 2005</v>
          </cell>
          <cell r="D2387" t="str">
            <v>Negotiated Agreements (Public-private sector)</v>
          </cell>
          <cell r="E2387" t="str">
            <v>Country</v>
          </cell>
          <cell r="F2387">
            <v>2005</v>
          </cell>
          <cell r="G2387" t="str">
            <v>Electricity and heat, Renewables</v>
          </cell>
          <cell r="H2387"/>
          <cell r="I2387" t="str">
            <v>Renewables</v>
          </cell>
          <cell r="J2387">
            <v>0</v>
          </cell>
          <cell r="K2387" t="str">
            <v>Korea (South)</v>
          </cell>
          <cell r="L2387" t="str">
            <v>Ended</v>
          </cell>
          <cell r="M2387" t="str">
            <v>http://www.iea.org/policiesandmeasures/pams/korea/name-24332-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387" t="str">
            <v/>
          </cell>
        </row>
        <row r="2388">
          <cell r="B2388">
            <v>2380</v>
          </cell>
          <cell r="C2388" t="str">
            <v>Renewable Portfolio Standard (RPS) Korea (South) 2012</v>
          </cell>
          <cell r="D2388" t="str">
            <v>Green certificates, Market-based instruments, Obligation schemes</v>
          </cell>
          <cell r="E2388" t="str">
            <v>Country</v>
          </cell>
          <cell r="F2388">
            <v>2012</v>
          </cell>
          <cell r="G2388" t="str">
            <v>Electricity and heat, Renewables</v>
          </cell>
          <cell r="H2388"/>
          <cell r="I2388" t="str">
            <v>Renewables</v>
          </cell>
          <cell r="J2388" t="str">
            <v>GHG reduction</v>
          </cell>
          <cell r="K2388" t="str">
            <v>Korea (South)</v>
          </cell>
          <cell r="L2388" t="str">
            <v>Implemented</v>
          </cell>
          <cell r="M2388" t="str">
            <v>(Kemco, ) http://www.kemco.or.kr/new_eng/pg02/pg02040705.asp
http://www.renewableenergyfocus.com/view/31556/factfile-rps-framework-drives-south-korean-market/
http://www.iflr.com/Article/3072471/Introduction-of-RPS-and-phase-out-of-FIT-in-renewable-energy-policy.html</v>
          </cell>
          <cell r="N2388" t="str">
            <v>C10</v>
          </cell>
        </row>
        <row r="2389">
          <cell r="B2389">
            <v>2381</v>
          </cell>
          <cell r="C2389" t="str">
            <v>Renewable Portfolio Standard -- California United States of America 2002</v>
          </cell>
          <cell r="D2389" t="str">
            <v>Codes and standards, Obligation schemes, Other mandatory requirements</v>
          </cell>
          <cell r="E2389" t="str">
            <v>Subnational region or state</v>
          </cell>
          <cell r="F2389">
            <v>2002</v>
          </cell>
          <cell r="G2389" t="str">
            <v>Renewables</v>
          </cell>
          <cell r="H2389" t="str">
            <v>"The RPS is a system that enforces power producers to supply a certain amount of the total power generation by new and renewable energy. England, Sweden, Canada and Australia introduced the RPS and are running the system. Applicable area in RPS PV, wind power, hydro power, fuel cell, ocean energy, bio energy and other energy prescribed by Korean government." (Kemco, )</v>
          </cell>
          <cell r="I2389" t="str">
            <v>Renewables</v>
          </cell>
          <cell r="J2389">
            <v>0</v>
          </cell>
          <cell r="K2389" t="str">
            <v>United States of America</v>
          </cell>
          <cell r="L2389" t="str">
            <v>Implemented</v>
          </cell>
          <cell r="M2389" t="str">
            <v>http://www.cpuc.ca.gov/PUC/energy/Renewables/index.htm</v>
          </cell>
          <cell r="N2389" t="str">
            <v/>
          </cell>
        </row>
        <row r="2390">
          <cell r="B2390">
            <v>2382</v>
          </cell>
          <cell r="C2390" t="str">
            <v>Renewable Portfolio Standard -- Colorado United States of America 2004</v>
          </cell>
          <cell r="D2390" t="str">
            <v>Codes and standards, Obligation schemes, Other mandatory requirements</v>
          </cell>
          <cell r="E2390" t="str">
            <v>Subnational region or state</v>
          </cell>
          <cell r="F2390">
            <v>2004</v>
          </cell>
          <cell r="G2390" t="str">
            <v>Renewables</v>
          </cell>
          <cell r="H2390"/>
          <cell r="I2390" t="str">
            <v>Renewables</v>
          </cell>
          <cell r="J2390">
            <v>0</v>
          </cell>
          <cell r="K2390" t="str">
            <v>United States of America</v>
          </cell>
          <cell r="L2390" t="str">
            <v>Implemented</v>
          </cell>
          <cell r="M2390" t="str">
            <v>http://www.dora.state.co.us/PUC/rulemaking/RenewableEnergyStandard.htm</v>
          </cell>
          <cell r="N2390" t="str">
            <v/>
          </cell>
        </row>
        <row r="2391">
          <cell r="B2391">
            <v>2383</v>
          </cell>
          <cell r="C2391" t="str">
            <v>Renewable Portfolio Standard -- Massachusetts United States of America 1997</v>
          </cell>
          <cell r="D2391" t="str">
            <v>Codes and standards, Obligation schemes, Other mandatory requirements</v>
          </cell>
          <cell r="E2391" t="str">
            <v>Subnational region or state</v>
          </cell>
          <cell r="F2391">
            <v>1997</v>
          </cell>
          <cell r="G2391" t="str">
            <v>Renewables</v>
          </cell>
          <cell r="H2391"/>
          <cell r="I2391" t="str">
            <v>Renewables</v>
          </cell>
          <cell r="J2391">
            <v>0</v>
          </cell>
          <cell r="K2391" t="str">
            <v>United States of America</v>
          </cell>
          <cell r="L2391" t="str">
            <v>Implemented</v>
          </cell>
          <cell r="M2391" t="str">
            <v>http://www.masstech.org/cleanenergy/policy/rps.htm</v>
          </cell>
          <cell r="N2391" t="str">
            <v/>
          </cell>
        </row>
        <row r="2392">
          <cell r="B2392">
            <v>2384</v>
          </cell>
          <cell r="C2392" t="str">
            <v>Renewable Portfolio Standard -- Nevada United States of America 2005</v>
          </cell>
          <cell r="D2392" t="str">
            <v>Codes and standards, Obligation schemes, Other mandatory requirements</v>
          </cell>
          <cell r="E2392" t="str">
            <v>Subnational region or state</v>
          </cell>
          <cell r="F2392">
            <v>2005</v>
          </cell>
          <cell r="G2392" t="str">
            <v>Renewables</v>
          </cell>
          <cell r="H2392"/>
          <cell r="I2392" t="str">
            <v>Renewables</v>
          </cell>
          <cell r="J2392">
            <v>0</v>
          </cell>
          <cell r="K2392" t="str">
            <v>United States of America</v>
          </cell>
          <cell r="L2392" t="str">
            <v>Implemented</v>
          </cell>
          <cell r="M2392" t="str">
            <v>http://pucweb1.state.nv.us/pucn/RenewableEnergy.aspx</v>
          </cell>
          <cell r="N2392" t="str">
            <v/>
          </cell>
        </row>
        <row r="2393">
          <cell r="B2393">
            <v>2385</v>
          </cell>
          <cell r="C2393" t="str">
            <v>Renewable Power Generation Subsidy Korea (South) 2002</v>
          </cell>
          <cell r="D2393" t="str">
            <v>Grants and subsidies</v>
          </cell>
          <cell r="E2393" t="str">
            <v>Country</v>
          </cell>
          <cell r="F2393">
            <v>2002</v>
          </cell>
          <cell r="G2393" t="str">
            <v>Electricity and heat, Renewables</v>
          </cell>
          <cell r="H2393"/>
          <cell r="I2393" t="str">
            <v>Renewables</v>
          </cell>
          <cell r="J2393">
            <v>0</v>
          </cell>
          <cell r="K2393" t="str">
            <v>Korea (South)</v>
          </cell>
          <cell r="L2393" t="str">
            <v>Superseded</v>
          </cell>
          <cell r="M2393" t="str">
            <v>http://www.iea.org/policiesandmeasures/pams/korea/name-21614-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393" t="str">
            <v>C10</v>
          </cell>
        </row>
        <row r="2394">
          <cell r="B2394">
            <v>2386</v>
          </cell>
          <cell r="C2394" t="str">
            <v>Renewable Remote Power Generation Programme Australia 2000</v>
          </cell>
          <cell r="D2394" t="str">
            <v>Fiscal or financial incentives, Grants and subsidies</v>
          </cell>
          <cell r="E2394" t="str">
            <v>Country</v>
          </cell>
          <cell r="F2394">
            <v>2000</v>
          </cell>
          <cell r="G2394" t="str">
            <v>Electricity and heat</v>
          </cell>
          <cell r="H2394"/>
          <cell r="I2394" t="str">
            <v>Renewables</v>
          </cell>
          <cell r="J2394">
            <v>0</v>
          </cell>
          <cell r="K2394" t="str">
            <v>Australia</v>
          </cell>
          <cell r="L2394" t="str">
            <v>Ended</v>
          </cell>
          <cell r="M2394" t="str">
            <v>http://www.environment.gov.au/renewable/rrpgp/index.html</v>
          </cell>
          <cell r="N2394" t="str">
            <v>C10</v>
          </cell>
        </row>
        <row r="2395">
          <cell r="B2395">
            <v>2387</v>
          </cell>
          <cell r="C2395" t="str">
            <v>Renewable Resource Data Center</v>
          </cell>
          <cell r="D2395" t="str">
            <v>Information provision</v>
          </cell>
          <cell r="E2395" t="str">
            <v>Country</v>
          </cell>
          <cell r="F2395">
            <v>2010</v>
          </cell>
          <cell r="G2395" t="str">
            <v>Renewables</v>
          </cell>
          <cell r="H2395"/>
          <cell r="I2395" t="str">
            <v>Renewables</v>
          </cell>
          <cell r="J2395" t="str">
            <v>No</v>
          </cell>
          <cell r="K2395" t="str">
            <v>United States of America</v>
          </cell>
          <cell r="L2395" t="str">
            <v>Implemented</v>
          </cell>
          <cell r="M2395" t="str">
            <v>https://www.iea.org/policies/5037-renewable-resource-data-center?country=United%20States&amp;page=4</v>
          </cell>
          <cell r="N2395" t="str">
            <v/>
          </cell>
        </row>
        <row r="2396">
          <cell r="B2396">
            <v>2388</v>
          </cell>
          <cell r="C2396" t="str">
            <v>Renewable Transport Fuels Obligation (RTFO) United Kingdom 2008</v>
          </cell>
          <cell r="D2396" t="str">
            <v>Obligation schemes, Renewable energy target</v>
          </cell>
          <cell r="E2396" t="str">
            <v>Country</v>
          </cell>
          <cell r="F2396">
            <v>2008</v>
          </cell>
          <cell r="G2396" t="str">
            <v>Transport</v>
          </cell>
          <cell r="H2396" t="str">
            <v>The Renewable Resource Data Center (RReDC) provides access to extensive renewable energy resource information through tools, maps, reports and data collections.</v>
          </cell>
          <cell r="I2396" t="str">
            <v>Renewables</v>
          </cell>
          <cell r="J2396">
            <v>0</v>
          </cell>
          <cell r="K2396" t="str">
            <v>United Kingdom</v>
          </cell>
          <cell r="L2396" t="str">
            <v>Implemented</v>
          </cell>
          <cell r="M2396" t="str">
            <v>http://www.dft.gov.uk/pgr/roads/environment/rtfo/</v>
          </cell>
          <cell r="N2396" t="str">
            <v>C43</v>
          </cell>
        </row>
        <row r="2397">
          <cell r="B2397">
            <v>2389</v>
          </cell>
          <cell r="C2397" t="str">
            <v>Renewable and Distributed Systems Integration (RDSI) Program United States of America 1999</v>
          </cell>
          <cell r="D2397" t="str">
            <v>Technology deployment and diffusion, Grid access and priority for renewables</v>
          </cell>
          <cell r="E2397" t="str">
            <v>Country</v>
          </cell>
          <cell r="F2397">
            <v>1999</v>
          </cell>
          <cell r="G2397" t="str">
            <v>Renewables</v>
          </cell>
          <cell r="H2397"/>
          <cell r="I2397" t="str">
            <v>Renewables</v>
          </cell>
          <cell r="J2397">
            <v>0</v>
          </cell>
          <cell r="K2397" t="str">
            <v>United States of America</v>
          </cell>
          <cell r="L2397" t="str">
            <v>Ended</v>
          </cell>
          <cell r="M2397" t="str">
            <v>http://www.oe.energy.gov/renewable.htm</v>
          </cell>
          <cell r="N2397" t="str">
            <v>C04</v>
          </cell>
        </row>
        <row r="2398">
          <cell r="B2398">
            <v>2390</v>
          </cell>
          <cell r="C2398" t="str">
            <v>Renewable and Energy efficiency Portfolio Standard -- Illinois United States of America 2007</v>
          </cell>
          <cell r="D2398" t="str">
            <v>Codes and standards, Obligation schemes, Other mandatory requirements</v>
          </cell>
          <cell r="E2398" t="str">
            <v>Subnational region or state</v>
          </cell>
          <cell r="F2398">
            <v>2007</v>
          </cell>
          <cell r="G2398" t="str">
            <v>Electricity and heat</v>
          </cell>
          <cell r="H2398"/>
          <cell r="I2398" t="str">
            <v>Renewables</v>
          </cell>
          <cell r="J2398">
            <v>0</v>
          </cell>
          <cell r="K2398" t="str">
            <v>United States of America</v>
          </cell>
          <cell r="L2398" t="str">
            <v>Implemented</v>
          </cell>
          <cell r="M2398" t="str">
            <v>http://www.icc.illinois.gov/electricity/procurementprocess2010.aspx</v>
          </cell>
          <cell r="N2398" t="str">
            <v>C10</v>
          </cell>
        </row>
        <row r="2399">
          <cell r="B2399">
            <v>2391</v>
          </cell>
          <cell r="C2399" t="str">
            <v>Renewable electricity generation bonus China 2013</v>
          </cell>
          <cell r="D2399" t="str">
            <v>Fiscal or financial incentives, Feed-in tariffs or premiums</v>
          </cell>
          <cell r="E2399" t="str">
            <v>Country</v>
          </cell>
          <cell r="F2399">
            <v>2013</v>
          </cell>
          <cell r="G2399" t="str">
            <v>Electricity and heat, Renewables</v>
          </cell>
          <cell r="H2399"/>
          <cell r="I2399" t="str">
            <v>Renewables</v>
          </cell>
          <cell r="J2399">
            <v>0</v>
          </cell>
          <cell r="K2399" t="str">
            <v>China</v>
          </cell>
          <cell r="L2399" t="str">
            <v>Implemented</v>
          </cell>
          <cell r="M2399" t="str">
            <v>http://www.iea.org/policiesandmeasures/pams/china/name-46877-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399" t="str">
            <v>C10</v>
          </cell>
        </row>
        <row r="2400">
          <cell r="B2400">
            <v>2392</v>
          </cell>
          <cell r="C2400" t="str">
            <v>Renewable energy auction scheme Mexico 2016</v>
          </cell>
          <cell r="D2400" t="str">
            <v>Tendering schemes</v>
          </cell>
          <cell r="E2400" t="str">
            <v>Country</v>
          </cell>
          <cell r="F2400">
            <v>2016</v>
          </cell>
          <cell r="G2400" t="str">
            <v>Electricity and heat, Renewables</v>
          </cell>
          <cell r="H2400"/>
          <cell r="I2400" t="str">
            <v>Renewables</v>
          </cell>
          <cell r="J2400" t="str">
            <v>GHG reduction</v>
          </cell>
          <cell r="K2400" t="str">
            <v>Mexico</v>
          </cell>
          <cell r="L2400" t="str">
            <v>Implemented</v>
          </cell>
          <cell r="M2400" t="str">
            <v>http://www.paconsulting.com/our-thinking/mexican-renewable-energy-auction/
https://www.iea.org/media/pams/repolicyupdate/REDRenewablePolicyUpdateNo920160405.pdf</v>
          </cell>
          <cell r="N2400" t="str">
            <v>C10</v>
          </cell>
        </row>
        <row r="2401">
          <cell r="B2401">
            <v>2393</v>
          </cell>
          <cell r="C2401" t="str">
            <v>Renewable energy certificates system India 2011</v>
          </cell>
          <cell r="D2401" t="str">
            <v>Green certificates, Other mandatory requirements</v>
          </cell>
          <cell r="E2401" t="str">
            <v>Country</v>
          </cell>
          <cell r="F2401">
            <v>2011</v>
          </cell>
          <cell r="G2401" t="str">
            <v>Electricity and heat, Renewables</v>
          </cell>
          <cell r="H2401" t="str">
            <v>Mexico had its first round of renewable auctions for wind and solar at the beginning of 2016. The awarded projects covering approximately 2GW capacity, will receive on average $45/MWh for solar and $48/MWh for wind.</v>
          </cell>
          <cell r="I2401" t="str">
            <v>Renewables</v>
          </cell>
          <cell r="J2401" t="str">
            <v>GHG reduction</v>
          </cell>
          <cell r="K2401" t="str">
            <v>India</v>
          </cell>
          <cell r="L2401" t="str">
            <v>Implemented</v>
          </cell>
          <cell r="M2401" t="str">
            <v>https://www.recregistryindia.nic.in/index.php/general/publics/AboutREC</v>
          </cell>
          <cell r="N2401" t="str">
            <v>C10</v>
          </cell>
        </row>
        <row r="2402">
          <cell r="B2402">
            <v>2394</v>
          </cell>
          <cell r="C2402" t="str">
            <v>Renewable energy market development (support for demonstration and diffusion) France 1999</v>
          </cell>
          <cell r="D2402" t="str">
            <v>RD&amp;D funding, Demonstration project, Technology deployment and diffusion</v>
          </cell>
          <cell r="E2402" t="str">
            <v>Country</v>
          </cell>
          <cell r="F2402">
            <v>1999</v>
          </cell>
          <cell r="G2402" t="str">
            <v>Electricity and heat, Renewables</v>
          </cell>
          <cell r="H2402" t="str">
            <v>Renewable energy purchase obligation scheme: % of generation from Renewable Energy	 6% - (15)% 	between 2011 and 2020.</v>
          </cell>
          <cell r="I2402" t="str">
            <v>Renewables</v>
          </cell>
          <cell r="J2402">
            <v>0</v>
          </cell>
          <cell r="K2402" t="str">
            <v>France</v>
          </cell>
          <cell r="L2402" t="str">
            <v>Implemented</v>
          </cell>
          <cell r="M2402" t="str">
            <v>http://www.ademe.fr/htdocs/presentation/aidefinanciere/conf5.htm</v>
          </cell>
          <cell r="N2402" t="str">
            <v>C04</v>
          </cell>
        </row>
        <row r="2403">
          <cell r="B2403">
            <v>2395</v>
          </cell>
          <cell r="C2403" t="str">
            <v>Renewable energy provisions for the Green Certificates System Italy 2008</v>
          </cell>
          <cell r="D2403" t="str">
            <v>Green certificates, Policy support, Strategic planning</v>
          </cell>
          <cell r="E2403" t="str">
            <v>Country</v>
          </cell>
          <cell r="F2403">
            <v>2008</v>
          </cell>
          <cell r="G2403" t="str">
            <v>Electricity and heat</v>
          </cell>
          <cell r="H2403"/>
          <cell r="I2403" t="str">
            <v>Renewables</v>
          </cell>
          <cell r="J2403">
            <v>0</v>
          </cell>
          <cell r="K2403" t="str">
            <v>Italy</v>
          </cell>
          <cell r="L2403" t="str">
            <v>Superseded</v>
          </cell>
          <cell r="M2403" t="str">
            <v>http://www.gse.it/attivita/Incentivazioni%20Fonti%20Rinnovabili/Pagine/default.aspx</v>
          </cell>
          <cell r="N2403" t="str">
            <v>C10</v>
          </cell>
        </row>
        <row r="2404">
          <cell r="B2404">
            <v>2396</v>
          </cell>
          <cell r="C2404" t="str">
            <v>Renewable energy subsidies - DME South Africa 2005</v>
          </cell>
          <cell r="D2404" t="str">
            <v>Policy support, Tax relief, Grants and subsidies, Loans</v>
          </cell>
          <cell r="E2404" t="str">
            <v>Country</v>
          </cell>
          <cell r="F2404">
            <v>2005</v>
          </cell>
          <cell r="G2404" t="str">
            <v>Electricity and heat, Renewables</v>
          </cell>
          <cell r="H2404"/>
          <cell r="I2404" t="str">
            <v>Renewables</v>
          </cell>
          <cell r="J2404">
            <v>0</v>
          </cell>
          <cell r="K2404" t="str">
            <v>South Africa</v>
          </cell>
          <cell r="L2404" t="str">
            <v>Ended</v>
          </cell>
          <cell r="M2404" t="str">
            <v>http://www.iea.org/policiesandmeasures/pams/southafrica/name-23044-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404" t="str">
            <v>C10</v>
          </cell>
        </row>
        <row r="2405">
          <cell r="B2405">
            <v>2397</v>
          </cell>
          <cell r="C2405" t="str">
            <v>Renewables INDC target Brazil 2015</v>
          </cell>
          <cell r="D2405" t="str">
            <v>Target, Renewable energy target, Political &amp; non-binding renewable energy target</v>
          </cell>
          <cell r="E2405" t="str">
            <v>Country</v>
          </cell>
          <cell r="F2405">
            <v>2015</v>
          </cell>
          <cell r="G2405" t="str">
            <v>General</v>
          </cell>
          <cell r="H2405"/>
          <cell r="I2405" t="str">
            <v>Renewables</v>
          </cell>
          <cell r="J2405">
            <v>0</v>
          </cell>
          <cell r="K2405" t="str">
            <v>Brazil</v>
          </cell>
          <cell r="L2405" t="str">
            <v>Implemented</v>
          </cell>
          <cell r="M2405" t="str">
            <v>http://www4.unfccc.int/submissions/INDC/Published%20Documents/Brazil/1/BRAZIL%20iNDC%20english%20FINAL.pdf</v>
          </cell>
          <cell r="N2405" t="str">
            <v>C06</v>
          </cell>
        </row>
        <row r="2406">
          <cell r="B2406">
            <v>2398</v>
          </cell>
          <cell r="C2406" t="str">
            <v>Renewables INDC target Turkey 2015</v>
          </cell>
          <cell r="D2406" t="str">
            <v>Renewable energy target, Political &amp; non-binding renewable energy target</v>
          </cell>
          <cell r="E2406" t="str">
            <v>Country</v>
          </cell>
          <cell r="F2406">
            <v>2015</v>
          </cell>
          <cell r="G2406" t="str">
            <v>Renewables</v>
          </cell>
          <cell r="H2406" t="str">
            <v>Targets
- 45% of renewables in the energy mix by 2030.
- share of renewables (other than hydropower) in the power supply to 28-33% by 2030
- share of renewables in power supply at least 23% (excl. hydro)</v>
          </cell>
          <cell r="I2406" t="str">
            <v>Renewables, Other low-carbon technologies and fuel switch</v>
          </cell>
          <cell r="J2406">
            <v>0</v>
          </cell>
          <cell r="K2406" t="str">
            <v>Turkey</v>
          </cell>
          <cell r="L2406" t="str">
            <v>Implemented</v>
          </cell>
          <cell r="M2406" t="str">
            <v>http://www4.unfccc.int/submissions/INDC/Published%20Documents/Turkey/1/The_INDC_of_TURKEY_v.15.19.30.pdf</v>
          </cell>
          <cell r="N2406" t="str">
            <v/>
          </cell>
        </row>
        <row r="2407">
          <cell r="B2407">
            <v>2399</v>
          </cell>
          <cell r="C2407" t="str">
            <v>Renewables Obligation Plan United Kingdom 2000</v>
          </cell>
          <cell r="D2407" t="str">
            <v>Fiscal or financial incentives, Codes and standards, Monitoring, Obligation schemes, Other mandatory requirements</v>
          </cell>
          <cell r="E2407" t="str">
            <v>Country</v>
          </cell>
          <cell r="F2407">
            <v>2000</v>
          </cell>
          <cell r="G2407" t="str">
            <v>Electricity and heat, Renewables</v>
          </cell>
          <cell r="H2407" t="str">
            <v>Increasing capacity of production of electricity from solar power to 10 GW and wind power capacity to 16GW until 2030. Commissioning of a nuclear power plant until 2030.</v>
          </cell>
          <cell r="I2407" t="str">
            <v>Renewables</v>
          </cell>
          <cell r="J2407">
            <v>0</v>
          </cell>
          <cell r="K2407" t="str">
            <v>United Kingdom</v>
          </cell>
          <cell r="L2407" t="str">
            <v>Superseded</v>
          </cell>
          <cell r="M2407" t="str">
            <v>http://www.dti.gov.uk/renewables/</v>
          </cell>
          <cell r="N2407" t="str">
            <v>C10</v>
          </cell>
        </row>
        <row r="2408">
          <cell r="B2408">
            <v>2400</v>
          </cell>
          <cell r="C2408" t="str">
            <v>Renewables Obligation United Kingdom 2002</v>
          </cell>
          <cell r="D2408" t="str">
            <v>Obligation schemes</v>
          </cell>
          <cell r="E2408" t="str">
            <v>Country</v>
          </cell>
          <cell r="F2408">
            <v>2002</v>
          </cell>
          <cell r="G2408" t="str">
            <v>Electricity and heat, Renewables</v>
          </cell>
          <cell r="H2408"/>
          <cell r="I2408" t="str">
            <v>Renewables</v>
          </cell>
          <cell r="J2408">
            <v>0</v>
          </cell>
          <cell r="K2408" t="str">
            <v>United Kingdom</v>
          </cell>
          <cell r="L2408" t="str">
            <v>Implemented</v>
          </cell>
          <cell r="M2408" t="str">
            <v>http://www.lse.ac.uk/GranthamInstitute/law/renewables-obligation/</v>
          </cell>
          <cell r="N2408" t="str">
            <v>C10</v>
          </cell>
        </row>
        <row r="2409">
          <cell r="B2409">
            <v>2401</v>
          </cell>
          <cell r="C2409" t="str">
            <v>Renewables Research Funding Italy 2005</v>
          </cell>
          <cell r="D2409" t="str">
            <v>Economic Instruments, Research &amp; Development and Deployment (RD&amp;D)</v>
          </cell>
          <cell r="E2409" t="str">
            <v>Country</v>
          </cell>
          <cell r="F2409">
            <v>2005</v>
          </cell>
          <cell r="G2409" t="str">
            <v>Electricity and heat, Renewables</v>
          </cell>
          <cell r="H2409" t="str">
            <v>Legislative</v>
          </cell>
          <cell r="I2409" t="str">
            <v>Renewables</v>
          </cell>
          <cell r="J2409">
            <v>0</v>
          </cell>
          <cell r="K2409" t="str">
            <v>Italy</v>
          </cell>
          <cell r="L2409" t="str">
            <v>Ended</v>
          </cell>
          <cell r="M2409" t="str">
            <v>http://www.normattiva.it/uri-res/N2Ls?urn:nir:stato:legge:2004-12-30;311!vig=</v>
          </cell>
          <cell r="N2409" t="str">
            <v>C04</v>
          </cell>
        </row>
        <row r="2410">
          <cell r="B2410">
            <v>2402</v>
          </cell>
          <cell r="C2410" t="str">
            <v>Renewables Technology Export Initiative Germany 2002</v>
          </cell>
          <cell r="D2410" t="str">
            <v>Research &amp; Development and Deployment (RD&amp;D), Policy support</v>
          </cell>
          <cell r="E2410" t="str">
            <v>Country</v>
          </cell>
          <cell r="F2410">
            <v>2002</v>
          </cell>
          <cell r="G2410" t="str">
            <v>Electricity and heat</v>
          </cell>
          <cell r="H2410"/>
          <cell r="I2410" t="str">
            <v>Renewables</v>
          </cell>
          <cell r="J2410">
            <v>0</v>
          </cell>
          <cell r="K2410" t="str">
            <v>Germany</v>
          </cell>
          <cell r="L2410" t="str">
            <v>Planned</v>
          </cell>
          <cell r="M2410" t="str">
            <v>http://www.bmwi.de</v>
          </cell>
          <cell r="N2410" t="str">
            <v>C04</v>
          </cell>
        </row>
        <row r="2411">
          <cell r="B2411">
            <v>2403</v>
          </cell>
          <cell r="C2411" t="str">
            <v>RenovaBio - Decree 9308 Brazil 2018</v>
          </cell>
          <cell r="D2411" t="str">
            <v>Loans, Tax relief, GHG emissions allowances, Green certificates, Product standards, Political &amp; non-binding renewable energy target</v>
          </cell>
          <cell r="E2411" t="str">
            <v>Country</v>
          </cell>
          <cell r="F2411">
            <v>2018</v>
          </cell>
          <cell r="G2411" t="str">
            <v>Renewables, Transport</v>
          </cell>
          <cell r="H2411"/>
          <cell r="I2411" t="str">
            <v>Renewables</v>
          </cell>
          <cell r="J2411" t="str">
            <v>GHG reduction</v>
          </cell>
          <cell r="K2411" t="str">
            <v>Brazil</v>
          </cell>
          <cell r="L2411" t="str">
            <v>Implemented</v>
          </cell>
          <cell r="M2411" t="str">
            <v>https://www.mayerbrown.com/brazil-renovabio---new-biofuel-policy-01-05-2018/
DECRETO Nº 9.308 and LEI Nº 13.576 (http://www.planalto.gov.br/ccivil_03/_ato2015-2018/2018/Decreto/D9308.htm and http://www.planalto.gov.br/ccivil_03/_ato2015-2018/2017/lei/L13576.htm)</v>
          </cell>
          <cell r="N2411" t="str">
            <v>C43C53</v>
          </cell>
        </row>
        <row r="2412">
          <cell r="B2412">
            <v>2404</v>
          </cell>
          <cell r="C2412" t="str">
            <v>Reorganisation of Energy Sector Regulation (Law no. 239) Italy 2004</v>
          </cell>
          <cell r="D2412" t="str">
            <v>Green certificates</v>
          </cell>
          <cell r="E2412" t="str">
            <v>Country</v>
          </cell>
          <cell r="F2412">
            <v>2004</v>
          </cell>
          <cell r="G2412" t="str">
            <v>Electricity and heat</v>
          </cell>
          <cell r="H2412" t="str">
            <v>RenovaBio sets forth certain mechanisms, which include: (i) targets for the reduction of greenhouse gas emissions in the fuel mix, (ii) Decarbonisation Credits, (iii) Biofuel Certification, (iv) mandatory addition of biofuels to fossil fuels, (v) incentives on tax, finances and credits, and (vi) actions under the Paris Agreement. 
Established through DECRETO Nº 9.308 and LEI Nº 13.576 (http://www.planalto.gov.br/ccivil_03/_ato2015-2018/2018/Decreto/D9308.htm and http://www.planalto.gov.br/ccivil_03/_ato2015-2018/2017/lei/L13576.htm)
Plans related to RenovaBio target a GHG emissions reduction of 7% from fuels within the next 10 years, 2018-2028: http://www.brasilagro.com.br/conteudo/mme-propoe-metas-para-o-renovabio-.html</v>
          </cell>
          <cell r="I2412" t="str">
            <v>Other low-carbon technologies and fuel switch</v>
          </cell>
          <cell r="J2412">
            <v>0</v>
          </cell>
          <cell r="K2412" t="str">
            <v>Italy</v>
          </cell>
          <cell r="L2412" t="str">
            <v>Implemented</v>
          </cell>
          <cell r="M2412" t="str">
            <v>http://www.lse.ac.uk/GranthamInstitute/law/reorganisation-of-energy-sector-regulation-law-no-239/</v>
          </cell>
          <cell r="N2412" t="str">
            <v/>
          </cell>
        </row>
        <row r="2413">
          <cell r="B2413">
            <v>2405</v>
          </cell>
          <cell r="C2413" t="str">
            <v>Reorganization Plan No. 3 (EPA Establishment) United States of America 1970</v>
          </cell>
          <cell r="D2413" t="str">
            <v>Institutional creation</v>
          </cell>
          <cell r="E2413" t="str">
            <v>Country</v>
          </cell>
          <cell r="F2413">
            <v>1970</v>
          </cell>
          <cell r="G2413" t="str">
            <v>General</v>
          </cell>
          <cell r="H2413" t="str">
            <v>Legislative</v>
          </cell>
          <cell r="I2413" t="str">
            <v>Non-energy</v>
          </cell>
          <cell r="J2413">
            <v>0</v>
          </cell>
          <cell r="K2413" t="str">
            <v>United States of America</v>
          </cell>
          <cell r="L2413" t="str">
            <v>Implemented</v>
          </cell>
          <cell r="M2413" t="str">
            <v>http://www2.epa.gov/aboutepa/reorganization-plan-no-3-1970</v>
          </cell>
          <cell r="N2413" t="str">
            <v/>
          </cell>
        </row>
        <row r="2414">
          <cell r="B2414">
            <v>2406</v>
          </cell>
          <cell r="C2414" t="str">
            <v>Report on Amount of Energy Use Korea (South) 1999</v>
          </cell>
          <cell r="D2414" t="str">
            <v>Policy support</v>
          </cell>
          <cell r="E2414" t="str">
            <v>Country</v>
          </cell>
          <cell r="F2414">
            <v>1999</v>
          </cell>
          <cell r="G2414" t="str">
            <v>Electricity and heat, Industry</v>
          </cell>
          <cell r="H2414" t="str">
            <v>Established the Environmental Protection Agency (EPA)</v>
          </cell>
          <cell r="I2414" t="str">
            <v>Energy efficiency, Renewables</v>
          </cell>
          <cell r="J2414">
            <v>0</v>
          </cell>
          <cell r="K2414" t="str">
            <v>Korea (South)</v>
          </cell>
          <cell r="L2414" t="str">
            <v>Implemented</v>
          </cell>
          <cell r="M2414" t="str">
            <v>http://bpms.kemco.or.kr/DeclareN2012/Index/DeclareN/Main01_1.aspx</v>
          </cell>
          <cell r="N2414" t="str">
            <v/>
          </cell>
        </row>
        <row r="2415">
          <cell r="B2415">
            <v>2407</v>
          </cell>
          <cell r="C2415" t="str">
            <v>Reporting Rules for Industrial Greenhouse Gas Emissions Canada 2005</v>
          </cell>
          <cell r="D2415" t="str">
            <v>Regulatory Instruments</v>
          </cell>
          <cell r="E2415" t="str">
            <v>Country</v>
          </cell>
          <cell r="F2415">
            <v>2005</v>
          </cell>
          <cell r="G2415" t="str">
            <v>Industry</v>
          </cell>
          <cell r="H2415"/>
          <cell r="I2415" t="str">
            <v>Non-energy, Energy service demand reduction and resource efficiency, Energy efficiency</v>
          </cell>
          <cell r="J2415">
            <v>0</v>
          </cell>
          <cell r="K2415" t="str">
            <v>Canada</v>
          </cell>
          <cell r="L2415" t="str">
            <v>Ended</v>
          </cell>
          <cell r="M2415" t="str">
            <v>http://www.ec.gc.ca/pdb/ghg/facility_e.cfm</v>
          </cell>
          <cell r="N2415" t="str">
            <v/>
          </cell>
        </row>
        <row r="2416">
          <cell r="B2416">
            <v>2408</v>
          </cell>
          <cell r="C2416" t="str">
            <v>Republic of Korea - Methane to Markets Partnership Korea (South) 2004</v>
          </cell>
          <cell r="D2416" t="str">
            <v>Research &amp; Development and Deployment (RD&amp;D)</v>
          </cell>
          <cell r="E2416" t="str">
            <v>Supranational region</v>
          </cell>
          <cell r="F2416">
            <v>2004</v>
          </cell>
          <cell r="G2416" t="str">
            <v>Industry, Fossil fuel exploration and production, Waste (CH4)</v>
          </cell>
          <cell r="H2416"/>
          <cell r="I2416" t="str">
            <v>Energy efficiency, Non-energy</v>
          </cell>
          <cell r="J2416">
            <v>0</v>
          </cell>
          <cell r="K2416" t="str">
            <v>Korea (South)</v>
          </cell>
          <cell r="L2416" t="str">
            <v>Implemented</v>
          </cell>
          <cell r="M2416" t="str">
            <v>http://www.methanetomarkets.org/</v>
          </cell>
          <cell r="N2416" t="str">
            <v>C04C27</v>
          </cell>
        </row>
        <row r="2417">
          <cell r="B2417">
            <v>2409</v>
          </cell>
          <cell r="C2417" t="str">
            <v>Requirements for Energy efficiency and Standby Power United States of America 2001</v>
          </cell>
          <cell r="D2417" t="str">
            <v>Procurement rules</v>
          </cell>
          <cell r="E2417" t="str">
            <v>Country</v>
          </cell>
          <cell r="F2417">
            <v>2001</v>
          </cell>
          <cell r="G2417" t="str">
            <v>Electricity and heat</v>
          </cell>
          <cell r="H2417"/>
          <cell r="I2417" t="str">
            <v>Energy efficiency</v>
          </cell>
          <cell r="J2417">
            <v>0</v>
          </cell>
          <cell r="K2417" t="str">
            <v>United States of America</v>
          </cell>
          <cell r="L2417" t="str">
            <v>Superseded</v>
          </cell>
          <cell r="M2417" t="str">
            <v>http://www1.eere.energy.gov/femp/regulations/eo13221.html</v>
          </cell>
          <cell r="N2417" t="str">
            <v/>
          </cell>
        </row>
        <row r="2418">
          <cell r="B2418">
            <v>2410</v>
          </cell>
          <cell r="C2418" t="str">
            <v>Requirements for Real Estate Energy Efficiency Diagnoses France 2005</v>
          </cell>
          <cell r="D2418" t="str">
            <v>Regulatory Instruments, Auditing, Information provision</v>
          </cell>
          <cell r="E2418" t="str">
            <v>Country</v>
          </cell>
          <cell r="F2418">
            <v>2005</v>
          </cell>
          <cell r="G2418" t="str">
            <v>Buildings</v>
          </cell>
          <cell r="H2418"/>
          <cell r="I2418" t="str">
            <v>Energy efficiency</v>
          </cell>
          <cell r="J2418">
            <v>0</v>
          </cell>
          <cell r="K2418" t="str">
            <v>France</v>
          </cell>
          <cell r="L2418" t="str">
            <v>Implemented</v>
          </cell>
          <cell r="M2418" t="str">
            <v>http://www.legifrance.gouv.fr/WAspad/UnTexteDeJorf?numjo=FPPX0400010L</v>
          </cell>
          <cell r="N2418" t="str">
            <v/>
          </cell>
        </row>
        <row r="2419">
          <cell r="B2419">
            <v>2411</v>
          </cell>
          <cell r="C2419" t="str">
            <v>Research &amp; Development and Demonstration of Wave and Tidal-stream Technologies United Kingdom 2000</v>
          </cell>
          <cell r="D2419" t="str">
            <v>Fiscal or financial incentives, Demonstration project</v>
          </cell>
          <cell r="E2419" t="str">
            <v>Country</v>
          </cell>
          <cell r="F2419">
            <v>2000</v>
          </cell>
          <cell r="G2419" t="str">
            <v>Electricity and heat</v>
          </cell>
          <cell r="H2419"/>
          <cell r="I2419" t="str">
            <v>Renewables</v>
          </cell>
          <cell r="J2419">
            <v>0</v>
          </cell>
          <cell r="K2419" t="str">
            <v>United Kingdom</v>
          </cell>
          <cell r="L2419" t="str">
            <v>Implemented</v>
          </cell>
          <cell r="M2419" t="str">
            <v>http://www.dti.gov.uk/energy/energy-sources/renewables/index.html</v>
          </cell>
          <cell r="N2419" t="str">
            <v>C04C10</v>
          </cell>
        </row>
        <row r="2420">
          <cell r="B2420">
            <v>2412</v>
          </cell>
          <cell r="C2420" t="str">
            <v>Research Councils Energy Programme (RCEP) United Kingdom 2004</v>
          </cell>
          <cell r="D2420" t="str">
            <v>Technology deployment and diffusion, Research &amp; Development and Deployment (RD&amp;D), Demonstration project, Research programme, Technology development</v>
          </cell>
          <cell r="E2420" t="str">
            <v>Country</v>
          </cell>
          <cell r="F2420">
            <v>2004</v>
          </cell>
          <cell r="G2420" t="str">
            <v>Electricity and heat, Renewables</v>
          </cell>
          <cell r="H2420"/>
          <cell r="I2420" t="str">
            <v>Renewables, Energy efficiency</v>
          </cell>
          <cell r="J2420">
            <v>0</v>
          </cell>
          <cell r="K2420" t="str">
            <v>United Kingdom</v>
          </cell>
          <cell r="L2420" t="str">
            <v>Implemented</v>
          </cell>
          <cell r="M2420" t="str">
            <v>http://www.rcuk.ac.uk/research/xrcprogrammes/energy/</v>
          </cell>
          <cell r="N2420" t="str">
            <v>C04</v>
          </cell>
        </row>
        <row r="2421">
          <cell r="B2421">
            <v>2413</v>
          </cell>
          <cell r="C2421" t="str">
            <v>Research Funding for Energy efficiency Technology and CO2 Sequestration Korea (South) 2002</v>
          </cell>
          <cell r="D2421" t="str">
            <v>Technology deployment and diffusion, Research programme</v>
          </cell>
          <cell r="E2421" t="str">
            <v>Country</v>
          </cell>
          <cell r="F2421">
            <v>2002</v>
          </cell>
          <cell r="G2421" t="str">
            <v>Electricity and heat, CCS</v>
          </cell>
          <cell r="H2421"/>
          <cell r="I2421" t="str">
            <v>Energy efficiency, Other low-carbon technologies and fuel switch</v>
          </cell>
          <cell r="J2421">
            <v>0</v>
          </cell>
          <cell r="K2421" t="str">
            <v>Korea (South)</v>
          </cell>
          <cell r="L2421" t="str">
            <v>Implemented</v>
          </cell>
          <cell r="M2421" t="str">
            <v>http://www.iea.org/policiesandmeasures/pams/korea/name-21620-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421" t="str">
            <v>C04</v>
          </cell>
        </row>
        <row r="2422">
          <cell r="B2422">
            <v>2414</v>
          </cell>
          <cell r="C2422" t="str">
            <v>Research Funding for Projects Promoting Clean Energy Sources Korea (South) 2004</v>
          </cell>
          <cell r="D2422" t="str">
            <v>Research &amp; Development and Deployment (RD&amp;D), Economic Instruments</v>
          </cell>
          <cell r="E2422" t="str">
            <v>Country</v>
          </cell>
          <cell r="F2422">
            <v>2004</v>
          </cell>
          <cell r="G2422" t="str">
            <v>Electricity and heat, Renewables</v>
          </cell>
          <cell r="H2422"/>
          <cell r="I2422" t="str">
            <v>Renewables, Energy efficiency</v>
          </cell>
          <cell r="J2422">
            <v>0</v>
          </cell>
          <cell r="K2422" t="str">
            <v>Korea (South)</v>
          </cell>
          <cell r="L2422" t="str">
            <v>Planned</v>
          </cell>
          <cell r="M2422" t="str">
            <v>http://www.iea.org/policiesandmeasures/pams/korea/name-22568-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422" t="str">
            <v>C04</v>
          </cell>
        </row>
        <row r="2423">
          <cell r="B2423">
            <v>2415</v>
          </cell>
          <cell r="C2423" t="str">
            <v>Research Funding for the Development of Renewable Energy Sources Korea (South) 1988</v>
          </cell>
          <cell r="D2423" t="str">
            <v>Technology deployment and diffusion</v>
          </cell>
          <cell r="E2423" t="str">
            <v>Country</v>
          </cell>
          <cell r="F2423">
            <v>1988</v>
          </cell>
          <cell r="G2423" t="str">
            <v>Electricity and heat, Renewables</v>
          </cell>
          <cell r="H2423"/>
          <cell r="I2423" t="str">
            <v>Renewables</v>
          </cell>
          <cell r="J2423">
            <v>0</v>
          </cell>
          <cell r="K2423" t="str">
            <v>Korea (South)</v>
          </cell>
          <cell r="L2423" t="str">
            <v>Implemented</v>
          </cell>
          <cell r="M2423" t="str">
            <v>http://www.iea.org/policiesandmeasures/pams/korea/name-21621-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423" t="str">
            <v>C04</v>
          </cell>
        </row>
        <row r="2424">
          <cell r="B2424">
            <v>2416</v>
          </cell>
          <cell r="C2424" t="str">
            <v>Research Project on Vehicles Canada 2000</v>
          </cell>
          <cell r="D2424" t="str">
            <v>Research &amp; Development and Deployment (RD&amp;D)</v>
          </cell>
          <cell r="E2424" t="str">
            <v>Country</v>
          </cell>
          <cell r="F2424">
            <v>2000</v>
          </cell>
          <cell r="G2424" t="str">
            <v>Transport</v>
          </cell>
          <cell r="H2424"/>
          <cell r="I2424" t="str">
            <v>Renewables, Other low-carbon technologies and fuel switch</v>
          </cell>
          <cell r="J2424">
            <v>0</v>
          </cell>
          <cell r="K2424" t="str">
            <v>Canada</v>
          </cell>
          <cell r="L2424" t="str">
            <v>Planned</v>
          </cell>
          <cell r="M2424" t="str">
            <v>http://www.iea.org/policiesandmeasures/pams/canada/name-21355-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424" t="str">
            <v>C04</v>
          </cell>
        </row>
        <row r="2425">
          <cell r="B2425">
            <v>2417</v>
          </cell>
          <cell r="C2425" t="str">
            <v>Research and Development (R&amp;D) Program Australia 2014</v>
          </cell>
          <cell r="D2425" t="str">
            <v>Research &amp; Development and Deployment (RD&amp;D)</v>
          </cell>
          <cell r="E2425" t="str">
            <v>Country</v>
          </cell>
          <cell r="F2425">
            <v>2014</v>
          </cell>
          <cell r="G2425" t="str">
            <v>Electricity and heat, Renewables</v>
          </cell>
          <cell r="H2425"/>
          <cell r="I2425" t="str">
            <v>Renewables</v>
          </cell>
          <cell r="J2425">
            <v>0</v>
          </cell>
          <cell r="K2425" t="str">
            <v>Australia</v>
          </cell>
          <cell r="L2425" t="str">
            <v>Implemented</v>
          </cell>
          <cell r="M2425" t="str">
            <v>http://www.iea.org/policiesandmeasures/pams/australia/name-48960-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425" t="str">
            <v>C04</v>
          </cell>
        </row>
        <row r="2426">
          <cell r="B2426">
            <v>2418</v>
          </cell>
          <cell r="C2426" t="str">
            <v>Research for energy efficiency and renewable energy in urban areas Italy 2009</v>
          </cell>
          <cell r="D2426" t="str">
            <v>Technology deployment and diffusion, Fiscal or financial incentives, Research programme, Technology development</v>
          </cell>
          <cell r="E2426" t="str">
            <v>Country</v>
          </cell>
          <cell r="F2426">
            <v>2009</v>
          </cell>
          <cell r="G2426" t="str">
            <v>Electricity and heat</v>
          </cell>
          <cell r="H2426"/>
          <cell r="I2426" t="str">
            <v>Energy efficiency, Renewables</v>
          </cell>
          <cell r="J2426">
            <v>0</v>
          </cell>
          <cell r="K2426" t="str">
            <v>Italy</v>
          </cell>
          <cell r="L2426" t="str">
            <v>Ended</v>
          </cell>
          <cell r="M2426" t="str">
            <v>http://www.minambiente.it/sites/default/files/BANDO_RICERCA_-_finanziamento_fonti_rinnovabili.pdf</v>
          </cell>
          <cell r="N2426" t="str">
            <v>C04C07C10</v>
          </cell>
        </row>
        <row r="2427">
          <cell r="B2427">
            <v>2419</v>
          </cell>
          <cell r="C2427" t="str">
            <v>Residential Energy Conservation Subsidy Exclusion United States of America 1996</v>
          </cell>
          <cell r="D2427" t="str">
            <v>Tax relief</v>
          </cell>
          <cell r="E2427" t="str">
            <v>Country</v>
          </cell>
          <cell r="F2427">
            <v>1996</v>
          </cell>
          <cell r="G2427" t="str">
            <v>Buildings</v>
          </cell>
          <cell r="H2427"/>
          <cell r="I2427" t="str">
            <v>Energy efficiency</v>
          </cell>
          <cell r="J2427">
            <v>0</v>
          </cell>
          <cell r="K2427" t="str">
            <v>United States of America</v>
          </cell>
          <cell r="L2427" t="str">
            <v>Implemented</v>
          </cell>
          <cell r="M2427" t="str">
            <v>http://www.dsireusa.org/incentives/incentive.cfm?Incentive_Code=US03F&amp;State=federal&amp;currentpageid=1&amp;ee=1&amp;re=1</v>
          </cell>
          <cell r="N2427" t="str">
            <v>C34</v>
          </cell>
        </row>
        <row r="2428">
          <cell r="B2428">
            <v>2420</v>
          </cell>
          <cell r="C2428" t="str">
            <v>Residential Energy efficiency Tax Credit United States of America 2006</v>
          </cell>
          <cell r="D2428" t="str">
            <v>Tax relief</v>
          </cell>
          <cell r="E2428" t="str">
            <v>Country</v>
          </cell>
          <cell r="F2428">
            <v>2006</v>
          </cell>
          <cell r="G2428" t="str">
            <v>Buildings, Heating and cooling, Appliances</v>
          </cell>
          <cell r="H2428"/>
          <cell r="I2428" t="str">
            <v>Energy efficiency</v>
          </cell>
          <cell r="J2428">
            <v>0</v>
          </cell>
          <cell r="K2428" t="str">
            <v>United States of America</v>
          </cell>
          <cell r="L2428" t="str">
            <v>Superseded</v>
          </cell>
          <cell r="M2428" t="str">
            <v>http://www.dsireusa.org/incentives/incentive.cfm?Incentive_Code=US43F</v>
          </cell>
          <cell r="N2428" t="str">
            <v>C34C35</v>
          </cell>
        </row>
        <row r="2429">
          <cell r="B2429">
            <v>2421</v>
          </cell>
          <cell r="C2429" t="str">
            <v>Residential Net Feed-in Tariff for Western Australia 2010</v>
          </cell>
          <cell r="D2429" t="str">
            <v>Feed-in tariffs or premiums</v>
          </cell>
          <cell r="E2429" t="str">
            <v>Country</v>
          </cell>
          <cell r="F2429">
            <v>2010</v>
          </cell>
          <cell r="G2429" t="str">
            <v>Electricity and heat</v>
          </cell>
          <cell r="H2429"/>
          <cell r="I2429" t="str">
            <v>Renewables</v>
          </cell>
          <cell r="J2429" t="str">
            <v>No</v>
          </cell>
          <cell r="K2429" t="str">
            <v>Australia</v>
          </cell>
          <cell r="L2429" t="str">
            <v>Implemented</v>
          </cell>
          <cell r="M2429" t="str">
            <v>http://www.iea.org/policiesandmeasures/pams/australia/name-24721-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429" t="str">
            <v>C10</v>
          </cell>
        </row>
        <row r="2430">
          <cell r="B2430">
            <v>2422</v>
          </cell>
          <cell r="C2430" t="str">
            <v>Residential Net Feed-in Tariff for Western Australia Australia 2010</v>
          </cell>
          <cell r="D2430" t="str">
            <v>Feed-in tariffs or premiums</v>
          </cell>
          <cell r="E2430" t="str">
            <v>Subnational region or state</v>
          </cell>
          <cell r="F2430">
            <v>2010</v>
          </cell>
          <cell r="G2430" t="str">
            <v>Electricity and heat</v>
          </cell>
          <cell r="H2430" t="str">
            <v>The Western Australian feed-in tariff provides a net tariff of AUD 0.40 cents per kilowatt hour for electricity generated by solar PV, wind or micr-ohydro systems and exported to the electricity grid. The scheme is available to residential applicants only (home owners), who will receive payments for 10 years. It is  administered by the Government-owned utilities, Synergy and Horizon Power. Installed system size is limited to 5 kW for Synergy customers and 30 kW in total for Horizon Power customers. The scheme was suspended to new applicants on 1 August 2011. From 1 July 2011 the tariff was 20 cents per kilowatt hour.</v>
          </cell>
          <cell r="I2430" t="str">
            <v>Renewables</v>
          </cell>
          <cell r="J2430">
            <v>0</v>
          </cell>
          <cell r="K2430" t="str">
            <v>Australia</v>
          </cell>
          <cell r="L2430" t="str">
            <v>Implemented</v>
          </cell>
          <cell r="M2430" t="str">
            <v>http://www.finance.wa.gov.au/cms/content.aspx?id=14713</v>
          </cell>
          <cell r="N2430" t="str">
            <v>C10</v>
          </cell>
        </row>
        <row r="2431">
          <cell r="B2431">
            <v>2423</v>
          </cell>
          <cell r="C2431" t="str">
            <v>Residential Renewable Energy Tax Credit United States of America 2006</v>
          </cell>
          <cell r="D2431" t="str">
            <v>Tax relief</v>
          </cell>
          <cell r="E2431" t="str">
            <v>Country</v>
          </cell>
          <cell r="F2431">
            <v>2006</v>
          </cell>
          <cell r="G2431" t="str">
            <v>Electricity and heat, Buildings, Renewables</v>
          </cell>
          <cell r="H2431"/>
          <cell r="I2431" t="str">
            <v>Renewables</v>
          </cell>
          <cell r="J2431">
            <v>0</v>
          </cell>
          <cell r="K2431" t="str">
            <v>United States of America</v>
          </cell>
          <cell r="L2431" t="str">
            <v>Implemented</v>
          </cell>
          <cell r="M2431" t="str">
            <v>http://www.dsireusa.org/incentives/incentive.cfm?Incentive_Code=US37F</v>
          </cell>
          <cell r="N2431" t="str">
            <v>C10</v>
          </cell>
        </row>
        <row r="2432">
          <cell r="B2432">
            <v>2424</v>
          </cell>
          <cell r="C2432" t="str">
            <v>Resolución 58/2007 to create the Dirección de Cambio Climático Argentina 2007</v>
          </cell>
          <cell r="D2432" t="str">
            <v>Institutional creation</v>
          </cell>
          <cell r="E2432" t="str">
            <v>Country</v>
          </cell>
          <cell r="F2432">
            <v>2007</v>
          </cell>
          <cell r="G2432" t="str">
            <v>General</v>
          </cell>
          <cell r="H2432"/>
          <cell r="I2432" t="str">
            <v>Energy service demand reduction and resource efficiency, Energy efficiency, Renewables, Other low-carbon technologies and fuel switch, Non-energy</v>
          </cell>
          <cell r="J2432" t="str">
            <v>No</v>
          </cell>
          <cell r="K2432" t="str">
            <v>Argentina</v>
          </cell>
          <cell r="L2432" t="str">
            <v>Implemented</v>
          </cell>
          <cell r="M2432" t="str">
            <v>http://unfccc.int/resource/docs/natc/argnc3s.pdf</v>
          </cell>
          <cell r="N2432" t="str">
            <v/>
          </cell>
        </row>
        <row r="2433">
          <cell r="B2433">
            <v>2425</v>
          </cell>
          <cell r="C2433" t="str">
            <v>Resolution 113/2001 on Electrical energy</v>
          </cell>
          <cell r="D2433" t="str">
            <v>Tax relief</v>
          </cell>
          <cell r="E2433" t="str">
            <v>Country</v>
          </cell>
          <cell r="F2433">
            <v>2001</v>
          </cell>
          <cell r="G2433" t="str">
            <v>Electricity and heat, Renewables</v>
          </cell>
          <cell r="H2433"/>
          <cell r="I2433" t="str">
            <v>Renewables</v>
          </cell>
          <cell r="J2433" t="str">
            <v>No</v>
          </cell>
          <cell r="K2433" t="str">
            <v>Argentina</v>
          </cell>
          <cell r="L2433" t="str">
            <v>Implemented</v>
          </cell>
          <cell r="M2433" t="str">
            <v>http://projects.wri.org/sd-pams-database/argentina/resoluci-n-113-2001-energ-el-ctrica
https://books.google.de/books?id=s-BZCgAAQBAJ&amp;pg=PA80&amp;lpg=PA80&amp;dq=Resolution+113/2001+Electric+Energy&amp;source=bl&amp;ots=m6oWeWRwiG&amp;sig=RgLW6l9LrpYOlqUOSr8dTRQOZK8&amp;hl=de&amp;sa=X&amp;ved=0ahUKEwib5OWuyMDOAhXFSBQKHV1eB6wQ6AEIJjAA#v=onepage&amp;q=Resolution%20113%2F2001%20Electric%20Energy&amp;f=false</v>
          </cell>
          <cell r="N2433" t="str">
            <v>C10</v>
          </cell>
        </row>
        <row r="2434">
          <cell r="B2434">
            <v>2426</v>
          </cell>
          <cell r="C2434" t="str">
            <v>Resolution 1237/02 Emissions limits for heavy-duty vehicles running on gas</v>
          </cell>
          <cell r="D2434" t="str">
            <v>Vehicle fuel-economy and emissions standards</v>
          </cell>
          <cell r="E2434" t="str">
            <v>Country</v>
          </cell>
          <cell r="F2434">
            <v>2002</v>
          </cell>
          <cell r="G2434" t="str">
            <v>Heavy duty vehicles</v>
          </cell>
          <cell r="H2434" t="str">
            <v>This resolution provides the possibility of VAT deduction for projects producing wind or solar energy.</v>
          </cell>
          <cell r="I2434">
            <v>0</v>
          </cell>
          <cell r="J2434">
            <v>0</v>
          </cell>
          <cell r="K2434" t="str">
            <v>Argentina</v>
          </cell>
          <cell r="L2434" t="str">
            <v>Implemented</v>
          </cell>
          <cell r="M2434" t="str">
            <v>http://www2.medioambiente.gov.ar/mlegal/aire/res1237_02.htm</v>
          </cell>
          <cell r="N2434" t="str">
            <v/>
          </cell>
        </row>
        <row r="2435">
          <cell r="B2435">
            <v>2427</v>
          </cell>
          <cell r="C2435" t="str">
            <v>Resolution 3545 on land claims and compliance with environmental regulations Brazil 2008</v>
          </cell>
          <cell r="D2435" t="str">
            <v>Other mandatory requirements</v>
          </cell>
          <cell r="E2435" t="str">
            <v>Country</v>
          </cell>
          <cell r="F2435">
            <v>2008</v>
          </cell>
          <cell r="G2435" t="str">
            <v>Agriculture and forestry</v>
          </cell>
          <cell r="H2435" t="str">
            <v>Then following emissions limits will be applied to emissions of heavy-duty vehicles running on gas:
- Carbon Monoxide - 4,0 g/kWh
- Total hydrocarbons - 2,2 g/kWh 
- Non-methane hydrocarbons - 1.1 g/kWh
- Nitrogen oxides - 7,0 g/kWh
Alternatively, the following emissions limits are used:
- Carbon Monoxide - 5,45 g/kWh
- Total hydrocarbons - 1,6 g/kWh 
- Non-methane hydrocarbons - 0.78 g/kWh
- Nitrogen oxides - 5,0 g/kWh</v>
          </cell>
          <cell r="I2435" t="str">
            <v>Energy service demand reduction and resource efficiency, Non-energy</v>
          </cell>
          <cell r="J2435">
            <v>0</v>
          </cell>
          <cell r="K2435" t="str">
            <v>Brazil</v>
          </cell>
          <cell r="L2435" t="str">
            <v>Unknown</v>
          </cell>
          <cell r="M2435">
            <v>0</v>
          </cell>
          <cell r="N2435" t="str">
            <v/>
          </cell>
        </row>
        <row r="2436">
          <cell r="B2436">
            <v>2428</v>
          </cell>
          <cell r="C2436" t="str">
            <v>Resolution 543/2016 - Biofuels Law</v>
          </cell>
          <cell r="D2436" t="str">
            <v>Regulatory Instruments</v>
          </cell>
          <cell r="E2436" t="str">
            <v>Country</v>
          </cell>
          <cell r="F2436">
            <v>2016</v>
          </cell>
          <cell r="G2436" t="str">
            <v>Transport</v>
          </cell>
          <cell r="H2436" t="str">
            <v>"In February 2008, approval of Resolution 3545 of the National Monetary Council, linked to the Central Bank of Brazil. This established requirements for proof of legitimacy of land claims and compliance with environmental legislation as a prerequisite for access to rural credit for the Amazon biome. This was followed by creation of an industry Working Group on Sustainable Ranching in June 2009, in response to publication by Greenpeace (2009) of studies showing the origin of beef from illegal land uses, followed by commitments from beef packers to purchase only sustainably sourced cattle."</v>
          </cell>
          <cell r="I2436" t="str">
            <v>Other low-carbon technologies and fuel switch</v>
          </cell>
          <cell r="J2436" t="str">
            <v>No</v>
          </cell>
          <cell r="K2436" t="str">
            <v>Argentina</v>
          </cell>
          <cell r="L2436" t="str">
            <v>Implemented</v>
          </cell>
          <cell r="M2436" t="str">
            <v>http://servicios.infoleg.gob.ar/infolegInternet/anexos/255000-259999/259942/norma.htm</v>
          </cell>
          <cell r="N2436" t="str">
            <v/>
          </cell>
        </row>
        <row r="2437">
          <cell r="B2437">
            <v>2429</v>
          </cell>
          <cell r="C2437" t="str">
            <v>Resolution 708/96 norms and standards for measuring gas concentrations and particulate matter emitted by chimneys</v>
          </cell>
          <cell r="D2437" t="str">
            <v>Monitoring, Other mandatory requirements</v>
          </cell>
          <cell r="E2437" t="str">
            <v>Country</v>
          </cell>
          <cell r="F2437">
            <v>1996</v>
          </cell>
          <cell r="G2437" t="str">
            <v>Electricity and heat, Industry</v>
          </cell>
          <cell r="H2437" t="str">
            <v>Resolution 543/2016 on biofuels requires a minimum 12% of bioethanol blend in transport fuels from 2016.</v>
          </cell>
          <cell r="I2437" t="str">
            <v>Energy service demand reduction and resource efficiency, Energy efficiency, Renewables, Other low-carbon technologies and fuel switch, Non-energy</v>
          </cell>
          <cell r="J2437" t="str">
            <v>No</v>
          </cell>
          <cell r="K2437" t="str">
            <v>Argentina</v>
          </cell>
          <cell r="L2437" t="str">
            <v>Implemented</v>
          </cell>
          <cell r="M2437" t="str">
            <v>http://www2.medioambiente.gov.ar/mlegal/aire/res708_96.htm</v>
          </cell>
          <cell r="N2437" t="str">
            <v>C18C20</v>
          </cell>
        </row>
        <row r="2438">
          <cell r="B2438">
            <v>2430</v>
          </cell>
          <cell r="C2438" t="str">
            <v>Resolution No. 003/90 on Ambient Air Quality Standards, Brazil 1990</v>
          </cell>
          <cell r="D2438" t="str">
            <v>Codes and standards</v>
          </cell>
          <cell r="E2438" t="str">
            <v>Country</v>
          </cell>
          <cell r="F2438">
            <v>1990</v>
          </cell>
          <cell r="G2438" t="str">
            <v>General</v>
          </cell>
          <cell r="H2438" t="str">
            <v>This resolution adopts the use of international standards for measuring and monitoring emissions from chimneys, but it does not impose emissions limits.</v>
          </cell>
          <cell r="I2438" t="str">
            <v>Energy service demand reduction and resource efficiency, Energy efficiency, Renewables, Other low-carbon technologies and fuel switch, Non-energy</v>
          </cell>
          <cell r="J2438" t="str">
            <v>No</v>
          </cell>
          <cell r="K2438" t="str">
            <v>Brazil</v>
          </cell>
          <cell r="L2438" t="str">
            <v>Implemented</v>
          </cell>
          <cell r="M2438" t="str">
            <v>http://transportpolicy.net/index.php?title=Brazil:_Air_Quality_Standards
http://www.bvsde.paho.org/bvsacd/cd38/Brasil/CONr0589.pdf</v>
          </cell>
          <cell r="N2438" t="str">
            <v/>
          </cell>
        </row>
        <row r="2439">
          <cell r="B2439">
            <v>2431</v>
          </cell>
          <cell r="C2439" t="str">
            <v>Resolution №. 161 – Energy Efficiency Classes for Apartment Buildings Russia 2011</v>
          </cell>
          <cell r="D2439" t="str">
            <v>Auditing, Building codes and standards</v>
          </cell>
          <cell r="E2439" t="str">
            <v>Country</v>
          </cell>
          <cell r="F2439">
            <v>2011</v>
          </cell>
          <cell r="G2439" t="str">
            <v>Buildings</v>
          </cell>
          <cell r="H2439" t="str">
            <v>The resolution establishes national air quality standards and sampling methods. These standards can be overruled by regional/local standards.</v>
          </cell>
          <cell r="I2439" t="str">
            <v>Energy efficiency</v>
          </cell>
          <cell r="J2439" t="str">
            <v>No</v>
          </cell>
          <cell r="K2439" t="str">
            <v>Russian Federation</v>
          </cell>
          <cell r="L2439" t="str">
            <v>Implemented</v>
          </cell>
          <cell r="M2439" t="str">
            <v>http://www.iea.org/policiesandmeasures/pams/russia/name-152184-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2439" t="str">
            <v>C34</v>
          </cell>
        </row>
        <row r="2440">
          <cell r="B2440">
            <v>2432</v>
          </cell>
          <cell r="C2440" t="str">
            <v>Resolution №. 18 - Establishing Energy Efficiency Requirements for Buildings and Structures Russia 2011</v>
          </cell>
          <cell r="D2440" t="str">
            <v>Auditing, Building codes and standards</v>
          </cell>
          <cell r="E2440" t="str">
            <v>Country</v>
          </cell>
          <cell r="F2440">
            <v>2011</v>
          </cell>
          <cell r="G2440" t="str">
            <v>Buildings</v>
          </cell>
          <cell r="H2440"/>
          <cell r="I2440" t="str">
            <v>Energy efficiency</v>
          </cell>
          <cell r="J2440" t="str">
            <v>No</v>
          </cell>
          <cell r="K2440" t="str">
            <v>Russian Federation</v>
          </cell>
          <cell r="L2440" t="str">
            <v>Implemented</v>
          </cell>
          <cell r="M2440" t="str">
            <v>http://www.iea.org/policiesandmeasures/pams/russia/name-152175-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2440" t="str">
            <v>C34</v>
          </cell>
        </row>
        <row r="2441">
          <cell r="B2441">
            <v>2433</v>
          </cell>
          <cell r="C2441" t="str">
            <v>Responses to Climate Change Program United States of America</v>
          </cell>
          <cell r="D2441" t="str">
            <v>Information and education, Advice or Aid in implementation, Research &amp; Development and Deployment (RD&amp;D)</v>
          </cell>
          <cell r="E2441" t="str">
            <v>Country</v>
          </cell>
          <cell r="F2441">
            <v>0</v>
          </cell>
          <cell r="G2441" t="str">
            <v>General</v>
          </cell>
          <cell r="H2441" t="str">
            <v>Using baseline energy efficiency standards set in the 2009 Federal Law (261-ФЗ), energy consumption should be reduced every five years.</v>
          </cell>
          <cell r="I2441" t="str">
            <v>Energy service demand reduction and resource efficiency</v>
          </cell>
          <cell r="J2441" t="str">
            <v>No</v>
          </cell>
          <cell r="K2441" t="str">
            <v>United States of America</v>
          </cell>
          <cell r="L2441" t="str">
            <v>Implemented</v>
          </cell>
          <cell r="M2441" t="str">
            <v>http://corpsclimate.us/rcc.cfm</v>
          </cell>
          <cell r="N2441" t="str">
            <v>C04</v>
          </cell>
        </row>
        <row r="2442">
          <cell r="B2442">
            <v>2434</v>
          </cell>
          <cell r="C2442" t="str">
            <v>Responsible Appliance Disposal Program United States of America</v>
          </cell>
          <cell r="D2442" t="str">
            <v>Negotiated Agreements (Public-private sector)</v>
          </cell>
          <cell r="E2442" t="str">
            <v>Country</v>
          </cell>
          <cell r="F2442">
            <v>0</v>
          </cell>
          <cell r="G2442" t="str">
            <v>Appliances</v>
          </cell>
          <cell r="H2442"/>
          <cell r="I2442" t="str">
            <v>Energy efficiency</v>
          </cell>
          <cell r="J2442">
            <v>0</v>
          </cell>
          <cell r="K2442" t="str">
            <v>United States of America</v>
          </cell>
          <cell r="L2442" t="str">
            <v>Implemented</v>
          </cell>
          <cell r="M2442" t="str">
            <v>http://www.epa.gov/ozone/partnerships/rad/index.html</v>
          </cell>
          <cell r="N2442" t="str">
            <v/>
          </cell>
        </row>
        <row r="2443">
          <cell r="B2443">
            <v>2435</v>
          </cell>
          <cell r="C2443" t="str">
            <v>Retailer Energy Efficiency Scheme Australia 2014</v>
          </cell>
          <cell r="D2443" t="str">
            <v>Auditing, Codes and standards, Energy efficiency target, GHG reduction target</v>
          </cell>
          <cell r="E2443" t="str">
            <v>Subnational region or state</v>
          </cell>
          <cell r="F2443">
            <v>2014</v>
          </cell>
          <cell r="G2443" t="str">
            <v>Buildings, Appliances, Heating and cooling, Hot water and cooking</v>
          </cell>
          <cell r="H2443"/>
          <cell r="I2443" t="str">
            <v>Energy efficiency</v>
          </cell>
          <cell r="J2443" t="str">
            <v>No</v>
          </cell>
          <cell r="K2443" t="str">
            <v>Australia</v>
          </cell>
          <cell r="L2443" t="str">
            <v>Implemented</v>
          </cell>
          <cell r="M2443" t="str">
            <v>http://dpc.sa.gov.au/what-we-do/services-for-business-and-the-community/energy-efficiency/retailer-energy-efficiency-scheme;
https://www.sa.gov.au/topics/energy-and-environment/using-saving-energy/retailer-energy-efficiency-scheme</v>
          </cell>
          <cell r="N2443" t="str">
            <v>C02C34</v>
          </cell>
        </row>
        <row r="2444">
          <cell r="B2444">
            <v>2436</v>
          </cell>
          <cell r="C2444" t="str">
            <v>Retailer Sustainable Commerce Agreement France 2008</v>
          </cell>
          <cell r="D2444" t="str">
            <v>Negotiated Agreements (Public-private sector), Other mandatory requirements</v>
          </cell>
          <cell r="E2444" t="str">
            <v>Country</v>
          </cell>
          <cell r="F2444">
            <v>2008</v>
          </cell>
          <cell r="G2444" t="str">
            <v>General</v>
          </cell>
          <cell r="H2444" t="str">
            <v>The Retailer Energy Efficiency Scheme (REES) is a South Australian government initiative that requires energy retailers to help households and businesses save on energy use and costs, and lower their greenhouse gas emissions.
Typical activities include installing energy efficient lighting, or installing water efficient shower heads, helping save water heating costs.</v>
          </cell>
          <cell r="I2444" t="str">
            <v>Energy service demand reduction and resource efficiency, Energy efficiency, Renewables, Other low-carbon technologies and fuel switch, Non-energy</v>
          </cell>
          <cell r="J2444">
            <v>0</v>
          </cell>
          <cell r="K2444" t="str">
            <v>France</v>
          </cell>
          <cell r="L2444" t="str">
            <v>Implemented</v>
          </cell>
          <cell r="M2444" t="str">
            <v>http://www.fcd.asso.fr/index.php?page=17</v>
          </cell>
          <cell r="N2444" t="str">
            <v/>
          </cell>
        </row>
        <row r="2445">
          <cell r="B2445">
            <v>2437</v>
          </cell>
          <cell r="C2445" t="str">
            <v>Retirement of Inefficient Plants China 2007</v>
          </cell>
          <cell r="D2445" t="str">
            <v>Other mandatory requirements, Codes and standards, Sectoral standards</v>
          </cell>
          <cell r="E2445" t="str">
            <v>Country</v>
          </cell>
          <cell r="F2445">
            <v>2007</v>
          </cell>
          <cell r="G2445" t="str">
            <v>Electricity and heat</v>
          </cell>
          <cell r="H2445"/>
          <cell r="I2445" t="str">
            <v>Other low-carbon technologies and fuel switch, Energy efficiency, Energy service demand reduction and resource efficiency</v>
          </cell>
          <cell r="J2445">
            <v>0</v>
          </cell>
          <cell r="K2445" t="str">
            <v>China</v>
          </cell>
          <cell r="L2445" t="str">
            <v>Implemented</v>
          </cell>
          <cell r="M2445" t="str">
            <v>http://cleantechnica.com/2014/09/30/china-sets-coal-consumption-standards-power-plants/
http://www.iea.org/policiesandmeasures/pams/china/name-24536-en.php?s=dHlwZT1lZSZzdGF0dXM9T2s,&amp;return=PG5hdiBpZD0iYnJlYWRjcnVtYiI-PGEgaHJlZj0iLyI-SW50ZXJuYXRpb25hbCBFbmVyZ3kgQWdlbmN5Jnp3bmo7PC9hPjxzcGFuPiAmZ3Q7IDwvc3Bhbj48YSBocmVmPSIvcG9saWNpZXNhbmRtZWFzdXJlcy8iPlBvbGljaWVzIGFuZCBNZWFzdXJlczwvYT48c3Bhbj4gJmd0OyA8L3NwYW4-PGEgaHJlZj0iL3BvbGljaWVzYW5kbWVhc3VyZXMvZW5lcmd5ZWZmaWNpZW5jeS8iPkVuZXJneSBFZmZpY2llbmN5PC9hPjxzcGFuIGNsYXNzPSJsYXN0Ij48L3NwYW4-PC9uYXY-
http://en.ndrc.gov.cn/</v>
          </cell>
          <cell r="N2445" t="str">
            <v>C07</v>
          </cell>
        </row>
        <row r="2446">
          <cell r="B2446">
            <v>2438</v>
          </cell>
          <cell r="C2446" t="str">
            <v>Retrofit Plan and Zero-Energy Buildings Standards</v>
          </cell>
          <cell r="D2446" t="str">
            <v>Building codes and standards</v>
          </cell>
          <cell r="E2446" t="str">
            <v>Country</v>
          </cell>
          <cell r="F2446">
            <v>2014</v>
          </cell>
          <cell r="G2446" t="str">
            <v>Buildings</v>
          </cell>
          <cell r="H2446" t="str">
            <v>"The standards are part of China’s climate change plan for 2020. As part of the plan, 10 GW of inefficient coal-fired power plants will be closed while about 350 GW capacity will be required to improve operational efficiency. Additionally, new coal power plants will be have to restrict their average coal consumption to 310 grams per kWh of electricity generated. The limit for existing power plants will be 315 grams per kWh generated." (http://cleantechnica.com/2014/09/30/china-sets-coal-consumption-standards-power-plants/)
"In 2007, the State Council of China (SCC) issued notice of the closure of small thermal units in China, calling for a ‘progressive’ shut down during the period of the Eleventh Five-Year-Plan. Thanks to the economic incentives and other support measures, this policy plays a very important role in reducing GHG emissions. By the end of Eleventh Five-Year-Plan, China has shut down a total of 77.25 GW small coal units. By the end of 2013, an additional 14.08 GW thermal power units were shut down." (https://www.google.nl/url?sa=t&amp;rct=j&amp;q=&amp;esrc=s&amp;source=web&amp;cd=27&amp;cad=rja&amp;uact=8&amp;ved=0ahUKEwj3sKK-z97NAhVEuBoKHWdmAZI4FBAWCFIwBg&amp;url=http%3A%2F%2Fwww.mdpi.com%2F1996-1073%2F9%2F4%2F266%2Fpdf&amp;usg=AFQjCNEAIC00_sXzC9D-7A5uFy3SjqpRcA&amp;bvm=bv.126130881,d.ZGg)
"The 2014 Coal Power Energy Saving and Emission Reduction Upgrade Action Plan
calls for near zero emissions of respirable particular matter, SO2, and NOx emissions for coal power plants, making emissions standards stricter than for natural gas fired plants. Some recently installed plants have already achieved this." (http://climatepolicyinitiative.org/wp-content/uploads/2015/12/Slowing-the-Growth-of-Coal-Power-in-China-%E2%80%93-the-Role-of-Finance-in-State-Owned-Enterprises.pdf) The record of this policy can be found here: http://climatepolicydatabase.org/index.php?title=Action_Plan_for_Upgrading_of_Coal_Power_Energy_Conservation_and_Emission_Reduction_Released_China_2014
This is also linked to the 'Efficiency Upgrade for Coal-burning Industrial Boilers and Kilns China 2006' http://climatepolicydatabase.org/index.php?title=Efficiency_Upgrade_for_Coal-burning_Industrial_Boilers_and_Kilns_China_2006</v>
          </cell>
          <cell r="I2446" t="str">
            <v>Energy efficiency</v>
          </cell>
          <cell r="J2446" t="str">
            <v>No</v>
          </cell>
          <cell r="K2446" t="str">
            <v>South Africa</v>
          </cell>
          <cell r="L2446" t="str">
            <v>Planned</v>
          </cell>
          <cell r="M2446" t="str">
            <v>https://climateactiontracker.org/documents/398/CAT_2018-11-27_ScalingUp_SouthAfrica_FullReport.pdf</v>
          </cell>
          <cell r="N2446" t="str">
            <v>C34</v>
          </cell>
        </row>
        <row r="2447">
          <cell r="B2447">
            <v>2439</v>
          </cell>
          <cell r="C2447" t="str">
            <v>Revised Energy Conservation Act (2008)</v>
          </cell>
          <cell r="D2447" t="str">
            <v>Auditing</v>
          </cell>
          <cell r="E2447" t="str">
            <v>Country</v>
          </cell>
          <cell r="F2447">
            <v>2008</v>
          </cell>
          <cell r="G2447" t="str">
            <v>Buildings, Industry, Transport</v>
          </cell>
          <cell r="H2447"/>
          <cell r="I2447" t="str">
            <v>Energy efficiency</v>
          </cell>
          <cell r="J2447" t="str">
            <v>No</v>
          </cell>
          <cell r="K2447" t="str">
            <v>Japan</v>
          </cell>
          <cell r="L2447" t="str">
            <v>Implemented</v>
          </cell>
          <cell r="M2447" t="str">
            <v>https://www.iea.org/policies/899-revised-energy-conservation-act-2008?country=Japan&amp;page=2&amp;qs=japa</v>
          </cell>
          <cell r="N2447" t="str">
            <v>C20</v>
          </cell>
        </row>
        <row r="2448">
          <cell r="B2448">
            <v>2440</v>
          </cell>
          <cell r="C2448" t="str">
            <v>Revised State Aid Guidelines for Environmental Protection European Union 2008</v>
          </cell>
          <cell r="D2448" t="str">
            <v>Regulatory Instruments, Monitoring</v>
          </cell>
          <cell r="E2448" t="str">
            <v>Country</v>
          </cell>
          <cell r="F2448">
            <v>2008</v>
          </cell>
          <cell r="G2448" t="str">
            <v>General</v>
          </cell>
          <cell r="H2448" t="str">
            <v>In 2008 the act was revised to strengthen measures to enhance energy efficiency, including those for the commercial sector. Also in this revision, sectoral approaches used in domestic regulation was introduced, to be implemented as of April 2009. (For details, see reference below.)</v>
          </cell>
          <cell r="I2448" t="str">
            <v>Energy service demand reduction and resource efficiency, Energy efficiency, Renewables, Other low-carbon technologies and fuel switch, Non-energy</v>
          </cell>
          <cell r="J2448">
            <v>0</v>
          </cell>
          <cell r="K2448" t="str">
            <v>European Union (28)</v>
          </cell>
          <cell r="L2448" t="str">
            <v>Implemented</v>
          </cell>
          <cell r="M2448" t="str">
            <v>http://ec.europa.eu/comm/competition/sectors/energy/environment_en.html</v>
          </cell>
          <cell r="N2448" t="str">
            <v/>
          </cell>
        </row>
        <row r="2449">
          <cell r="B2449">
            <v>2441</v>
          </cell>
          <cell r="C2449" t="str">
            <v>Revision of the Alternative Energy Act Korea (South) 2002</v>
          </cell>
          <cell r="D2449" t="str">
            <v>Information and education, Policy support, Institutional creation</v>
          </cell>
          <cell r="E2449" t="str">
            <v>Country</v>
          </cell>
          <cell r="F2449">
            <v>2002</v>
          </cell>
          <cell r="G2449" t="str">
            <v>Electricity and heat, Renewables</v>
          </cell>
          <cell r="H2449"/>
          <cell r="I2449" t="str">
            <v>Renewables</v>
          </cell>
          <cell r="J2449">
            <v>0</v>
          </cell>
          <cell r="K2449" t="str">
            <v>Korea (South)</v>
          </cell>
          <cell r="L2449" t="str">
            <v>Implemented</v>
          </cell>
          <cell r="M2449" t="str">
            <v>http://www.iea.org/policiesandmeasures/pams/korea/name-21612-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449" t="str">
            <v/>
          </cell>
        </row>
        <row r="2450">
          <cell r="B2450">
            <v>2442</v>
          </cell>
          <cell r="C2450" t="str">
            <v>Revision of the EU Emission Trading System (EU ETS) (Directive 2009/29/EC amending Directive 2003/87/EC)</v>
          </cell>
          <cell r="D2450" t="str">
            <v>GHG emissions allowances, GHG emission reduction crediting and offsetting mechanism</v>
          </cell>
          <cell r="E2450" t="str">
            <v>Country</v>
          </cell>
          <cell r="F2450">
            <v>2009</v>
          </cell>
          <cell r="G2450" t="str">
            <v>Electricity and heat, Industry, Transport, Air</v>
          </cell>
          <cell r="H2450"/>
          <cell r="I2450" t="str">
            <v>Energy service demand reduction and resource efficiency, Energy efficiency, Renewables, Other low-carbon technologies and fuel switch, Non-energy</v>
          </cell>
          <cell r="J2450" t="str">
            <v>GHG reduction</v>
          </cell>
          <cell r="K2450" t="str">
            <v>European Union (28)</v>
          </cell>
          <cell r="L2450" t="str">
            <v>Superseded</v>
          </cell>
          <cell r="M2450" t="str">
            <v>http://eur-lex.europa.eu/legal-content/AUTO/?uri=CELEX:32009L0029&amp;qid=1448885199041&amp;rid=3
http://ec.europa.eu/clima/policies/ets/index_en.htm</v>
          </cell>
          <cell r="N2450" t="str">
            <v>C15C30</v>
          </cell>
        </row>
        <row r="2451">
          <cell r="B2451">
            <v>2443</v>
          </cell>
          <cell r="C2451" t="str">
            <v>Revitalization of Agriculture, Fisheries, and Forestry (Revitalisasi Pertanian, Perikanan, dan Kehutanan/RPPK) Indonesia 2005</v>
          </cell>
          <cell r="D2451" t="str">
            <v>Strategic planning</v>
          </cell>
          <cell r="E2451" t="str">
            <v>Country</v>
          </cell>
          <cell r="F2451">
            <v>2005</v>
          </cell>
          <cell r="G2451" t="str">
            <v>Agriculture and forestry</v>
          </cell>
          <cell r="H2451" t="str">
            <v>"The Community-wide quantity of allowances should decrease in a linear manner calculated from the mid-point of the period from 2008 to 2012, ensuring that the emissions trading system delivers gradual and predictable reductions of emissions over time. The annual decrease of allowances should be equal to 1,74 % of the allowances issued by Member States pursuant to Commission Decisions on Member States’ national allocation plans for the period from 2008 to 2012, so that the Community scheme contributes cost-effectively to achieving the commitment of the Community to an overall reduction in emissions of at least 20 % by 2020."
(Source: http://eur-lex.europa.eu/legal-content/EN/TXT/?qid=1448885199041&amp;uri=CELEX:32009L0029)
EU-ETS operates in 31 countries (all 28 EU countries plus Iceland, Liechtenstein and Norway), limits emissions from more than 11,000 heavy energy-using installations (power stations &amp; industrial plants) and airlines operating between these countries, and covers around 45% of the EU's greenhouse gas emissions. (Source: http://ec.europa.eu/clima/policies/ets/index_en.htm)
"The EU ETS is now in its third phase – significantly different from phases 1 and 2.
The main changes are:
- A single, EU-wide cap on emissions applies in place of the previous system of national caps
- Auctioning is the default method for allocating allowances (instead of free allocation), and harmonised allocation rules apply to the allowances still given away for free
- More sectors and gases included
- 300 million allowances set aside in the New Entrants Reserve to fund the deployment of innovative renewable energy technologies and carbon capture and storage through the NER 300 programme"
"In 2020, emissions from sectors covered by the system will be 21% lower than in 2005. In 2030, under the Commission's proposal, they would be 43% lower." (Source: http://ec.europa.eu/clima/policies/ets/index_en.htm)</v>
          </cell>
          <cell r="I2451" t="str">
            <v>Energy service demand reduction and resource efficiency, Non-energy</v>
          </cell>
          <cell r="J2451">
            <v>0</v>
          </cell>
          <cell r="K2451" t="str">
            <v>Indonesia</v>
          </cell>
          <cell r="L2451" t="str">
            <v>Implemented</v>
          </cell>
          <cell r="M2451" t="str">
            <v>http://www.worldagroforestry.org/sea/Publications/files/occasionalpaper/OP0003-15.pdf</v>
          </cell>
          <cell r="N2451" t="str">
            <v>C48</v>
          </cell>
        </row>
        <row r="2452">
          <cell r="B2452">
            <v>2444</v>
          </cell>
          <cell r="C2452" t="str">
            <v>Richtlinie für die Förderung von Energiemanagementsystemen Germany 2013</v>
          </cell>
          <cell r="D2452" t="str">
            <v>Direct investment, Policy support, Sectoral standards</v>
          </cell>
          <cell r="E2452" t="str">
            <v>Country</v>
          </cell>
          <cell r="F2452">
            <v>2013</v>
          </cell>
          <cell r="G2452" t="str">
            <v>Industry</v>
          </cell>
          <cell r="H2452" t="str">
            <v>"Objective: an integrated revitalization strategy that covers agriculture, fisheries, and forestry. The initiative combines short- and longerterm perspectives and provides guidelines for coordinating and implementing intersectoral regulations and activities."</v>
          </cell>
          <cell r="I2452" t="str">
            <v>Energy service demand reduction and resource efficiency, Energy efficiency</v>
          </cell>
          <cell r="J2452" t="str">
            <v>No</v>
          </cell>
          <cell r="K2452" t="str">
            <v>Germany</v>
          </cell>
          <cell r="L2452" t="str">
            <v>Ended</v>
          </cell>
          <cell r="M2452" t="str">
            <v>http://www.bafa.de/bafa/de/energie/energiemanagementsysteme/index.html</v>
          </cell>
          <cell r="N2452" t="str">
            <v>C18C21</v>
          </cell>
        </row>
        <row r="2453">
          <cell r="B2453">
            <v>2445</v>
          </cell>
          <cell r="C2453" t="str">
            <v>Richtlinie für die Förderung von energieeffizienten und klimaschonenden Produktionsprozessen Germany 2013</v>
          </cell>
          <cell r="D2453" t="str">
            <v>Funds to sub-national governments, Economic Instruments</v>
          </cell>
          <cell r="E2453" t="str">
            <v>Country</v>
          </cell>
          <cell r="F2453">
            <v>2013</v>
          </cell>
          <cell r="G2453" t="str">
            <v>Industry</v>
          </cell>
          <cell r="H2453"/>
          <cell r="I2453" t="str">
            <v>Energy service demand reduction and resource efficiency, Energy efficiency</v>
          </cell>
          <cell r="J2453">
            <v>0</v>
          </cell>
          <cell r="K2453" t="str">
            <v>Germany</v>
          </cell>
          <cell r="L2453" t="str">
            <v>Implemented</v>
          </cell>
          <cell r="M2453" t="str">
            <v>http://www.ptka.kit.edu/560.php</v>
          </cell>
          <cell r="N2453" t="str">
            <v/>
          </cell>
        </row>
        <row r="2454">
          <cell r="B2454">
            <v>2446</v>
          </cell>
          <cell r="C2454" t="str">
            <v>Roadmap to a single European transport area</v>
          </cell>
          <cell r="D2454" t="str">
            <v>Policy support</v>
          </cell>
          <cell r="E2454" t="str">
            <v>Country</v>
          </cell>
          <cell r="F2454">
            <v>2011</v>
          </cell>
          <cell r="G2454" t="str">
            <v>Transport</v>
          </cell>
          <cell r="H2454"/>
          <cell r="I2454" t="str">
            <v>Energy service demand reduction and resource efficiency, Energy efficiency, Renewables, Other low-carbon technologies and fuel switch</v>
          </cell>
          <cell r="J2454" t="str">
            <v>GHG reduction</v>
          </cell>
          <cell r="K2454" t="str">
            <v>European Union (28)</v>
          </cell>
          <cell r="L2454" t="str">
            <v>Implemented</v>
          </cell>
          <cell r="M2454" t="str">
            <v>http://eur-lex.europa.eu/legal-content/EN/TXT/?uri=URISERV:tr0054
http://ec.europa.eu/transport/themes/strategies/2011_white_paper_en.htm</v>
          </cell>
          <cell r="N2454" t="str">
            <v/>
          </cell>
        </row>
        <row r="2455">
          <cell r="B2455">
            <v>2447</v>
          </cell>
          <cell r="C2455" t="str">
            <v>Roadmap to achieve the National Greenhouse Gas Reduction Targets South Korea 2014</v>
          </cell>
          <cell r="D2455" t="str">
            <v>Climate strategy, Political &amp; non-binding climate strategy, Target, GHG reduction target</v>
          </cell>
          <cell r="E2455" t="str">
            <v>Country</v>
          </cell>
          <cell r="F2455">
            <v>2014</v>
          </cell>
          <cell r="G2455" t="str">
            <v>General</v>
          </cell>
          <cell r="H2455" t="str">
            <v>"The proposals should reduce the EU’s dependence on imported oil, achieve essentially CO2-free city mobility in major urban centres by 2030 and cut transport carbon emissions by 60 % by 2050."
"The roadmap identifies the following goals for guiding policy action: reduce the use of petrol and diesel cars in cities by half by 2030, phasing them out completely by 2050 and achieve CO2-free city mobility by 2030; increase the use of low-carbon sustainable fuels in air transport to 40 % by 2050; reduce EU CO2 emissions from ship fuels by 40 % by 2050; switch 30 % of road freight travelling over 300 km to rail and waterborne transport by 2030, and over 50 % by 2050; triple the existing high-speed rail network by 2030. The majority of medium-distance passenger transport should go by rail by 2050; establish a fully functioning, EU-wide TEN-T core network integrating all forms of transport by 2030; connect major airports to rail and core seaports and rail and inland waterways by 2050; introduce traffic management systems for the various transport modes, such as for rail and road; develop a multimodal transport information management and payment system by 2020; halve road casualties by 2020 and reduce these to almost zero by 2050; fully apply the ‘user pays’ (i.e. those who use infrastructure pay for it) and ‘polluter pays’ (i.e. those who pollute pay for it) principles." (Source: http://eur-lex.europa.eu/legal-content/EN/TXT/?uri=URISERV:tr0054)
"By 2050, key goals will include:
- No more conventionally-fuelled cars in cities.
- 40% use of sustainable low carbon fuels in aviation; at least 40% cut in shipping emissions.
- A 50% shift of medium distance intercity passenger and freight journeys from road to rail and waterborne transport.
- All of which will contribute to a 60% cut in transport emissions by the middle of the century." (Source: http://ec.europa.eu/transport/themes/strategies/2011_white_paper_en.htm)</v>
          </cell>
          <cell r="I2455" t="str">
            <v>Energy service demand reduction and resource efficiency, Energy efficiency, Renewables, Other low-carbon technologies and fuel switch, Non-energy</v>
          </cell>
          <cell r="J2455" t="str">
            <v>No</v>
          </cell>
          <cell r="K2455" t="str">
            <v>Korea (South)</v>
          </cell>
          <cell r="L2455" t="str">
            <v>Implemented</v>
          </cell>
          <cell r="M2455" t="str">
            <v>http://unfccc.int/resource/docs/natc/rkorbur1.pdf</v>
          </cell>
          <cell r="N2455" t="str">
            <v>C01C02</v>
          </cell>
        </row>
        <row r="2456">
          <cell r="B2456">
            <v>2448</v>
          </cell>
          <cell r="C2456" t="str">
            <v>Rogram of Promoting Coke Dry Quenching Technology in Iron &amp; Steel Industry and Coke Industry China 2010</v>
          </cell>
          <cell r="D2456" t="str">
            <v>Sectoral standards</v>
          </cell>
          <cell r="E2456" t="str">
            <v>Country</v>
          </cell>
          <cell r="F2456">
            <v>2010</v>
          </cell>
          <cell r="G2456" t="str">
            <v>Industry</v>
          </cell>
          <cell r="H2456" t="str">
            <v>"This plan offers a realistic and effective strategy for each sector to enable Korea to reach its national target for emission reductions. Relevant authorities periodically assess the progress of each sector in reaching its required goals set by the action plan to ensure Korea’s successful implementation of the Roadmap. The Roadmap presents detailed emission reduction policies and measures for each sector — including industry, building, and transport—to achieve planned reduction targets"</v>
          </cell>
          <cell r="I2456" t="str">
            <v>Energy service demand reduction and resource efficiency, Energy efficiency</v>
          </cell>
          <cell r="J2456" t="str">
            <v>No</v>
          </cell>
          <cell r="K2456" t="str">
            <v>China</v>
          </cell>
          <cell r="L2456" t="str">
            <v>Implemented</v>
          </cell>
          <cell r="M2456" t="str">
            <v>Huo, H., Lei, Y., Zhang, Q., Zhao, L., He, K. (2012). China’s coke industry :Recent policies, technology shift, and implication for energy and the environment. Energy Policy, 51:397–404</v>
          </cell>
          <cell r="N2456" t="str">
            <v>C18C21</v>
          </cell>
        </row>
        <row r="2457">
          <cell r="B2457">
            <v>2449</v>
          </cell>
          <cell r="C2457" t="str">
            <v>Royal Decree establishing King Abdullah City for Atomic and Renewable Energy 2010 Saudi Arabia 2010</v>
          </cell>
          <cell r="D2457" t="str">
            <v>Tax relief, Information provision, Institutional creation, Research programme, Technology deployment and diffusion, Renewable energy target, Political &amp; non-binding renewable energy target</v>
          </cell>
          <cell r="E2457" t="str">
            <v>Country</v>
          </cell>
          <cell r="F2457">
            <v>2010</v>
          </cell>
          <cell r="G2457" t="str">
            <v>Electricity and heat, Nuclear, Renewables</v>
          </cell>
          <cell r="H2457" t="str">
            <v>"the Ministry of Industry and Information Technology of China initiated a program named ‘‘Program of Promoting Coke Dry Quenching Technology in Iron &amp; Steel Industry and Coke Industry’’ in 2010,planning to increase the penetration of coke dry quenching technology to 90% in the key iron and steel manufacturers (from 57% in 2008), and 40% for all coke plants on national average (from 18% in 2008) by 2013 (Ministry of Industry and Information Technology of China, 2010)." (Huo et al., 2012)</v>
          </cell>
          <cell r="I2457" t="str">
            <v>Renewables, Other low-carbon technologies and fuel switch</v>
          </cell>
          <cell r="J2457" t="str">
            <v>GHG reduction</v>
          </cell>
          <cell r="K2457" t="str">
            <v>Saudi Arabia</v>
          </cell>
          <cell r="L2457" t="str">
            <v>Implemented</v>
          </cell>
          <cell r="M2457" t="str">
            <v>https://www.kacare.gov.sa/en/about/Documents/KACARE_Royal_Decree_english.pdf
https://www.kacare.gov.sa/en/FutureEnergy/Pages/vision.aspx
http://www.bloomberg.com/news/articles/2015-01-20/saudi-arabia-delays-109-billion-solar-plant-by-8-years
https://www.irena.org/DocumentDownloads/masdar/Abdulrahman%20Al%20Ghabban%20Presentation.pdf</v>
          </cell>
          <cell r="N2457" t="str">
            <v>C04C09C10C14</v>
          </cell>
        </row>
        <row r="2458">
          <cell r="B2458">
            <v>2450</v>
          </cell>
          <cell r="C2458" t="str">
            <v>Rules of Using Thermal Performance of Buildings Russian Federation 2003</v>
          </cell>
          <cell r="D2458" t="str">
            <v>Fiscal or financial incentives, Advice or Aid in implementation, Performance label, Policy support, Auditing, Codes and standards, Energy efficiency target</v>
          </cell>
          <cell r="E2458" t="str">
            <v>Country</v>
          </cell>
          <cell r="F2458">
            <v>2003</v>
          </cell>
          <cell r="G2458" t="str">
            <v>Buildings, Heating and cooling, Hot water and cooking</v>
          </cell>
          <cell r="H2458" t="str">
            <v>"K.A.CARE was established by Royal order A/35 of H.M. King Abdullah bin Abdulaziz Al Saud on 17th April 2010 with the fundamental aim of building a sustainable future for Saudi Arabia by developing a substantial alternative energy capacity fully supported by world-class local industries."
(Source: https://www.kacare.gov.sa/en/about/Pages/royalorder.aspx)
The K.A.CARE's initial aim was to deploy 54GW of renewable electricity by 2032: solar – 41GW; wind – 9GW; waste-to-energy – 3GW; and geothermal – 1GW.
(Source: https://www.kacare.gov.sa/en/FutureEnergy/Pages/vision.aspx)
The 54 GW renewable electricity target is considered to be de facto national target.
(Source: https://www.irena.org/DocumentDownloads/masdar/Abdulrahman%20Al%20Ghabban%20Presentation.pdf)
In 2015, the timeline for installing the 54GW renewable power capacity was moved backward by 8 years to 2040. 
(Source: http://www.bloomberg.com/news/articles/2015-01-20/saudi-arabia-delays-109-billion-solar-plant-by-8-years)</v>
          </cell>
          <cell r="I2458" t="str">
            <v>Energy efficiency</v>
          </cell>
          <cell r="J2458">
            <v>0</v>
          </cell>
          <cell r="K2458" t="str">
            <v>Russian Federation</v>
          </cell>
          <cell r="L2458" t="str">
            <v>Implemented</v>
          </cell>
          <cell r="M2458" t="str">
            <v>http://nnhpe.spbstu.ru/wp-content/uploads/2015/01/SP_50.13330.2012.pdf
Paper on Russian building thermal performance policies and measures: http://www.cenef.ru/file/St-267e.pdf
http://www.iea.org/policiesandmeasures/pams/russia/name-23004-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2458" t="str">
            <v>C34</v>
          </cell>
        </row>
        <row r="2459">
          <cell r="B2459">
            <v>2451</v>
          </cell>
          <cell r="C2459" t="str">
            <v>Rules on Construction of New Buildings France 1999</v>
          </cell>
          <cell r="D2459" t="str">
            <v>Codes and standards</v>
          </cell>
          <cell r="E2459" t="str">
            <v>Country</v>
          </cell>
          <cell r="F2459">
            <v>1999</v>
          </cell>
          <cell r="G2459" t="str">
            <v>Buildings, Appliances</v>
          </cell>
          <cell r="H2459" t="str">
            <v>In general, the Russian target in thermal energy efficiency in buildings is the reduction of 40 percent in energy consumption for heating in buildings, starting in 2000.
This policy creates guidelines for building envelope, windows, insulation, and other building materials and technologies.</v>
          </cell>
          <cell r="I2459" t="str">
            <v>Energy efficiency</v>
          </cell>
          <cell r="J2459">
            <v>0</v>
          </cell>
          <cell r="K2459" t="str">
            <v>France</v>
          </cell>
          <cell r="L2459" t="str">
            <v>Superseded</v>
          </cell>
          <cell r="M2459" t="str">
            <v>http://www.iea.org/policiesandmeasures/pams/france/name-21121-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459" t="str">
            <v>C34</v>
          </cell>
        </row>
        <row r="2460">
          <cell r="B2460">
            <v>2452</v>
          </cell>
          <cell r="C2460" t="str">
            <v>Rural Development Biofuels Programs United States of America 2008</v>
          </cell>
          <cell r="D2460" t="str">
            <v>Grants and subsidies, Loans</v>
          </cell>
          <cell r="E2460" t="str">
            <v>Country</v>
          </cell>
          <cell r="F2460">
            <v>2008</v>
          </cell>
          <cell r="G2460" t="str">
            <v>Transport, Renewables</v>
          </cell>
          <cell r="H2460"/>
          <cell r="I2460" t="str">
            <v>Renewables, Other low-carbon technologies and fuel switch</v>
          </cell>
          <cell r="J2460">
            <v>0</v>
          </cell>
          <cell r="K2460" t="str">
            <v>United States of America</v>
          </cell>
          <cell r="L2460" t="str">
            <v>Implemented</v>
          </cell>
          <cell r="M2460" t="str">
            <v>http://www.rurdev.usda.gov/BCP_biorefinery.html,%20http://www.rurdev.usda.gov/bcp_repoweringassistance.html,%20http://www.rurdev.usda.gov/BCP_Biofuels.html</v>
          </cell>
          <cell r="N2460" t="str">
            <v>C43</v>
          </cell>
        </row>
        <row r="2461">
          <cell r="B2461">
            <v>2453</v>
          </cell>
          <cell r="C2461" t="str">
            <v>Rural Energy For America Program (REAP)</v>
          </cell>
          <cell r="D2461" t="str">
            <v>Economic Instruments, Grants and subsidies, Loans</v>
          </cell>
          <cell r="E2461" t="str">
            <v>Country</v>
          </cell>
          <cell r="F2461">
            <v>2008</v>
          </cell>
          <cell r="G2461" t="str">
            <v>Electricity and heat</v>
          </cell>
          <cell r="H2461"/>
          <cell r="I2461" t="str">
            <v>Renewables</v>
          </cell>
          <cell r="J2461" t="str">
            <v>No</v>
          </cell>
          <cell r="K2461" t="str">
            <v>United States of America</v>
          </cell>
          <cell r="L2461" t="str">
            <v>Implemented</v>
          </cell>
          <cell r="M2461" t="str">
            <v>http://www.iea.org/policiesandmeasures/pams/unitedstates/name-24230-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461" t="str">
            <v>C10</v>
          </cell>
        </row>
        <row r="2462">
          <cell r="B2462">
            <v>2454</v>
          </cell>
          <cell r="C2462" t="str">
            <v>Rural Energy For America Program (REAP) United States of America 2002</v>
          </cell>
          <cell r="D2462" t="str">
            <v>Loans, Grants and subsidies, Economic Instruments</v>
          </cell>
          <cell r="E2462" t="str">
            <v>Country</v>
          </cell>
          <cell r="F2462">
            <v>2002</v>
          </cell>
          <cell r="G2462" t="str">
            <v>Agriculture and forestry</v>
          </cell>
          <cell r="H2462" t="str">
            <v>The REAP program provides assistance to agricultural producers and rural small businesses to complete a variety of projects. Offering both loan guarantees and grants, the REAP program helps eligible applicants install renewable energy systems such as solar panels or anaerobic digesters, make energy efficiency improvements such as installing irrigation pumps or replacing ventilation systems, and conduct energy audits and feasibility studies.
The REAP program is comprised of three components:
The Renewable Energy System and Energy Efficiency Improvement Guaranteed Loan and Grant Program,
The Energy Audit and Renewable Energy Development Assistance Grant Program, and
The Feasibility Studies Grant Program.</v>
          </cell>
          <cell r="I2462" t="str">
            <v>Energy efficiency</v>
          </cell>
          <cell r="J2462">
            <v>0</v>
          </cell>
          <cell r="K2462" t="str">
            <v>United States of America</v>
          </cell>
          <cell r="L2462" t="str">
            <v>Implemented</v>
          </cell>
          <cell r="M2462" t="str">
            <v>http://www.rurdev.usda.gov/BCP_Reap.html</v>
          </cell>
          <cell r="N2462" t="str">
            <v>C48</v>
          </cell>
        </row>
        <row r="2463">
          <cell r="B2463">
            <v>2455</v>
          </cell>
          <cell r="C2463" t="str">
            <v>Rural Energy for America Program (REAP) Energy Audit and Renewable Energy Development Assistance (EA/REDA) Program United States of America 2014</v>
          </cell>
          <cell r="D2463" t="str">
            <v>Grants and subsidies, Auditing</v>
          </cell>
          <cell r="E2463" t="str">
            <v>Country</v>
          </cell>
          <cell r="F2463">
            <v>2014</v>
          </cell>
          <cell r="G2463" t="str">
            <v>Agriculture and forestry</v>
          </cell>
          <cell r="H2463"/>
          <cell r="I2463" t="str">
            <v>Renewables</v>
          </cell>
          <cell r="J2463">
            <v>0</v>
          </cell>
          <cell r="K2463" t="str">
            <v>United States of America</v>
          </cell>
          <cell r="L2463" t="str">
            <v>Implemented</v>
          </cell>
          <cell r="M2463" t="str">
            <v>http://www.rd.usda.gov/programs-services/rural-energy-america-program-energy-audit-renewable-energy-development-assistance</v>
          </cell>
          <cell r="N2463" t="str">
            <v>C48</v>
          </cell>
        </row>
        <row r="2464">
          <cell r="B2464">
            <v>2456</v>
          </cell>
          <cell r="C2464" t="str">
            <v>Strategic Plan for the Department of Agriculture, Forestry and Fisheries 2013/14 to 2017/18 South Africa 2013</v>
          </cell>
          <cell r="D2464" t="str">
            <v>Strategic planning</v>
          </cell>
          <cell r="E2464" t="str">
            <v>Country</v>
          </cell>
          <cell r="F2464">
            <v>2013</v>
          </cell>
          <cell r="G2464" t="str">
            <v>Agriculture and forestry, Forestry</v>
          </cell>
          <cell r="H2464"/>
          <cell r="I2464" t="str">
            <v>Energy service demand reduction and resource efficiency, Non-energy, Energy efficiency, Renewables, Other low-carbon technologies and fuel switch</v>
          </cell>
          <cell r="J2464" t="str">
            <v>No</v>
          </cell>
          <cell r="K2464" t="str">
            <v>South Africa</v>
          </cell>
          <cell r="L2464" t="str">
            <v>Implemented</v>
          </cell>
          <cell r="M2464" t="str">
            <v>http://faolex.fao.org/cgi-bin/faolex.exe?rec_id=148490&amp;database=faolex&amp;search_type=link&amp;table=result&amp;lang=eng&amp;format_name=@ERALL</v>
          </cell>
          <cell r="N2464" t="str">
            <v>C48C52</v>
          </cell>
        </row>
        <row r="2465">
          <cell r="B2465">
            <v>2457</v>
          </cell>
          <cell r="C2465" t="str">
            <v>Compulsory Specification for Energy Efficiency and Labelling of Electrical and Electronic Apparatus</v>
          </cell>
          <cell r="D2465" t="str">
            <v>Product standards</v>
          </cell>
          <cell r="E2465" t="str">
            <v>Country</v>
          </cell>
          <cell r="F2465">
            <v>2014</v>
          </cell>
          <cell r="G2465" t="str">
            <v>Appliances</v>
          </cell>
          <cell r="H2465" t="str">
            <v>"The strategic goals and objectives were conceptualized from the priorities in the Medium Term Strategic Framework (MTSF). The MTSF was analysed and issues relevant to the Department were identified and developed into six strategic goals and a number of strategic objectives to support each goal. The following strategic goals and objectives will be implemented over the medium term through strategic action programmes: (i) increased profitable production of food, fibre and timber products by all categories of producers; (ii) sustained management of natural resources; (iii) effective national regulatory services and risk management systems; (iv) a transformed and united sector; (v) increased contribution of the sector to economic growth and development; (v) effective and efficient governance. "</v>
          </cell>
          <cell r="I2465" t="str">
            <v>Energy efficiency</v>
          </cell>
          <cell r="J2465" t="str">
            <v>No</v>
          </cell>
          <cell r="K2465" t="str">
            <v>South Africa</v>
          </cell>
          <cell r="L2465" t="str">
            <v>Implemented</v>
          </cell>
          <cell r="M2465" t="str">
            <v>https://epub.wupperinst.org/frontdoor/deliver/index/docId/6428/file/6428_Goetz.pdf</v>
          </cell>
          <cell r="N2465" t="str">
            <v>C35</v>
          </cell>
        </row>
        <row r="2466">
          <cell r="B2466">
            <v>2458</v>
          </cell>
          <cell r="C2466" t="str">
            <v>Industrial Symbiosis Programme</v>
          </cell>
          <cell r="D2466" t="str">
            <v>Advice or Aid in implementation, Professional training and qualification</v>
          </cell>
          <cell r="E2466" t="str">
            <v>Country</v>
          </cell>
          <cell r="F2466">
            <v>2014</v>
          </cell>
          <cell r="G2466" t="str">
            <v>Industry</v>
          </cell>
          <cell r="H2466"/>
          <cell r="I2466" t="str">
            <v>Energy efficiency</v>
          </cell>
          <cell r="J2466" t="str">
            <v>No</v>
          </cell>
          <cell r="K2466" t="str">
            <v>South Africa</v>
          </cell>
          <cell r="L2466" t="str">
            <v>Implemented</v>
          </cell>
          <cell r="M2466" t="str">
            <v>http://ncpc.co.za/files/NCPC%20Brochures/ISP_FINAL_REPRO_180X180mm_final_low-res_singles.pdf</v>
          </cell>
          <cell r="N2466" t="str">
            <v/>
          </cell>
        </row>
        <row r="2467">
          <cell r="B2467">
            <v>2459</v>
          </cell>
          <cell r="C2467" t="str">
            <v>Carbon Budgets</v>
          </cell>
          <cell r="D2467" t="str">
            <v>Monitoring, GHG reduction target</v>
          </cell>
          <cell r="E2467" t="str">
            <v>Country</v>
          </cell>
          <cell r="F2467">
            <v>2015</v>
          </cell>
          <cell r="G2467" t="str">
            <v>Industrial process CO2</v>
          </cell>
          <cell r="H2467"/>
          <cell r="I2467" t="str">
            <v>Non-energy</v>
          </cell>
          <cell r="J2467" t="str">
            <v>No</v>
          </cell>
          <cell r="K2467" t="str">
            <v>South Africa</v>
          </cell>
          <cell r="L2467" t="str">
            <v>Implemented</v>
          </cell>
          <cell r="M2467" t="str">
            <v>http://documents.worldbank.org/curated/en/392711506406743392/pdf/120003-25-9-2017-15-48-32-CarbonBudgetWeb.pdf</v>
          </cell>
          <cell r="N2467" t="str">
            <v>C02</v>
          </cell>
        </row>
        <row r="2468">
          <cell r="B2468">
            <v>2460</v>
          </cell>
          <cell r="C2468" t="str">
            <v>SF6 Emission Reduction Partnership for Electric Power Systems United States of America 1999</v>
          </cell>
          <cell r="D2468" t="str">
            <v>Negotiated Agreements (Public-private sector), Advice or Aid in implementation, Information provision</v>
          </cell>
          <cell r="E2468" t="str">
            <v>Country</v>
          </cell>
          <cell r="F2468">
            <v>1999</v>
          </cell>
          <cell r="G2468" t="str">
            <v>Fluorinated gases</v>
          </cell>
          <cell r="H2468"/>
          <cell r="I2468" t="str">
            <v>Energy service demand reduction and resource efficiency</v>
          </cell>
          <cell r="J2468">
            <v>0</v>
          </cell>
          <cell r="K2468" t="str">
            <v>United States of America</v>
          </cell>
          <cell r="L2468" t="str">
            <v>Implemented</v>
          </cell>
          <cell r="M2468" t="str">
            <v>http://www.epa.gov/electricpower-sf6/</v>
          </cell>
          <cell r="N2468" t="str">
            <v/>
          </cell>
        </row>
        <row r="2469">
          <cell r="B2469">
            <v>2461</v>
          </cell>
          <cell r="C2469" t="str">
            <v>SF6 Emission Reduction Partnership for the Magnesium Industry United States of America 1999</v>
          </cell>
          <cell r="D2469" t="str">
            <v>Negotiated Agreements (Public-private sector), Advice or Aid in implementation, Information provision</v>
          </cell>
          <cell r="E2469" t="str">
            <v>Country</v>
          </cell>
          <cell r="F2469">
            <v>1999</v>
          </cell>
          <cell r="G2469" t="str">
            <v>Fluorinated gases</v>
          </cell>
          <cell r="H2469"/>
          <cell r="I2469" t="str">
            <v>Energy service demand reduction and resource efficiency, Non-energy</v>
          </cell>
          <cell r="J2469">
            <v>0</v>
          </cell>
          <cell r="K2469" t="str">
            <v>United States of America</v>
          </cell>
          <cell r="L2469" t="str">
            <v>Implemented</v>
          </cell>
          <cell r="M2469" t="str">
            <v>http://www.epa.gov/magnesium-sf6/index.html</v>
          </cell>
          <cell r="N2469" t="str">
            <v>C29</v>
          </cell>
        </row>
        <row r="2470">
          <cell r="B2470">
            <v>2462</v>
          </cell>
          <cell r="C2470" t="str">
            <v>SME Initiative for the energy transition (“Mittelstandsinitiative Energiewende”) Germany 2012</v>
          </cell>
          <cell r="D2470" t="str">
            <v>Information provision</v>
          </cell>
          <cell r="E2470" t="str">
            <v>Country</v>
          </cell>
          <cell r="F2470">
            <v>2012</v>
          </cell>
          <cell r="G2470" t="str">
            <v>Industry</v>
          </cell>
          <cell r="H2470"/>
          <cell r="I2470" t="str">
            <v>Energy efficiency</v>
          </cell>
          <cell r="J2470">
            <v>0</v>
          </cell>
          <cell r="K2470" t="str">
            <v>Germany</v>
          </cell>
          <cell r="L2470" t="str">
            <v>Implemented</v>
          </cell>
          <cell r="M2470" t="str">
            <v>http://www.mittelstand-energiewende.de/</v>
          </cell>
          <cell r="N2470" t="str">
            <v/>
          </cell>
        </row>
        <row r="2471">
          <cell r="B2471">
            <v>2463</v>
          </cell>
          <cell r="C2471" t="str">
            <v>Safeguarding the Future: Australias Response to Climate Change Australia 1998</v>
          </cell>
          <cell r="D2471" t="str">
            <v>Negotiated Agreements (Public-private sector), Voluntary Approaches</v>
          </cell>
          <cell r="E2471" t="str">
            <v>Country</v>
          </cell>
          <cell r="F2471">
            <v>1998</v>
          </cell>
          <cell r="G2471" t="str">
            <v>Electricity and heat</v>
          </cell>
          <cell r="H2471"/>
          <cell r="I2471" t="str">
            <v>Renewables</v>
          </cell>
          <cell r="J2471">
            <v>0</v>
          </cell>
          <cell r="K2471" t="str">
            <v>Australia</v>
          </cell>
          <cell r="L2471" t="str">
            <v>Ended</v>
          </cell>
          <cell r="M2471" t="str">
            <v>http://www.climatechange.gov.au</v>
          </cell>
          <cell r="N2471" t="str">
            <v/>
          </cell>
        </row>
        <row r="2472">
          <cell r="B2472">
            <v>2464</v>
          </cell>
          <cell r="C2472" t="str">
            <v>Salix Project United Kingdom 2006</v>
          </cell>
          <cell r="D2472" t="str">
            <v>Loans</v>
          </cell>
          <cell r="E2472" t="str">
            <v>Country</v>
          </cell>
          <cell r="F2472">
            <v>2006</v>
          </cell>
          <cell r="G2472" t="str">
            <v>Buildings</v>
          </cell>
          <cell r="H2472"/>
          <cell r="I2472" t="str">
            <v>Energy efficiency</v>
          </cell>
          <cell r="J2472">
            <v>0</v>
          </cell>
          <cell r="K2472" t="str">
            <v>United Kingdom</v>
          </cell>
          <cell r="L2472" t="str">
            <v>Implemented</v>
          </cell>
          <cell r="M2472" t="str">
            <v>http://www.salixfinance.co.uk</v>
          </cell>
          <cell r="N2472" t="str">
            <v>C34</v>
          </cell>
        </row>
        <row r="2473">
          <cell r="B2473">
            <v>2465</v>
          </cell>
          <cell r="C2473" t="str">
            <v>San Francisco Solar Energy Incentive Program United States of America 2001</v>
          </cell>
          <cell r="D2473" t="str">
            <v>Grants and subsidies</v>
          </cell>
          <cell r="E2473" t="str">
            <v>Subnational region or state</v>
          </cell>
          <cell r="F2473">
            <v>2001</v>
          </cell>
          <cell r="G2473" t="str">
            <v>Renewables</v>
          </cell>
          <cell r="H2473"/>
          <cell r="I2473" t="str">
            <v>Renewables</v>
          </cell>
          <cell r="J2473">
            <v>0</v>
          </cell>
          <cell r="K2473" t="str">
            <v>United States of America</v>
          </cell>
          <cell r="L2473" t="str">
            <v>Implemented</v>
          </cell>
          <cell r="M2473" t="str">
            <v>http://sfwater.org/mto_main.cfm/MC_ID/12/MSC_ID/139/MTO_ID/361</v>
          </cell>
          <cell r="N2473" t="str">
            <v/>
          </cell>
        </row>
        <row r="2474">
          <cell r="B2474">
            <v>2466</v>
          </cell>
          <cell r="C2474" t="str">
            <v>Save Energy Now State Partnerships United States of America 2007</v>
          </cell>
          <cell r="D2474" t="str">
            <v>Auditing, Advice or Aid in implementation, Information provision, Funds to sub-national governments, Monitoring</v>
          </cell>
          <cell r="E2474" t="str">
            <v>Country</v>
          </cell>
          <cell r="F2474">
            <v>2007</v>
          </cell>
          <cell r="G2474" t="str">
            <v>Industry</v>
          </cell>
          <cell r="H2474"/>
          <cell r="I2474" t="str">
            <v>Energy efficiency</v>
          </cell>
          <cell r="J2474">
            <v>0</v>
          </cell>
          <cell r="K2474" t="str">
            <v>United States of America</v>
          </cell>
          <cell r="L2474" t="str">
            <v>Superseded</v>
          </cell>
          <cell r="M2474" t="str">
            <v>http://www1.eere.energy.gov/industry/states/index.html</v>
          </cell>
          <cell r="N2474" t="str">
            <v>C20</v>
          </cell>
        </row>
        <row r="2475">
          <cell r="B2475">
            <v>2467</v>
          </cell>
          <cell r="C2475" t="str">
            <v>Saving Energy in Data Centers United States of America 2008</v>
          </cell>
          <cell r="D2475" t="str">
            <v>Other mandatory requirements, Advice or Aid in implementation, Information provision</v>
          </cell>
          <cell r="E2475" t="str">
            <v>Country</v>
          </cell>
          <cell r="F2475">
            <v>2008</v>
          </cell>
          <cell r="G2475" t="str">
            <v>Electricity and heat, Heating and cooling</v>
          </cell>
          <cell r="H2475"/>
          <cell r="I2475" t="str">
            <v>Energy efficiency</v>
          </cell>
          <cell r="J2475" t="str">
            <v>No</v>
          </cell>
          <cell r="K2475" t="str">
            <v>United States of America</v>
          </cell>
          <cell r="L2475" t="str">
            <v>Implemented</v>
          </cell>
          <cell r="M2475" t="str">
            <v>http://www.iea.org/policiesandmeasures/pams/unitedstates/name-24862-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475" t="str">
            <v/>
          </cell>
        </row>
        <row r="2476">
          <cell r="B2476">
            <v>2468</v>
          </cell>
          <cell r="C2476" t="str">
            <v>Scellier Law France 2009</v>
          </cell>
          <cell r="D2476" t="str">
            <v>Tax relief</v>
          </cell>
          <cell r="E2476" t="str">
            <v>Country</v>
          </cell>
          <cell r="F2476">
            <v>2009</v>
          </cell>
          <cell r="G2476" t="str">
            <v>Buildings</v>
          </cell>
          <cell r="H2476"/>
          <cell r="I2476" t="str">
            <v>Energy efficiency</v>
          </cell>
          <cell r="J2476">
            <v>0</v>
          </cell>
          <cell r="K2476" t="str">
            <v>France</v>
          </cell>
          <cell r="L2476" t="str">
            <v>Ended</v>
          </cell>
          <cell r="M2476" t="str">
            <v>http://www.legifrance.gouv.fr/affichCodeArticle.do?cidTexte=LEGITEXT000006069577&amp;idArticle=LEGIARTI000020051670</v>
          </cell>
          <cell r="N2476" t="str">
            <v>C34</v>
          </cell>
        </row>
        <row r="2477">
          <cell r="B2477">
            <v>2469</v>
          </cell>
          <cell r="C2477" t="str">
            <v>Scotland - Public Sector Central Energy Efficiency Fund (CEEF)</v>
          </cell>
          <cell r="D2477" t="str">
            <v>Loans</v>
          </cell>
          <cell r="E2477" t="str">
            <v>Subnational region or state</v>
          </cell>
          <cell r="F2477">
            <v>2004</v>
          </cell>
          <cell r="G2477" t="str">
            <v>Buildings</v>
          </cell>
          <cell r="H2477"/>
          <cell r="I2477" t="str">
            <v>Energy efficiency</v>
          </cell>
          <cell r="J2477" t="str">
            <v>No</v>
          </cell>
          <cell r="K2477" t="str">
            <v>United Kingdom</v>
          </cell>
          <cell r="L2477" t="str">
            <v>Implemented</v>
          </cell>
          <cell r="M2477" t="str">
            <v>https://www.iea.org/policies/952-scotland-public-sector-central-energy-efficiency-fund-ceef?country=United%20Kingdom&amp;page=4&amp;qs=united</v>
          </cell>
          <cell r="N2477" t="str">
            <v>C34</v>
          </cell>
        </row>
        <row r="2478">
          <cell r="B2478">
            <v>2470</v>
          </cell>
          <cell r="C2478" t="str">
            <v>Scottish Biomass Support Scheme</v>
          </cell>
          <cell r="D2478" t="str">
            <v>Grants and subsidies</v>
          </cell>
          <cell r="E2478" t="str">
            <v>Subnational region or state</v>
          </cell>
          <cell r="F2478">
            <v>2006</v>
          </cell>
          <cell r="G2478" t="str">
            <v>Electricity and heat, Renewables</v>
          </cell>
          <cell r="H2478" t="str">
            <v>The CEEF provides money through a revolving fund to all of Scotland's local authorities, the health boards and Scottish Water for investment in a number of energy efficiency measures such as draught proofing, lighting and insulation, which bring about energy, cost and carbon savings.</v>
          </cell>
          <cell r="I2478" t="str">
            <v>Other low-carbon technologies and fuel switch, Renewables</v>
          </cell>
          <cell r="J2478" t="str">
            <v>No</v>
          </cell>
          <cell r="K2478" t="str">
            <v>United Kingdom</v>
          </cell>
          <cell r="L2478" t="str">
            <v>Ended</v>
          </cell>
          <cell r="M2478" t="str">
            <v>https://www.iea.org/policies/4725-scottish-biomass-support-scheme?country=United%20Kingdom&amp;page=3&amp;qs=united</v>
          </cell>
          <cell r="N2478" t="str">
            <v>C10C14</v>
          </cell>
        </row>
        <row r="2479">
          <cell r="B2479">
            <v>2471</v>
          </cell>
          <cell r="C2479" t="str">
            <v>Scottish Energy Strategy</v>
          </cell>
          <cell r="D2479" t="str">
            <v>Strategic planning</v>
          </cell>
          <cell r="E2479" t="str">
            <v>Subnational region or state</v>
          </cell>
          <cell r="F2479">
            <v>2017</v>
          </cell>
          <cell r="G2479" t="str">
            <v>Electricity and heat</v>
          </cell>
          <cell r="H2479" t="str">
            <v>The Scottish Biomass Support Scheme was launched in 2006, with GBP 7.5 million in funding over the financial years 2006-07 and 2007-08. The capital grant scheme is applicable to all formally constituted organisations in Scotland, both public and private, of varying sizes (micro-enterprises and SMEs). Barring exceptional circumstances, the maximum capital grant allowed is GBP 400 000.</v>
          </cell>
          <cell r="I2479" t="str">
            <v>Energy service demand reduction and resource efficiency, Energy efficiency, Renewables, Other low-carbon technologies and fuel switch</v>
          </cell>
          <cell r="J2479" t="str">
            <v>No</v>
          </cell>
          <cell r="K2479" t="str">
            <v>United Kingdom</v>
          </cell>
          <cell r="L2479" t="str">
            <v>Implemented</v>
          </cell>
          <cell r="M2479" t="str">
            <v>https://www.gov.scot/publications/scottish-energy-strategy-future-energy-scotland-9781788515276/</v>
          </cell>
          <cell r="N2479" t="str">
            <v/>
          </cell>
        </row>
        <row r="2480">
          <cell r="B2480">
            <v>2472</v>
          </cell>
          <cell r="C2480" t="str">
            <v>Scottish SME Loan Fund</v>
          </cell>
          <cell r="D2480" t="str">
            <v>Loans</v>
          </cell>
          <cell r="E2480" t="str">
            <v>Subnational region or state</v>
          </cell>
          <cell r="F2480">
            <v>2008</v>
          </cell>
          <cell r="G2480" t="str">
            <v>Buildings</v>
          </cell>
          <cell r="H2480" t="str">
            <v>This long-term Strategy is designed to guide decision making between now and the middle of the century – over 30 years in the future. It sets two new targets for the Scottish energy system by 2030: • The equivalent of 50% of the energy for Scotland’s heat, transport and electricity consumption to be supplied from renewable sources; • An increase by 30% in the productivity of energy use across the Scottish economy.</v>
          </cell>
          <cell r="I2480" t="str">
            <v>Energy efficiency</v>
          </cell>
          <cell r="J2480" t="str">
            <v>No</v>
          </cell>
          <cell r="K2480" t="str">
            <v>United Kingdom</v>
          </cell>
          <cell r="L2480" t="str">
            <v>Implemented</v>
          </cell>
          <cell r="M2480" t="str">
            <v>https://www.iea.org/policies/2555-scottish-sme-loan-fund?country=United%20Kingdom&amp;page=3&amp;qs=united</v>
          </cell>
          <cell r="N2480" t="str">
            <v>C34</v>
          </cell>
        </row>
        <row r="2481">
          <cell r="B2481">
            <v>2473</v>
          </cell>
          <cell r="C2481" t="str">
            <v>Scrapping Scheme Programme for Old Vehicles</v>
          </cell>
          <cell r="D2481">
            <v>0</v>
          </cell>
          <cell r="E2481" t="str">
            <v>Country</v>
          </cell>
          <cell r="F2481">
            <v>2018</v>
          </cell>
          <cell r="G2481" t="str">
            <v>Light duty vehicles</v>
          </cell>
          <cell r="H2481" t="str">
            <v>The SME Loan provides unsecured, interest free loans from £1,000 up to £100,000 for the installation of energy efficient measures such as lighting and heating upgrades, double glazing, insulation and much more. Since its launch in 2008, the SME Loan has provided Scottish businesses with over £26,24 million in loans for over 968 projects, resulting in an estimated financial saving to businesses of over £48.02 million.</v>
          </cell>
          <cell r="I2481" t="str">
            <v>Non-energy</v>
          </cell>
          <cell r="J2481" t="str">
            <v>No</v>
          </cell>
          <cell r="K2481" t="str">
            <v>Turkey</v>
          </cell>
          <cell r="L2481" t="str">
            <v>Implemented</v>
          </cell>
          <cell r="M2481" t="str">
            <v>https://theicct.org/sites/default/files/publications/Passenger_Car_Emissions_Turkey_20190329.pdf</v>
          </cell>
          <cell r="N2481" t="str">
            <v/>
          </cell>
        </row>
        <row r="2482">
          <cell r="B2482">
            <v>2474</v>
          </cell>
          <cell r="C2482" t="str">
            <v>Seaway Signals Converted to Use Renewable Energy Japan 2000</v>
          </cell>
          <cell r="D2482" t="str">
            <v>Negotiated Agreements (Public-private sector)</v>
          </cell>
          <cell r="E2482" t="str">
            <v>Country</v>
          </cell>
          <cell r="F2482">
            <v>2000</v>
          </cell>
          <cell r="G2482" t="str">
            <v>Electricity and heat, Renewables</v>
          </cell>
          <cell r="H2482" t="str">
            <v>Considering the aging vehicle fleet, the Turkish government implemented a scrapping scheme programme for old vehicles in 2018. From June 2018 until the end of 2019, customers scrapping a vehicle 16 years or older benefited from tax exemptions up to 10,000 TL, depending on the ÖTV category of the new car (Official Gazette, 2018). The exemption depends on the price of the vehicle.</v>
          </cell>
          <cell r="I2482" t="str">
            <v>Renewables</v>
          </cell>
          <cell r="J2482">
            <v>0</v>
          </cell>
          <cell r="K2482" t="str">
            <v>Japan</v>
          </cell>
          <cell r="L2482" t="str">
            <v>Implemented</v>
          </cell>
          <cell r="M2482" t="str">
            <v>http://www.mlit.go.jp/sogoseisaku/environment/sosei_environment_mn_000010.html</v>
          </cell>
          <cell r="N2482" t="str">
            <v/>
          </cell>
        </row>
        <row r="2483">
          <cell r="B2483">
            <v>2475</v>
          </cell>
          <cell r="C2483" t="str">
            <v>Second Generation Biofuels Research and Development Program (Gen 2) Australia 2009</v>
          </cell>
          <cell r="D2483" t="str">
            <v>Research &amp; Development and Deployment (RD&amp;D), RD&amp;D funding</v>
          </cell>
          <cell r="E2483" t="str">
            <v>Country</v>
          </cell>
          <cell r="F2483">
            <v>2009</v>
          </cell>
          <cell r="G2483" t="str">
            <v>Transport, Electricity and heat</v>
          </cell>
          <cell r="H2483"/>
          <cell r="I2483" t="str">
            <v>Renewables</v>
          </cell>
          <cell r="J2483">
            <v>0</v>
          </cell>
          <cell r="K2483" t="str">
            <v>Australia</v>
          </cell>
          <cell r="L2483" t="str">
            <v>Ended</v>
          </cell>
          <cell r="M2483" t="str">
            <v>http://arena.gov.au/about-arena/history/</v>
          </cell>
          <cell r="N2483" t="str">
            <v>C04</v>
          </cell>
        </row>
        <row r="2484">
          <cell r="B2484">
            <v>2476</v>
          </cell>
          <cell r="C2484" t="str">
            <v>Second Phase of the European Climate Change Programme (ECCP) European Union 2005</v>
          </cell>
          <cell r="D2484" t="str">
            <v>Policy support</v>
          </cell>
          <cell r="E2484" t="str">
            <v>Country</v>
          </cell>
          <cell r="F2484">
            <v>2005</v>
          </cell>
          <cell r="G2484" t="str">
            <v>General</v>
          </cell>
          <cell r="H2484"/>
          <cell r="I2484" t="str">
            <v>Energy service demand reduction and resource efficiency, Energy efficiency, Renewables, Other low-carbon technologies and fuel switch, Non-energy</v>
          </cell>
          <cell r="J2484">
            <v>0</v>
          </cell>
          <cell r="K2484" t="str">
            <v>European Union (28)</v>
          </cell>
          <cell r="L2484" t="str">
            <v>Implemented</v>
          </cell>
          <cell r="M2484" t="str">
            <v>http://europa.eu.int/comm/environment/climat/eccp.htm</v>
          </cell>
          <cell r="N2484" t="str">
            <v/>
          </cell>
        </row>
        <row r="2485">
          <cell r="B2485">
            <v>2477</v>
          </cell>
          <cell r="C2485" t="str">
            <v>Section 1703/1705 Loan Guarantee Program United States of America 2006</v>
          </cell>
          <cell r="D2485" t="str">
            <v>Loans, Economic Instruments</v>
          </cell>
          <cell r="E2485" t="str">
            <v>Country</v>
          </cell>
          <cell r="F2485">
            <v>2006</v>
          </cell>
          <cell r="G2485" t="str">
            <v>Electricity and heat</v>
          </cell>
          <cell r="H2485"/>
          <cell r="I2485" t="str">
            <v>Energy efficiency</v>
          </cell>
          <cell r="J2485">
            <v>0</v>
          </cell>
          <cell r="K2485" t="str">
            <v>United States of America</v>
          </cell>
          <cell r="L2485" t="str">
            <v>Ended</v>
          </cell>
          <cell r="M2485" t="str">
            <v>http://www.gpo.gov/fdsys/pkg/PLAW-109publ58/html/PLAW-109publ58.htm</v>
          </cell>
          <cell r="N2485" t="str">
            <v>C07</v>
          </cell>
        </row>
        <row r="2486">
          <cell r="B2486">
            <v>2478</v>
          </cell>
          <cell r="C2486" t="str">
            <v>Sectoral Benchmarking for Industry Japan 2009</v>
          </cell>
          <cell r="D2486" t="str">
            <v>Regulatory Instruments, Sectoral standards, Monitoring</v>
          </cell>
          <cell r="E2486" t="str">
            <v>Country</v>
          </cell>
          <cell r="F2486">
            <v>2009</v>
          </cell>
          <cell r="G2486" t="str">
            <v>Industry, Industrial energy related, Electricity and heat</v>
          </cell>
          <cell r="H2486"/>
          <cell r="I2486" t="str">
            <v>Energy efficiency</v>
          </cell>
          <cell r="J2486">
            <v>0</v>
          </cell>
          <cell r="K2486" t="str">
            <v>Japan</v>
          </cell>
          <cell r="L2486" t="str">
            <v>Ended</v>
          </cell>
          <cell r="M2486" t="str">
            <v>http://www.iea.org/policiesandmeasures/pams/japan/name-30690-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486" t="str">
            <v>C07C20C21</v>
          </cell>
        </row>
        <row r="2487">
          <cell r="B2487">
            <v>2479</v>
          </cell>
          <cell r="C2487" t="str">
            <v>Securing a Clean Energy Future Initiative United States of America 2007</v>
          </cell>
          <cell r="D2487" t="str">
            <v>Information and education, Information provision</v>
          </cell>
          <cell r="E2487" t="str">
            <v>Country</v>
          </cell>
          <cell r="F2487">
            <v>2007</v>
          </cell>
          <cell r="G2487" t="str">
            <v>Electricity and heat</v>
          </cell>
          <cell r="H2487"/>
          <cell r="I2487" t="str">
            <v>Energy efficiency</v>
          </cell>
          <cell r="J2487">
            <v>0</v>
          </cell>
          <cell r="K2487" t="str">
            <v>United States of America</v>
          </cell>
          <cell r="L2487" t="str">
            <v>Ended</v>
          </cell>
          <cell r="M2487">
            <v>0</v>
          </cell>
          <cell r="N2487" t="str">
            <v/>
          </cell>
        </row>
        <row r="2488">
          <cell r="B2488">
            <v>2480</v>
          </cell>
          <cell r="C2488" t="str">
            <v>Self-Generation Incentive Program - California United States of America 2003</v>
          </cell>
          <cell r="D2488" t="str">
            <v>Grants and subsidies</v>
          </cell>
          <cell r="E2488" t="str">
            <v>Subnational region or state</v>
          </cell>
          <cell r="F2488">
            <v>2003</v>
          </cell>
          <cell r="G2488" t="str">
            <v>Renewables</v>
          </cell>
          <cell r="H2488"/>
          <cell r="I2488" t="str">
            <v>Renewables</v>
          </cell>
          <cell r="J2488">
            <v>0</v>
          </cell>
          <cell r="K2488" t="str">
            <v>United States of America</v>
          </cell>
          <cell r="L2488" t="str">
            <v>Implemented</v>
          </cell>
          <cell r="M2488" t="str">
            <v>http://ora.ca.gov/distgen/index.htm</v>
          </cell>
          <cell r="N2488" t="str">
            <v/>
          </cell>
        </row>
        <row r="2489">
          <cell r="B2489">
            <v>2481</v>
          </cell>
          <cell r="C2489" t="str">
            <v>Seventh Framework Programme for Research and Technological Development (FP7) European Union 2007</v>
          </cell>
          <cell r="D2489" t="str">
            <v>Technology deployment and diffusion, RD&amp;D funding, Research &amp; Development and Deployment (RD&amp;D), Demonstration project, Technology development</v>
          </cell>
          <cell r="E2489" t="str">
            <v>Country</v>
          </cell>
          <cell r="F2489">
            <v>2007</v>
          </cell>
          <cell r="G2489" t="str">
            <v>General</v>
          </cell>
          <cell r="H2489"/>
          <cell r="I2489" t="str">
            <v>Energy service demand reduction and resource efficiency, Energy efficiency, Renewables, Other low-carbon technologies and fuel switch</v>
          </cell>
          <cell r="J2489">
            <v>0</v>
          </cell>
          <cell r="K2489" t="str">
            <v>European Union (28)</v>
          </cell>
          <cell r="L2489" t="str">
            <v>Implemented</v>
          </cell>
          <cell r="M2489" t="str">
            <v>http://cordis.europa.eu/fp7/home_en.html</v>
          </cell>
          <cell r="N2489" t="str">
            <v>C04</v>
          </cell>
        </row>
        <row r="2490">
          <cell r="B2490">
            <v>2482</v>
          </cell>
          <cell r="C2490" t="str">
            <v>Shandong Province One Million Rooftops Sunshine Plan China 2008</v>
          </cell>
          <cell r="D2490" t="str">
            <v>Regulatory Instruments, Direct investment</v>
          </cell>
          <cell r="E2490" t="str">
            <v>Subnational region or state</v>
          </cell>
          <cell r="F2490">
            <v>2008</v>
          </cell>
          <cell r="G2490" t="str">
            <v>Buildings, Heating and cooling</v>
          </cell>
          <cell r="H2490"/>
          <cell r="I2490" t="str">
            <v>Renewables</v>
          </cell>
          <cell r="J2490">
            <v>0</v>
          </cell>
          <cell r="K2490" t="str">
            <v>China</v>
          </cell>
          <cell r="L2490" t="str">
            <v>Implemented</v>
          </cell>
          <cell r="M2490" t="str">
            <v>http://www.iea.org/policiesandmeasures/pams/china/name-24358-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490" t="str">
            <v/>
          </cell>
        </row>
        <row r="2491">
          <cell r="B2491">
            <v>2483</v>
          </cell>
          <cell r="C2491" t="str">
            <v>Shandong Province Village Renewable Energy Regulations China 2008</v>
          </cell>
          <cell r="D2491" t="str">
            <v>Other mandatory requirements, Grants and subsidies</v>
          </cell>
          <cell r="E2491" t="str">
            <v>Subnational region or state</v>
          </cell>
          <cell r="F2491">
            <v>2008</v>
          </cell>
          <cell r="G2491" t="str">
            <v>Electricity and heat, Renewables</v>
          </cell>
          <cell r="H2491"/>
          <cell r="I2491" t="str">
            <v>Renewables</v>
          </cell>
          <cell r="J2491">
            <v>0</v>
          </cell>
          <cell r="K2491" t="str">
            <v>China</v>
          </cell>
          <cell r="L2491" t="str">
            <v>Implemented</v>
          </cell>
          <cell r="M2491" t="str">
            <v>http://(in Chinese)</v>
          </cell>
          <cell r="N2491" t="str">
            <v>C10</v>
          </cell>
        </row>
        <row r="2492">
          <cell r="B2492">
            <v>2484</v>
          </cell>
          <cell r="C2492" t="str">
            <v>Shandong Province energy fund China 2007</v>
          </cell>
          <cell r="D2492" t="str">
            <v>Technology deployment and diffusion, Direct investment</v>
          </cell>
          <cell r="E2492" t="str">
            <v>Subnational region or state</v>
          </cell>
          <cell r="F2492">
            <v>2007</v>
          </cell>
          <cell r="G2492" t="str">
            <v>Electricity and heat</v>
          </cell>
          <cell r="H2492"/>
          <cell r="I2492" t="str">
            <v>Renewables</v>
          </cell>
          <cell r="J2492">
            <v>0</v>
          </cell>
          <cell r="K2492" t="str">
            <v>China</v>
          </cell>
          <cell r="L2492" t="str">
            <v>Implemented</v>
          </cell>
          <cell r="M2492" t="str">
            <v>http://www.iea.org/policiesandmeasures/pams/china/name-24355-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492" t="str">
            <v>C04</v>
          </cell>
        </row>
        <row r="2493">
          <cell r="B2493">
            <v>2485</v>
          </cell>
          <cell r="C2493" t="str">
            <v>Sharing Gas Tax Revenues Canada 2005</v>
          </cell>
          <cell r="D2493" t="str">
            <v>Fiscal or financial incentives</v>
          </cell>
          <cell r="E2493" t="str">
            <v>Subnational region or state</v>
          </cell>
          <cell r="F2493">
            <v>2005</v>
          </cell>
          <cell r="G2493" t="str">
            <v>Industry, Transport, Buildings</v>
          </cell>
          <cell r="H2493"/>
          <cell r="I2493" t="str">
            <v>Energy efficiency, Non-energy</v>
          </cell>
          <cell r="J2493">
            <v>0</v>
          </cell>
          <cell r="K2493" t="str">
            <v>Canada</v>
          </cell>
          <cell r="L2493" t="str">
            <v>Implemented</v>
          </cell>
          <cell r="M2493" t="str">
            <v>http://www.fin.gc.ca/budget06/bp/bpc3ce.htm</v>
          </cell>
          <cell r="N2493" t="str">
            <v>C19C34</v>
          </cell>
        </row>
        <row r="2494">
          <cell r="B2494">
            <v>2486</v>
          </cell>
          <cell r="C2494" t="str">
            <v>Short Sea Shipping European Union 2001</v>
          </cell>
          <cell r="D2494" t="str">
            <v>Policy support, Strategic planning</v>
          </cell>
          <cell r="E2494" t="str">
            <v>Country</v>
          </cell>
          <cell r="F2494">
            <v>2001</v>
          </cell>
          <cell r="G2494" t="str">
            <v>Transport, Shipping</v>
          </cell>
          <cell r="H2494"/>
          <cell r="I2494" t="str">
            <v>Other low-carbon technologies and fuel switch</v>
          </cell>
          <cell r="J2494">
            <v>0</v>
          </cell>
          <cell r="K2494" t="str">
            <v>European Union (28)</v>
          </cell>
          <cell r="L2494" t="str">
            <v>Implemented</v>
          </cell>
          <cell r="M2494" t="str">
            <v>http://www.europa.eu.int/comm/transport/themes/maritime/english/sss/index_sss.html</v>
          </cell>
          <cell r="N2494" t="str">
            <v>C44</v>
          </cell>
        </row>
        <row r="2495">
          <cell r="B2495">
            <v>2487</v>
          </cell>
          <cell r="C2495" t="str">
            <v>Significant New Alternatives Policy (SNAP) Program United States of America 1990</v>
          </cell>
          <cell r="D2495" t="str">
            <v>Information provision, Codes and standards</v>
          </cell>
          <cell r="E2495" t="str">
            <v>Country</v>
          </cell>
          <cell r="F2495">
            <v>1990</v>
          </cell>
          <cell r="G2495" t="str">
            <v>Fluorinated gases</v>
          </cell>
          <cell r="H2495"/>
          <cell r="I2495">
            <v>0</v>
          </cell>
          <cell r="J2495" t="str">
            <v>GHG reduction</v>
          </cell>
          <cell r="K2495" t="str">
            <v>United States of America</v>
          </cell>
          <cell r="L2495" t="str">
            <v>Implemented</v>
          </cell>
          <cell r="M2495" t="str">
            <v>http://www.epa.gov/ozone/snap/
https://www.gpo.gov/fdsys/pkg/FR-2015-07-20/pdf/2015-17066.pdf
https://www.gpo.gov/fdsys/pkg/FR-2016-04-18/pdf/2016-08163.pdf
(WRI, 2015) http://www.wri.org/blog/2015/03/reducing-hfcs-us-would-benefit-consumers-and-climate</v>
          </cell>
          <cell r="N2495" t="str">
            <v/>
          </cell>
        </row>
        <row r="2496">
          <cell r="B2496">
            <v>2488</v>
          </cell>
          <cell r="C2496" t="str">
            <v>Simplified Purchase and Resale Arrangements Italy 2007</v>
          </cell>
          <cell r="D2496" t="str">
            <v>Regulatory Instruments, Feed-in tariffs or premiums</v>
          </cell>
          <cell r="E2496" t="str">
            <v>Country</v>
          </cell>
          <cell r="F2496">
            <v>2007</v>
          </cell>
          <cell r="G2496" t="str">
            <v>Electricity and heat, Renewables</v>
          </cell>
          <cell r="H2496" t="str">
            <v>Under Section 612 of the Clean Air Act (CAA), EPA’s Significant New Alternatives Policy (SNAP) program reviews substitutes within a comparative risk framework. The SNAP program evolves the list of alternatives as the EPA makes decisions informed by its overall understanding of the environmental and human health impacts as well as its current knowledge about available substitutes. It includes proposed rule listing for new substitutes and prohibiting certain high-GWP HFCs as alternatives under SNAP (4/18/2016) and rules prohibiting certain high-GWP HFCs as alternatives under SNAP. The EPA is driving cost-effective technology adoption through its authority under the Clean Air Act, but the United States should continue to work toward an international phase-down of high-GWP HFC use through the Montreal Protocol (WRI, 2015)
http://www.wri.org/blog/2015/03/reducing-hfcs-us-would-benefit-consumers-and-climate</v>
          </cell>
          <cell r="I2496" t="str">
            <v>Renewables</v>
          </cell>
          <cell r="J2496">
            <v>0</v>
          </cell>
          <cell r="K2496" t="str">
            <v>Italy</v>
          </cell>
          <cell r="L2496" t="str">
            <v>Implemented</v>
          </cell>
          <cell r="M2496" t="str">
            <v>http://www.gse.it/en/ridssp/SimplifiedPurchaseandResaleArrangements%28RID%29/Pages/default.aspx</v>
          </cell>
          <cell r="N2496" t="str">
            <v>C10</v>
          </cell>
        </row>
        <row r="2497">
          <cell r="B2497">
            <v>2489</v>
          </cell>
          <cell r="C2497" t="str">
            <v>Sixth Community Environment Action Programme European Union 2002</v>
          </cell>
          <cell r="D2497" t="str">
            <v>Institutional creation, Policy support</v>
          </cell>
          <cell r="E2497" t="str">
            <v>Country</v>
          </cell>
          <cell r="F2497">
            <v>2002</v>
          </cell>
          <cell r="G2497" t="str">
            <v>General</v>
          </cell>
          <cell r="H2497"/>
          <cell r="I2497" t="str">
            <v>Energy service demand reduction and resource efficiency, Energy efficiency, Renewables, Other low-carbon technologies and fuel switch, Non-energy</v>
          </cell>
          <cell r="J2497">
            <v>0</v>
          </cell>
          <cell r="K2497" t="str">
            <v>European Union (28)</v>
          </cell>
          <cell r="L2497" t="str">
            <v>Implemented</v>
          </cell>
          <cell r="M2497" t="str">
            <v>http://www.europa.eu.int/comm/environment/newprg/index.htm</v>
          </cell>
          <cell r="N2497" t="str">
            <v/>
          </cell>
        </row>
        <row r="2498">
          <cell r="B2498">
            <v>2490</v>
          </cell>
          <cell r="C2498" t="str">
            <v>Sixth Energy Research Programme (6.Energieforschungsprogramm - Forschung für eine umweltschonende, zuverlässige und bezahlbare Energieversorgung) Germany 2011</v>
          </cell>
          <cell r="D2498" t="str">
            <v>Research &amp; Development and Deployment (RD&amp;D)</v>
          </cell>
          <cell r="E2498" t="str">
            <v>Country</v>
          </cell>
          <cell r="F2498">
            <v>2011</v>
          </cell>
          <cell r="G2498" t="str">
            <v>Electricity and heat</v>
          </cell>
          <cell r="H2498"/>
          <cell r="I2498" t="str">
            <v>Energy service demand reduction and resource efficiency, Energy efficiency, Renewables, Other low-carbon technologies and fuel switch</v>
          </cell>
          <cell r="J2498">
            <v>0</v>
          </cell>
          <cell r="K2498" t="str">
            <v>Germany</v>
          </cell>
          <cell r="L2498" t="str">
            <v>Implemented</v>
          </cell>
          <cell r="M2498" t="str">
            <v>http://www.iea.org/policiesandmeasures/pams/germany/name-25108-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498" t="str">
            <v>C04</v>
          </cell>
        </row>
        <row r="2499">
          <cell r="B2499">
            <v>2491</v>
          </cell>
          <cell r="C2499" t="str">
            <v>Sixth Environmental Action Plan / Climate Change European Union 2000</v>
          </cell>
          <cell r="D2499" t="str">
            <v>Policy support, GHG reduction target</v>
          </cell>
          <cell r="E2499" t="str">
            <v>Country</v>
          </cell>
          <cell r="F2499">
            <v>2000</v>
          </cell>
          <cell r="G2499" t="str">
            <v>General</v>
          </cell>
          <cell r="H2499"/>
          <cell r="I2499" t="str">
            <v>Energy service demand reduction and resource efficiency, Energy efficiency, Renewables, Other low-carbon technologies and fuel switch, Non-energy</v>
          </cell>
          <cell r="J2499">
            <v>0</v>
          </cell>
          <cell r="K2499" t="str">
            <v>European Union (28)</v>
          </cell>
          <cell r="L2499" t="str">
            <v>Superseded</v>
          </cell>
          <cell r="M2499" t="str">
            <v>http://www.europa.eu.int/comm/environment/newprg/index.htm</v>
          </cell>
          <cell r="N2499" t="str">
            <v>C02</v>
          </cell>
        </row>
        <row r="2500">
          <cell r="B2500">
            <v>2492</v>
          </cell>
          <cell r="C2500" t="str">
            <v>Small Business Innovation Research (SBIR) Program United States of America 1982</v>
          </cell>
          <cell r="D2500" t="str">
            <v>Technology deployment and diffusion, Research programme, Technology development</v>
          </cell>
          <cell r="E2500" t="str">
            <v>Country</v>
          </cell>
          <cell r="F2500">
            <v>1982</v>
          </cell>
          <cell r="G2500" t="str">
            <v>Renewables</v>
          </cell>
          <cell r="H2500"/>
          <cell r="I2500" t="str">
            <v>Renewables</v>
          </cell>
          <cell r="J2500">
            <v>0</v>
          </cell>
          <cell r="K2500" t="str">
            <v>United States of America</v>
          </cell>
          <cell r="L2500" t="str">
            <v>Implemented</v>
          </cell>
          <cell r="M2500" t="str">
            <v>http://www1.eere.energy.gov/office_eere/pdfs/sbir_program_information_sheet.pdf</v>
          </cell>
          <cell r="N2500" t="str">
            <v>C04</v>
          </cell>
        </row>
        <row r="2501">
          <cell r="B2501">
            <v>2493</v>
          </cell>
          <cell r="C2501" t="str">
            <v>Small Distributed Power Generation Using Renewable Energy (Ministerial Regulation No. 1122 K/30/MEM/2002) Indonesia 2002</v>
          </cell>
          <cell r="D2501" t="str">
            <v>Fiscal or financial incentives, Policy support</v>
          </cell>
          <cell r="E2501" t="str">
            <v>Country</v>
          </cell>
          <cell r="F2501">
            <v>2002</v>
          </cell>
          <cell r="G2501" t="str">
            <v>Electricity and heat, Renewables</v>
          </cell>
          <cell r="H2501"/>
          <cell r="I2501" t="str">
            <v>Renewables</v>
          </cell>
          <cell r="J2501">
            <v>0</v>
          </cell>
          <cell r="K2501" t="str">
            <v>Indonesia</v>
          </cell>
          <cell r="L2501" t="str">
            <v>Superseded</v>
          </cell>
          <cell r="M2501" t="str">
            <v>http://www.iea.org/policiesandmeasures/pams/indonesia/name-140177-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501" t="str">
            <v>C10</v>
          </cell>
        </row>
        <row r="2502">
          <cell r="B2502">
            <v>2494</v>
          </cell>
          <cell r="C2502" t="str">
            <v>Small Ethanol Producer Tax Credit United States of America 1991</v>
          </cell>
          <cell r="D2502" t="str">
            <v>Tax relief, Fiscal or financial incentives</v>
          </cell>
          <cell r="E2502" t="str">
            <v>Country</v>
          </cell>
          <cell r="F2502">
            <v>1991</v>
          </cell>
          <cell r="G2502" t="str">
            <v>Renewables</v>
          </cell>
          <cell r="H2502"/>
          <cell r="I2502" t="str">
            <v>Other low-carbon technologies and fuel switch</v>
          </cell>
          <cell r="J2502">
            <v>0</v>
          </cell>
          <cell r="K2502" t="str">
            <v>United States of America</v>
          </cell>
          <cell r="L2502" t="str">
            <v>Ended</v>
          </cell>
          <cell r="M2502" t="str">
            <v>http://www.irs.gov/pub/irs-pdf/p510.pdf</v>
          </cell>
          <cell r="N2502" t="str">
            <v/>
          </cell>
        </row>
        <row r="2503">
          <cell r="B2503">
            <v>2495</v>
          </cell>
          <cell r="C2503" t="str">
            <v>Smart Driver Training Program Canada 2000</v>
          </cell>
          <cell r="D2503" t="str">
            <v>Advice or Aid in implementation, Policy support</v>
          </cell>
          <cell r="E2503" t="str">
            <v>Country</v>
          </cell>
          <cell r="F2503">
            <v>2000</v>
          </cell>
          <cell r="G2503" t="str">
            <v>Transport</v>
          </cell>
          <cell r="H2503"/>
          <cell r="I2503" t="str">
            <v>Energy efficiency</v>
          </cell>
          <cell r="J2503">
            <v>0</v>
          </cell>
          <cell r="K2503" t="str">
            <v>Canada</v>
          </cell>
          <cell r="L2503" t="str">
            <v>Superseded</v>
          </cell>
          <cell r="M2503" t="str">
            <v>http://www.iea.org/policiesandmeasures/pams/canada/name-21354-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503" t="str">
            <v/>
          </cell>
        </row>
        <row r="2504">
          <cell r="B2504">
            <v>2496</v>
          </cell>
          <cell r="C2504" t="str">
            <v>Smart Energy Efficiency and Climate Protection Networks Germany 2008</v>
          </cell>
          <cell r="D2504" t="str">
            <v>Information and education</v>
          </cell>
          <cell r="E2504" t="str">
            <v>Country</v>
          </cell>
          <cell r="F2504">
            <v>2008</v>
          </cell>
          <cell r="G2504" t="str">
            <v>General</v>
          </cell>
          <cell r="H2504"/>
          <cell r="I2504" t="str">
            <v>Energy service demand reduction and resource efficiency, Energy efficiency, Renewables, Other low-carbon technologies and fuel switch, Non-energy</v>
          </cell>
          <cell r="J2504">
            <v>0</v>
          </cell>
          <cell r="K2504" t="str">
            <v>Germany</v>
          </cell>
          <cell r="L2504" t="str">
            <v>Implemented</v>
          </cell>
          <cell r="M2504" t="str">
            <v>http://www.klimaschutz.de/</v>
          </cell>
          <cell r="N2504" t="str">
            <v/>
          </cell>
        </row>
        <row r="2505">
          <cell r="B2505">
            <v>2497</v>
          </cell>
          <cell r="C2505" t="str">
            <v>Smart Grid Development Incentives Italy 2010</v>
          </cell>
          <cell r="D2505" t="str">
            <v>Grants and subsidies, Infrastructure investments</v>
          </cell>
          <cell r="E2505" t="str">
            <v>Country</v>
          </cell>
          <cell r="F2505">
            <v>2010</v>
          </cell>
          <cell r="G2505" t="str">
            <v>Electricity and heat, Renewables</v>
          </cell>
          <cell r="H2505"/>
          <cell r="I2505" t="str">
            <v>Renewables</v>
          </cell>
          <cell r="J2505">
            <v>0</v>
          </cell>
          <cell r="K2505" t="str">
            <v>Italy</v>
          </cell>
          <cell r="L2505" t="str">
            <v>Implemented</v>
          </cell>
          <cell r="M2505" t="str">
            <v>http://www.autorita.energia.it/it/inglese/index.htm</v>
          </cell>
          <cell r="N2505" t="str">
            <v>C10C11</v>
          </cell>
        </row>
        <row r="2506">
          <cell r="B2506">
            <v>2498</v>
          </cell>
          <cell r="C2506" t="str">
            <v>Smart Grid Investment Grants United States of America 2008</v>
          </cell>
          <cell r="D2506" t="str">
            <v>Grants and subsidies</v>
          </cell>
          <cell r="E2506" t="str">
            <v>Country</v>
          </cell>
          <cell r="F2506">
            <v>2008</v>
          </cell>
          <cell r="G2506" t="str">
            <v>Electricity and heat</v>
          </cell>
          <cell r="H2506"/>
          <cell r="I2506" t="str">
            <v>Energy efficiency</v>
          </cell>
          <cell r="J2506">
            <v>0</v>
          </cell>
          <cell r="K2506" t="str">
            <v>United States of America</v>
          </cell>
          <cell r="L2506" t="str">
            <v>Implemented</v>
          </cell>
          <cell r="M2506" t="str">
            <v>https://www.smartgrid.gov/recovery_act/overview/smart_grid_investment_grant_program.html</v>
          </cell>
          <cell r="N2506" t="str">
            <v>C07</v>
          </cell>
        </row>
        <row r="2507">
          <cell r="B2507">
            <v>2499</v>
          </cell>
          <cell r="C2507" t="str">
            <v>Smart Grid Technology Research &amp; Development and Demonstration United States of America 2008</v>
          </cell>
          <cell r="D2507" t="str">
            <v>Demonstration project</v>
          </cell>
          <cell r="E2507" t="str">
            <v>Country</v>
          </cell>
          <cell r="F2507">
            <v>2008</v>
          </cell>
          <cell r="G2507" t="str">
            <v>Electricity and heat</v>
          </cell>
          <cell r="H2507"/>
          <cell r="I2507" t="str">
            <v>Energy efficiency</v>
          </cell>
          <cell r="J2507">
            <v>0</v>
          </cell>
          <cell r="K2507" t="str">
            <v>United States of America</v>
          </cell>
          <cell r="L2507" t="str">
            <v>Implemented</v>
          </cell>
          <cell r="M2507" t="str">
            <v>http://www.nist.gov/smartgrid/</v>
          </cell>
          <cell r="N2507" t="str">
            <v>C04</v>
          </cell>
        </row>
        <row r="2508">
          <cell r="B2508">
            <v>2500</v>
          </cell>
          <cell r="C2508" t="str">
            <v>Smart Grid Technology Research &amp; Development, and Demonstration United States of America 2008</v>
          </cell>
          <cell r="D2508" t="str">
            <v>Negotiated Agreements (Public-private sector), Policy support, Strategic planning, Infrastructure investments, Codes and standards</v>
          </cell>
          <cell r="E2508" t="str">
            <v>Country</v>
          </cell>
          <cell r="F2508">
            <v>2008</v>
          </cell>
          <cell r="G2508">
            <v>0</v>
          </cell>
          <cell r="H2508"/>
          <cell r="I2508">
            <v>0</v>
          </cell>
          <cell r="J2508">
            <v>0</v>
          </cell>
          <cell r="K2508" t="str">
            <v>United States of America</v>
          </cell>
          <cell r="L2508" t="str">
            <v>Ended</v>
          </cell>
          <cell r="M2508">
            <v>0</v>
          </cell>
          <cell r="N2508" t="str">
            <v/>
          </cell>
        </row>
        <row r="2509">
          <cell r="B2509">
            <v>2501</v>
          </cell>
          <cell r="C2509" t="str">
            <v>Smart Growth Program United States of America 1996</v>
          </cell>
          <cell r="D2509" t="str">
            <v>Infrastructure investments, Fiscal or financial incentives, Grants and subsidies, Information and education, Advice or Aid in implementation, Information provision, Policy support, Research programme</v>
          </cell>
          <cell r="E2509" t="str">
            <v>Country</v>
          </cell>
          <cell r="F2509">
            <v>1996</v>
          </cell>
          <cell r="G2509" t="str">
            <v>General</v>
          </cell>
          <cell r="H2509"/>
          <cell r="I2509" t="str">
            <v>Energy service demand reduction and resource efficiency, Energy efficiency, Renewables, Other low-carbon technologies and fuel switch, Non-energy</v>
          </cell>
          <cell r="J2509">
            <v>0</v>
          </cell>
          <cell r="K2509" t="str">
            <v>United States of America</v>
          </cell>
          <cell r="L2509" t="str">
            <v>Implemented</v>
          </cell>
          <cell r="M2509" t="str">
            <v>http://www.epa.gov/smartgrowth/</v>
          </cell>
          <cell r="N2509" t="str">
            <v>C04</v>
          </cell>
        </row>
        <row r="2510">
          <cell r="B2510">
            <v>2502</v>
          </cell>
          <cell r="C2510" t="str">
            <v>Smart Metering Implementation Programme United Kingdom 2010</v>
          </cell>
          <cell r="D2510" t="str">
            <v>Advice or Aid in implementation</v>
          </cell>
          <cell r="E2510" t="str">
            <v>Country</v>
          </cell>
          <cell r="F2510">
            <v>2010</v>
          </cell>
          <cell r="G2510" t="str">
            <v>Electricity and heat</v>
          </cell>
          <cell r="H2510"/>
          <cell r="I2510" t="str">
            <v>Energy service demand reduction and resource efficiency, Energy efficiency</v>
          </cell>
          <cell r="J2510">
            <v>0</v>
          </cell>
          <cell r="K2510" t="str">
            <v>United Kingdom</v>
          </cell>
          <cell r="L2510" t="str">
            <v>Implemented</v>
          </cell>
          <cell r="M2510" t="str">
            <v>https://www.gov.uk/government/policies/helping-households-to-cut-their-energy-bills/supporting-pages/smart-meters</v>
          </cell>
          <cell r="N2510" t="str">
            <v/>
          </cell>
        </row>
        <row r="2511">
          <cell r="B2511">
            <v>2503</v>
          </cell>
          <cell r="C2511" t="str">
            <v>Smart Metering and Billing United Kingdom 2007</v>
          </cell>
          <cell r="D2511" t="str">
            <v>Other mandatory requirements, Information provision</v>
          </cell>
          <cell r="E2511" t="str">
            <v>Country</v>
          </cell>
          <cell r="F2511">
            <v>2007</v>
          </cell>
          <cell r="G2511" t="str">
            <v>Buildings</v>
          </cell>
          <cell r="H2511"/>
          <cell r="I2511" t="str">
            <v>Energy service demand reduction and resource efficiency, Energy efficiency</v>
          </cell>
          <cell r="J2511">
            <v>0</v>
          </cell>
          <cell r="K2511" t="str">
            <v>United Kingdom</v>
          </cell>
          <cell r="L2511" t="str">
            <v>Implemented</v>
          </cell>
          <cell r="M2511" t="str">
            <v>https://www.gov.uk/government/policies/helping-households-to-cut-their-energy-bills/supporting-pages/smart-meters</v>
          </cell>
          <cell r="N2511" t="str">
            <v/>
          </cell>
        </row>
        <row r="2512">
          <cell r="B2512">
            <v>2504</v>
          </cell>
          <cell r="C2512" t="str">
            <v>Smart Transport Program</v>
          </cell>
          <cell r="D2512" t="str">
            <v>Voluntary Approaches, Public Voluntary Schemes</v>
          </cell>
          <cell r="E2512" t="str">
            <v>Country</v>
          </cell>
          <cell r="F2512">
            <v>2018</v>
          </cell>
          <cell r="G2512" t="str">
            <v>Transport</v>
          </cell>
          <cell r="H2512"/>
          <cell r="I2512" t="str">
            <v>Energy efficiency</v>
          </cell>
          <cell r="J2512" t="str">
            <v>No</v>
          </cell>
          <cell r="K2512" t="str">
            <v>Argentina</v>
          </cell>
          <cell r="L2512" t="str">
            <v>Implemented</v>
          </cell>
          <cell r="M2512" t="str">
            <v>https://www.iea.org/policies/172205-smart-transport-program?country=Argentina&amp;qs=arge</v>
          </cell>
          <cell r="N2512" t="str">
            <v/>
          </cell>
        </row>
        <row r="2513">
          <cell r="B2513">
            <v>2505</v>
          </cell>
          <cell r="C2513" t="str">
            <v>Smart Transportation Program</v>
          </cell>
          <cell r="D2513" t="str">
            <v>Economic Instruments, Direct investment, Infrastructure investments, Information and education, Auditing</v>
          </cell>
          <cell r="E2513" t="str">
            <v>Country</v>
          </cell>
          <cell r="F2513">
            <v>2016</v>
          </cell>
          <cell r="G2513" t="str">
            <v>Transport, Heavy duty vehicles</v>
          </cell>
          <cell r="H2513" t="str">
            <v>Public-private alliance bringing together transport companies, freight operators, federations, providers of efficiency technologies and services, universities and related government units. The program is implemented on a voluntary basis.</v>
          </cell>
          <cell r="I2513" t="str">
            <v>Energy efficiency</v>
          </cell>
          <cell r="J2513" t="str">
            <v>No</v>
          </cell>
          <cell r="K2513" t="str">
            <v>Argentina</v>
          </cell>
          <cell r="L2513" t="str">
            <v>Implemented</v>
          </cell>
          <cell r="M2513" t="str">
            <v>http://servicios.infoleg.gob.ar/infolegInternet/anexos/265000-269999/266305/norma.htm</v>
          </cell>
          <cell r="N2513" t="str">
            <v/>
          </cell>
        </row>
        <row r="2514">
          <cell r="B2514">
            <v>2506</v>
          </cell>
          <cell r="C2514" t="str">
            <v>Smart from the Start Initiative</v>
          </cell>
          <cell r="D2514" t="str">
            <v>Codes and standards</v>
          </cell>
          <cell r="E2514" t="str">
            <v>Country</v>
          </cell>
          <cell r="F2514">
            <v>2010</v>
          </cell>
          <cell r="G2514" t="str">
            <v>Renewables</v>
          </cell>
          <cell r="H2514" t="str">
            <v>The Smart Transportation Programme (Resolution 1075/2016) promotes energy efficiency and GHG emissions reduction in the transport sector by means of demand-oriented measures that aim at efficient fuel consumption in the freight transport.</v>
          </cell>
          <cell r="I2514" t="str">
            <v>Renewables</v>
          </cell>
          <cell r="J2514" t="str">
            <v>No</v>
          </cell>
          <cell r="K2514" t="str">
            <v>United States of America</v>
          </cell>
          <cell r="L2514" t="str">
            <v>Implemented</v>
          </cell>
          <cell r="M2514" t="str">
            <v>https://www.iea.org/policies/5584-smart-from-the-start-initiative?country=United%20States&amp;page=4</v>
          </cell>
          <cell r="N2514" t="str">
            <v/>
          </cell>
        </row>
        <row r="2515">
          <cell r="B2515">
            <v>2507</v>
          </cell>
          <cell r="C2515" t="str">
            <v>Smart-life Japan Promotional Forum Japan 2007</v>
          </cell>
          <cell r="D2515" t="str">
            <v>Advice or Aid in implementation, Information provision, Comparison label, Endorsement label</v>
          </cell>
          <cell r="E2515" t="str">
            <v>Country</v>
          </cell>
          <cell r="F2515">
            <v>2007</v>
          </cell>
          <cell r="G2515" t="str">
            <v>Buildings, Appliances</v>
          </cell>
          <cell r="H2515" t="str">
            <v>The Smart from the Start Initiative is an initiative to promote development of the vast wind potential, including Outer Continental Shelf (OCS) Atlantic winds, of the United States. The Smart from the Start Initiative works to ensure that the process of issuing leases for renewable energy development on the OCS is streamlined and facilitates environmentally responsible development. (For details, see reference below.)</v>
          </cell>
          <cell r="I2515" t="str">
            <v>Energy efficiency</v>
          </cell>
          <cell r="J2515" t="str">
            <v>No</v>
          </cell>
          <cell r="K2515" t="str">
            <v>Japan</v>
          </cell>
          <cell r="L2515" t="str">
            <v>Implemented</v>
          </cell>
          <cell r="M2515" t="str">
            <v>http://smart-life-japan.jp/
http://www.iea.org/policiesandmeasures/pams/japan/name-24263-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2515" t="str">
            <v/>
          </cell>
        </row>
        <row r="2516">
          <cell r="B2516">
            <v>2508</v>
          </cell>
          <cell r="C2516" t="str">
            <v>SmartWay Transport Partnership</v>
          </cell>
          <cell r="D2516" t="str">
            <v>Advice or Aid in implementation, Strategic planning</v>
          </cell>
          <cell r="E2516" t="str">
            <v>Country</v>
          </cell>
          <cell r="F2516">
            <v>2012</v>
          </cell>
          <cell r="G2516" t="str">
            <v>Heavy duty vehicles, Rail, Shipping</v>
          </cell>
          <cell r="H2516"/>
          <cell r="I2516" t="str">
            <v>Energy efficiency</v>
          </cell>
          <cell r="J2516" t="str">
            <v>No</v>
          </cell>
          <cell r="K2516" t="str">
            <v>Canada</v>
          </cell>
          <cell r="L2516" t="str">
            <v>Implemented</v>
          </cell>
          <cell r="M2516" t="str">
            <v>http://www.iea.org/policiesandmeasures/pams/canada</v>
          </cell>
          <cell r="N2516" t="str">
            <v/>
          </cell>
        </row>
        <row r="2517">
          <cell r="B2517">
            <v>2509</v>
          </cell>
          <cell r="C2517" t="str">
            <v>SmartWay Transport Partnership United States of America 2004</v>
          </cell>
          <cell r="D2517" t="str">
            <v>Negotiated Agreements (Public-private sector), Voluntary Approaches</v>
          </cell>
          <cell r="E2517" t="str">
            <v>Country</v>
          </cell>
          <cell r="F2517">
            <v>2004</v>
          </cell>
          <cell r="G2517" t="str">
            <v>Transport, Shipping</v>
          </cell>
          <cell r="H2517" t="str">
            <v>SmartWay works with freight carriers and shippers committed to benchmarking their operations, tracking their fuel consumption and improving their annual performance.</v>
          </cell>
          <cell r="I2517" t="str">
            <v>Energy efficiency</v>
          </cell>
          <cell r="J2517">
            <v>0</v>
          </cell>
          <cell r="K2517" t="str">
            <v>United States of America</v>
          </cell>
          <cell r="L2517" t="str">
            <v>Implemented</v>
          </cell>
          <cell r="M2517" t="str">
            <v>http://www.epa.gov/otaq/smartway/index.htm</v>
          </cell>
          <cell r="N2517" t="str">
            <v/>
          </cell>
        </row>
        <row r="2518">
          <cell r="B2518">
            <v>2510</v>
          </cell>
          <cell r="C2518" t="str">
            <v>Solar America Board for Codes and Standards United States of America 2007</v>
          </cell>
          <cell r="D2518" t="str">
            <v>Codes and standards</v>
          </cell>
          <cell r="E2518" t="str">
            <v>Country</v>
          </cell>
          <cell r="F2518">
            <v>2007</v>
          </cell>
          <cell r="G2518" t="str">
            <v>Renewables</v>
          </cell>
          <cell r="H2518"/>
          <cell r="I2518" t="str">
            <v>Renewables</v>
          </cell>
          <cell r="J2518">
            <v>0</v>
          </cell>
          <cell r="K2518" t="str">
            <v>United States of America</v>
          </cell>
          <cell r="L2518" t="str">
            <v>Implemented</v>
          </cell>
          <cell r="M2518" t="str">
            <v>http://www.solarabcs.org/</v>
          </cell>
          <cell r="N2518" t="str">
            <v/>
          </cell>
        </row>
        <row r="2519">
          <cell r="B2519">
            <v>2511</v>
          </cell>
          <cell r="C2519" t="str">
            <v>Solar America Cities United States of America 2007</v>
          </cell>
          <cell r="D2519" t="str">
            <v>Negotiated Agreements (Public-private sector), Information provision, Funds to sub-national governments, Strategic planning, Regulatory Instruments</v>
          </cell>
          <cell r="E2519" t="str">
            <v>Country</v>
          </cell>
          <cell r="F2519">
            <v>2007</v>
          </cell>
          <cell r="G2519" t="str">
            <v>Electricity and heat, Buildings</v>
          </cell>
          <cell r="H2519"/>
          <cell r="I2519">
            <v>0</v>
          </cell>
          <cell r="J2519">
            <v>0</v>
          </cell>
          <cell r="K2519" t="str">
            <v>United States of America</v>
          </cell>
          <cell r="L2519" t="str">
            <v>Ended</v>
          </cell>
          <cell r="M2519" t="str">
            <v>http://www.solaramericacities.energy.gov/</v>
          </cell>
          <cell r="N2519" t="str">
            <v/>
          </cell>
        </row>
        <row r="2520">
          <cell r="B2520">
            <v>2512</v>
          </cell>
          <cell r="C2520" t="str">
            <v>Solar America Showcases United States of America 2007</v>
          </cell>
          <cell r="D2520" t="str">
            <v>Advice or Aid in implementation</v>
          </cell>
          <cell r="E2520" t="str">
            <v>Country</v>
          </cell>
          <cell r="F2520">
            <v>2007</v>
          </cell>
          <cell r="G2520">
            <v>0</v>
          </cell>
          <cell r="H2520"/>
          <cell r="I2520" t="str">
            <v>Renewables</v>
          </cell>
          <cell r="J2520">
            <v>0</v>
          </cell>
          <cell r="K2520" t="str">
            <v>United States of America</v>
          </cell>
          <cell r="L2520" t="str">
            <v>Ended</v>
          </cell>
          <cell r="M2520" t="str">
            <v>http://www.eere.energy.gov/solar/solar_america_showcases.html</v>
          </cell>
          <cell r="N2520" t="str">
            <v/>
          </cell>
        </row>
        <row r="2521">
          <cell r="B2521">
            <v>2513</v>
          </cell>
          <cell r="C2521" t="str">
            <v>Solar America United States of America 2006</v>
          </cell>
          <cell r="D2521" t="str">
            <v>Information and education, Advice or Aid in implementation, Policy support, Strategic planning, Research &amp; Development and Deployment (RD&amp;D)</v>
          </cell>
          <cell r="E2521" t="str">
            <v>Country</v>
          </cell>
          <cell r="F2521">
            <v>2006</v>
          </cell>
          <cell r="G2521" t="str">
            <v>Renewables</v>
          </cell>
          <cell r="H2521"/>
          <cell r="I2521" t="str">
            <v>Renewables</v>
          </cell>
          <cell r="J2521">
            <v>0</v>
          </cell>
          <cell r="K2521" t="str">
            <v>United States of America</v>
          </cell>
          <cell r="L2521" t="str">
            <v>Superseded</v>
          </cell>
          <cell r="M2521" t="str">
            <v>http://www1.eere.energy.gov/solar/solar_america/index.html</v>
          </cell>
          <cell r="N2521" t="str">
            <v>C04</v>
          </cell>
        </row>
        <row r="2522">
          <cell r="B2522">
            <v>2514</v>
          </cell>
          <cell r="C2522" t="str">
            <v>Solar Cities Australia 2004</v>
          </cell>
          <cell r="D2522" t="str">
            <v>Fiscal or financial incentives, Research &amp; Development and Deployment (RD&amp;D), Information provision, Demonstration project, Monitoring</v>
          </cell>
          <cell r="E2522" t="str">
            <v>Country</v>
          </cell>
          <cell r="F2522">
            <v>2004</v>
          </cell>
          <cell r="G2522" t="str">
            <v>Electricity and heat</v>
          </cell>
          <cell r="H2522"/>
          <cell r="I2522" t="str">
            <v>Renewables</v>
          </cell>
          <cell r="J2522">
            <v>0</v>
          </cell>
          <cell r="K2522" t="str">
            <v>Australia</v>
          </cell>
          <cell r="L2522" t="str">
            <v>Ended</v>
          </cell>
          <cell r="M2522" t="str">
            <v>http://ee.ret.gov.au/energy-efficiency/grants/solar-cities-program</v>
          </cell>
          <cell r="N2522" t="str">
            <v>C04C10</v>
          </cell>
        </row>
        <row r="2523">
          <cell r="B2523">
            <v>2515</v>
          </cell>
          <cell r="C2523" t="str">
            <v>Solar Communities Program Australia 2016</v>
          </cell>
          <cell r="D2523" t="str">
            <v>Grants and subsidies</v>
          </cell>
          <cell r="E2523" t="str">
            <v>Country</v>
          </cell>
          <cell r="F2523">
            <v>2016</v>
          </cell>
          <cell r="G2523" t="str">
            <v>Electricity and heat</v>
          </cell>
          <cell r="H2523"/>
          <cell r="I2523" t="str">
            <v>Renewables</v>
          </cell>
          <cell r="J2523" t="str">
            <v>No</v>
          </cell>
          <cell r="K2523" t="str">
            <v>Australia</v>
          </cell>
          <cell r="L2523" t="str">
            <v>Implemented</v>
          </cell>
          <cell r="M2523" t="str">
            <v>http://www.iea.org/policiesandmeasures/pams/australia/name-162382-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523" t="str">
            <v>C10</v>
          </cell>
        </row>
        <row r="2524">
          <cell r="B2524">
            <v>2516</v>
          </cell>
          <cell r="C2524" t="str">
            <v>Solar Credits Australia 2009</v>
          </cell>
          <cell r="D2524" t="str">
            <v>Green certificates, Grants and subsidies</v>
          </cell>
          <cell r="E2524" t="str">
            <v>Country</v>
          </cell>
          <cell r="F2524">
            <v>2009</v>
          </cell>
          <cell r="G2524" t="str">
            <v>Electricity and heat, Renewables</v>
          </cell>
          <cell r="H2524" t="str">
            <v>The $5 million Solar Communities program will support local responses to climate change and deliver lower electricity costs for community organisations. The program will provide funding for community groups in selected regions across Australia to install rooftop solar PV, solar hot water and solar-connected battery systems.</v>
          </cell>
          <cell r="I2524" t="str">
            <v>Renewables</v>
          </cell>
          <cell r="J2524" t="str">
            <v>No</v>
          </cell>
          <cell r="K2524" t="str">
            <v>Australia</v>
          </cell>
          <cell r="L2524" t="str">
            <v>Ended</v>
          </cell>
          <cell r="M2524" t="str">
            <v>http://www.climatechange.gov.au/government/initiatives/renewable-target.aspx</v>
          </cell>
          <cell r="N2524" t="str">
            <v>C10</v>
          </cell>
        </row>
        <row r="2525">
          <cell r="B2525">
            <v>2517</v>
          </cell>
          <cell r="C2525" t="str">
            <v>Solar Decathlon United States of America 2002</v>
          </cell>
          <cell r="D2525" t="str">
            <v>Technology deployment and diffusion, Advice or Aid in implementation, Information provision, Demonstration project</v>
          </cell>
          <cell r="E2525" t="str">
            <v>Country</v>
          </cell>
          <cell r="F2525">
            <v>2002</v>
          </cell>
          <cell r="G2525" t="str">
            <v>Electricity and heat, Renewables</v>
          </cell>
          <cell r="H2525"/>
          <cell r="I2525" t="str">
            <v>Renewables</v>
          </cell>
          <cell r="J2525">
            <v>0</v>
          </cell>
          <cell r="K2525" t="str">
            <v>United States of America</v>
          </cell>
          <cell r="L2525" t="str">
            <v>Implemented</v>
          </cell>
          <cell r="M2525" t="str">
            <v>http://www.solardecathlon.org/</v>
          </cell>
          <cell r="N2525" t="str">
            <v>C04</v>
          </cell>
        </row>
        <row r="2526">
          <cell r="B2526">
            <v>2518</v>
          </cell>
          <cell r="C2526" t="str">
            <v>Solar Energy Research Act United States of America 1974</v>
          </cell>
          <cell r="D2526" t="str">
            <v>Research &amp; Development and Deployment (RD&amp;D), Demonstration project</v>
          </cell>
          <cell r="E2526" t="str">
            <v>Country</v>
          </cell>
          <cell r="F2526">
            <v>1974</v>
          </cell>
          <cell r="G2526" t="str">
            <v>Renewables</v>
          </cell>
          <cell r="H2526"/>
          <cell r="I2526" t="str">
            <v>Renewables</v>
          </cell>
          <cell r="J2526">
            <v>0</v>
          </cell>
          <cell r="K2526" t="str">
            <v>United States of America</v>
          </cell>
          <cell r="L2526" t="str">
            <v>Ended</v>
          </cell>
          <cell r="M2526" t="str">
            <v>http://www.iea.org/policiesandmeasures/pams/unitedstates/name-22132-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526" t="str">
            <v>C04</v>
          </cell>
        </row>
        <row r="2527">
          <cell r="B2527">
            <v>2519</v>
          </cell>
          <cell r="C2527" t="str">
            <v>Solar Feed-In Tariff of Indonesia (2016)</v>
          </cell>
          <cell r="D2527" t="str">
            <v>Economic Instruments, Fiscal or financial incentives, Feed-in tariffs or premiums</v>
          </cell>
          <cell r="E2527" t="str">
            <v>Country</v>
          </cell>
          <cell r="F2527">
            <v>2016</v>
          </cell>
          <cell r="G2527" t="str">
            <v>Electricity and heat</v>
          </cell>
          <cell r="H2527"/>
          <cell r="I2527" t="str">
            <v>Renewables</v>
          </cell>
          <cell r="J2527" t="str">
            <v>No</v>
          </cell>
          <cell r="K2527" t="str">
            <v>Indonesia</v>
          </cell>
          <cell r="L2527" t="str">
            <v>Implemented</v>
          </cell>
          <cell r="M2527" t="str">
            <v>http://www.iea.org/policiesandmeasures/pams/indonesia/name-162230-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527" t="str">
            <v>C10</v>
          </cell>
        </row>
        <row r="2528">
          <cell r="B2528">
            <v>2520</v>
          </cell>
          <cell r="C2528" t="str">
            <v>Solar Flagships Program Australia 2009</v>
          </cell>
          <cell r="D2528" t="str">
            <v>Grants and subsidies</v>
          </cell>
          <cell r="E2528" t="str">
            <v>Country</v>
          </cell>
          <cell r="F2528">
            <v>2009</v>
          </cell>
          <cell r="G2528" t="str">
            <v>Electricity and heat, Renewables</v>
          </cell>
          <cell r="H2528" t="str">
            <v>The Feed-in Tariff (FiT) policy introduced in July 2016, after the 2013 solar auction programme was unconstitutional by the Supreme Court. The FIT regulation targets development of 250 MW of PV capacity in 22 provinces. FiTs are granted for period of 20 years in the range of USD 0.145-0.25/kWh and vary by regions.</v>
          </cell>
          <cell r="I2528" t="str">
            <v>Renewables</v>
          </cell>
          <cell r="J2528">
            <v>0</v>
          </cell>
          <cell r="K2528" t="str">
            <v>Australia</v>
          </cell>
          <cell r="L2528" t="str">
            <v>Ended</v>
          </cell>
          <cell r="M2528" t="str">
            <v>http://arena.gov.au/about-arena/history/</v>
          </cell>
          <cell r="N2528" t="str">
            <v>C10</v>
          </cell>
        </row>
        <row r="2529">
          <cell r="B2529">
            <v>2521</v>
          </cell>
          <cell r="C2529" t="str">
            <v>Solar Heating and Cooling Demonstration Act United States of America 1974</v>
          </cell>
          <cell r="D2529" t="str">
            <v>Research &amp; Development and Deployment (RD&amp;D), Demonstration project</v>
          </cell>
          <cell r="E2529" t="str">
            <v>Country</v>
          </cell>
          <cell r="F2529">
            <v>1974</v>
          </cell>
          <cell r="G2529" t="str">
            <v>Renewables</v>
          </cell>
          <cell r="H2529"/>
          <cell r="I2529" t="str">
            <v>Renewables</v>
          </cell>
          <cell r="J2529">
            <v>0</v>
          </cell>
          <cell r="K2529" t="str">
            <v>United States of America</v>
          </cell>
          <cell r="L2529" t="str">
            <v>Ended</v>
          </cell>
          <cell r="M2529" t="str">
            <v>http://www.iea.org/policiesandmeasures/pams/unitedstates/name-22134-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529" t="str">
            <v>C04</v>
          </cell>
        </row>
        <row r="2530">
          <cell r="B2530">
            <v>2522</v>
          </cell>
          <cell r="C2530" t="str">
            <v>Solar Homes and Communities Plan (formerly Photovoltaic Rebate Program) Australia 2000</v>
          </cell>
          <cell r="D2530" t="str">
            <v>Grants and subsidies, Fiscal or financial incentives</v>
          </cell>
          <cell r="E2530" t="str">
            <v>Country</v>
          </cell>
          <cell r="F2530">
            <v>2000</v>
          </cell>
          <cell r="G2530" t="str">
            <v>Electricity and heat</v>
          </cell>
          <cell r="H2530"/>
          <cell r="I2530" t="str">
            <v>Renewables</v>
          </cell>
          <cell r="J2530">
            <v>0</v>
          </cell>
          <cell r="K2530" t="str">
            <v>Australia</v>
          </cell>
          <cell r="L2530" t="str">
            <v>Ended</v>
          </cell>
          <cell r="M2530" t="str">
            <v>http://www.environment.gov.au/rebate/</v>
          </cell>
          <cell r="N2530" t="str">
            <v>C10</v>
          </cell>
        </row>
        <row r="2531">
          <cell r="B2531">
            <v>2523</v>
          </cell>
          <cell r="C2531" t="str">
            <v>Solar Hot Water Rebate Australia 2007</v>
          </cell>
          <cell r="D2531" t="str">
            <v>Grants and subsidies, Fiscal or financial incentives</v>
          </cell>
          <cell r="E2531" t="str">
            <v>Country</v>
          </cell>
          <cell r="F2531">
            <v>2007</v>
          </cell>
          <cell r="G2531" t="str">
            <v>Electricity and heat, Renewables</v>
          </cell>
          <cell r="H2531"/>
          <cell r="I2531" t="str">
            <v>Renewables</v>
          </cell>
          <cell r="J2531" t="str">
            <v>No</v>
          </cell>
          <cell r="K2531" t="str">
            <v>Australia</v>
          </cell>
          <cell r="L2531" t="str">
            <v>Superseded</v>
          </cell>
          <cell r="M2531" t="str">
            <v>http://www.environment.gov.au/settlements/renewable/solarhotwater/</v>
          </cell>
          <cell r="N2531" t="str">
            <v>C10</v>
          </cell>
        </row>
        <row r="2532">
          <cell r="B2532">
            <v>2524</v>
          </cell>
          <cell r="C2532" t="str">
            <v>Solar Industry 12th Five Year Development Planning</v>
          </cell>
          <cell r="D2532" t="str">
            <v>Strategic planning, Sectoral standards</v>
          </cell>
          <cell r="E2532" t="str">
            <v>Country</v>
          </cell>
          <cell r="F2532">
            <v>2012</v>
          </cell>
          <cell r="G2532" t="str">
            <v>Renewables</v>
          </cell>
          <cell r="H2532"/>
          <cell r="I2532" t="str">
            <v>Renewables</v>
          </cell>
          <cell r="J2532" t="str">
            <v>No</v>
          </cell>
          <cell r="K2532" t="str">
            <v>China</v>
          </cell>
          <cell r="L2532" t="str">
            <v>Ended</v>
          </cell>
          <cell r="M2532" t="str">
            <v>https://www.iea.org/policiesandmeasures/pams/china/name-43173-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532" t="str">
            <v/>
          </cell>
        </row>
        <row r="2533">
          <cell r="B2533">
            <v>2525</v>
          </cell>
          <cell r="C2533" t="str">
            <v>Solar PV feed-in tariff China 2011</v>
          </cell>
          <cell r="D2533" t="str">
            <v>Feed-in tariffs or premiums</v>
          </cell>
          <cell r="E2533" t="str">
            <v>Country</v>
          </cell>
          <cell r="F2533">
            <v>2011</v>
          </cell>
          <cell r="G2533" t="str">
            <v>Electricity and heat, Renewables</v>
          </cell>
          <cell r="H2533"/>
          <cell r="I2533" t="str">
            <v>Renewables</v>
          </cell>
          <cell r="J2533">
            <v>0</v>
          </cell>
          <cell r="K2533" t="str">
            <v>China</v>
          </cell>
          <cell r="L2533" t="str">
            <v>Implemented</v>
          </cell>
          <cell r="M2533" t="str">
            <v>http://www.iea.org/policiesandmeasures/pams/china/name-25057-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533" t="str">
            <v>C10</v>
          </cell>
        </row>
        <row r="2534">
          <cell r="B2534">
            <v>2526</v>
          </cell>
          <cell r="C2534" t="str">
            <v>Solar Photovoltaic Energy Research &amp; Development and Demonstration Act United States of America 1978</v>
          </cell>
          <cell r="D2534" t="str">
            <v>Research &amp; Development and Deployment (RD&amp;D)</v>
          </cell>
          <cell r="E2534" t="str">
            <v>Country</v>
          </cell>
          <cell r="F2534">
            <v>1978</v>
          </cell>
          <cell r="G2534" t="str">
            <v>Renewables</v>
          </cell>
          <cell r="H2534"/>
          <cell r="I2534" t="str">
            <v>Renewables</v>
          </cell>
          <cell r="J2534">
            <v>0</v>
          </cell>
          <cell r="K2534" t="str">
            <v>United States of America</v>
          </cell>
          <cell r="L2534" t="str">
            <v>Superseded</v>
          </cell>
          <cell r="M2534" t="str">
            <v>http://www.iea.org/policiesandmeasures/pams/unitedstates/name-22135-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534" t="str">
            <v>C04</v>
          </cell>
        </row>
        <row r="2535">
          <cell r="B2535">
            <v>2527</v>
          </cell>
          <cell r="C2535" t="str">
            <v>Solar Power Generation Based Incentive India 2008</v>
          </cell>
          <cell r="D2535" t="str">
            <v>Feed-in tariffs or premiums</v>
          </cell>
          <cell r="E2535" t="str">
            <v>Country</v>
          </cell>
          <cell r="F2535">
            <v>2008</v>
          </cell>
          <cell r="G2535" t="str">
            <v>Electricity and heat, Renewables</v>
          </cell>
          <cell r="H2535"/>
          <cell r="I2535" t="str">
            <v>Renewables</v>
          </cell>
          <cell r="J2535">
            <v>0</v>
          </cell>
          <cell r="K2535" t="str">
            <v>India</v>
          </cell>
          <cell r="L2535" t="str">
            <v>Implemented</v>
          </cell>
          <cell r="M2535" t="str">
            <v>http://www.iea.org/policiesandmeasures/pams/india/name-24108-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535" t="str">
            <v>C10</v>
          </cell>
        </row>
        <row r="2536">
          <cell r="B2536">
            <v>2528</v>
          </cell>
          <cell r="C2536" t="str">
            <v>Solar Thermal Technology Platform European Union 2006</v>
          </cell>
          <cell r="D2536" t="str">
            <v>Negotiated Agreements (Public-private sector), Institutional creation, Strategic planning</v>
          </cell>
          <cell r="E2536" t="str">
            <v>Country</v>
          </cell>
          <cell r="F2536">
            <v>2006</v>
          </cell>
          <cell r="G2536" t="str">
            <v>Electricity and heat, Renewables</v>
          </cell>
          <cell r="H2536"/>
          <cell r="I2536" t="str">
            <v>Renewables</v>
          </cell>
          <cell r="J2536">
            <v>0</v>
          </cell>
          <cell r="K2536" t="str">
            <v>European Union (28)</v>
          </cell>
          <cell r="L2536" t="str">
            <v>Implemented</v>
          </cell>
          <cell r="M2536" t="str">
            <v>http://www.esttp.org http://cordis.europa.eu/technology-platforms/home_en.html</v>
          </cell>
          <cell r="N2536" t="str">
            <v/>
          </cell>
        </row>
        <row r="2537">
          <cell r="B2537">
            <v>2529</v>
          </cell>
          <cell r="C2537" t="str">
            <v>Solar Thermo-Dynamic Plant Italy 2000</v>
          </cell>
          <cell r="D2537" t="str">
            <v>Research &amp; Development and Deployment (RD&amp;D), Demonstration project</v>
          </cell>
          <cell r="E2537" t="str">
            <v>Country</v>
          </cell>
          <cell r="F2537">
            <v>2000</v>
          </cell>
          <cell r="G2537" t="str">
            <v>Electricity and heat, Renewables</v>
          </cell>
          <cell r="H2537"/>
          <cell r="I2537" t="str">
            <v>Renewables</v>
          </cell>
          <cell r="J2537">
            <v>0</v>
          </cell>
          <cell r="K2537" t="str">
            <v>Italy</v>
          </cell>
          <cell r="L2537" t="str">
            <v>Ended</v>
          </cell>
          <cell r="M2537" t="str">
            <v>http://it.wikipedia.org/wiki/Centrale_solare_termodinamica_Archimede</v>
          </cell>
          <cell r="N2537" t="str">
            <v>C04</v>
          </cell>
        </row>
        <row r="2538">
          <cell r="B2538">
            <v>2530</v>
          </cell>
          <cell r="C2538" t="str">
            <v>INDC target South Africa 2015</v>
          </cell>
          <cell r="D2538" t="str">
            <v>GHG reduction target, Political &amp; non-binding GHG reduction target</v>
          </cell>
          <cell r="E2538" t="str">
            <v>Country</v>
          </cell>
          <cell r="F2538">
            <v>2015</v>
          </cell>
          <cell r="G2538" t="str">
            <v>General</v>
          </cell>
          <cell r="H2538"/>
          <cell r="I2538" t="str">
            <v>Energy service demand reduction and resource efficiency, Energy efficiency, Renewables, Other low-carbon technologies and fuel switch, Non-energy</v>
          </cell>
          <cell r="J2538">
            <v>0</v>
          </cell>
          <cell r="K2538" t="str">
            <v>South Africa</v>
          </cell>
          <cell r="L2538" t="str">
            <v>Implemented</v>
          </cell>
          <cell r="M2538" t="str">
            <v>http://www4.unfccc.int/submissions/INDC/Published%20Documents/South%20Africa/1/South%20Africa.pdf</v>
          </cell>
          <cell r="N2538" t="str">
            <v>C02</v>
          </cell>
        </row>
        <row r="2539">
          <cell r="B2539">
            <v>2531</v>
          </cell>
          <cell r="C2539" t="str">
            <v>National Energy Efficiency Strategy Post 2015</v>
          </cell>
          <cell r="D2539" t="str">
            <v>Economic Instruments</v>
          </cell>
          <cell r="E2539" t="str">
            <v>Country</v>
          </cell>
          <cell r="F2539">
            <v>2015</v>
          </cell>
          <cell r="G2539" t="str">
            <v>General</v>
          </cell>
          <cell r="H2539" t="str">
            <v>emissions by 2025 and 2030  will be in a range between 398 and 614 Mt CO2 - eq, as defined in national policy.</v>
          </cell>
          <cell r="I2539" t="str">
            <v>Energy efficiency</v>
          </cell>
          <cell r="J2539" t="str">
            <v>No</v>
          </cell>
          <cell r="K2539" t="str">
            <v>South Africa</v>
          </cell>
          <cell r="L2539" t="str">
            <v>Implemented</v>
          </cell>
          <cell r="M2539" t="str">
            <v>https://www.iea.org/policies/11143-national-energy-efficiency-strategy-post-2015?country=South%20Africa&amp;q=south%20africa</v>
          </cell>
          <cell r="N2539" t="str">
            <v/>
          </cell>
        </row>
        <row r="2540">
          <cell r="B2540">
            <v>2532</v>
          </cell>
          <cell r="C2540" t="str">
            <v>Solar cities development programme India 2011</v>
          </cell>
          <cell r="D2540" t="str">
            <v>Funds to sub-national governments, Fiscal or financial incentives, Advice or Aid in implementation, Information provision, Professional training and qualification, Institutional creation, Strategic planning, Building codes and standards, Technology deployment and diffusion</v>
          </cell>
          <cell r="E2540" t="str">
            <v>Country</v>
          </cell>
          <cell r="F2540">
            <v>2008</v>
          </cell>
          <cell r="G2540" t="str">
            <v>Buildings, Appliances, Heating and cooling, Hot water and cooking</v>
          </cell>
          <cell r="H2540"/>
          <cell r="I2540" t="str">
            <v>Renewables, Energy efficiency, Energy service demand reduction and resource efficiency</v>
          </cell>
          <cell r="J2540">
            <v>0</v>
          </cell>
          <cell r="K2540" t="str">
            <v>India</v>
          </cell>
          <cell r="L2540" t="str">
            <v>Implemented</v>
          </cell>
          <cell r="M2540" t="str">
            <v>http://www.eai.in/club/users/anna/blogs/1200
http://mnre.gov.in/schemes/decentralized-systems/solar-cities/</v>
          </cell>
          <cell r="N2540" t="str">
            <v>C04C33C34C35C36C37</v>
          </cell>
        </row>
        <row r="2541">
          <cell r="B2541">
            <v>2533</v>
          </cell>
          <cell r="C2541" t="str">
            <v>Solar-Powered Public Housing Korea (South) 2005</v>
          </cell>
          <cell r="D2541" t="str">
            <v>Research &amp; Development and Deployment (RD&amp;D)</v>
          </cell>
          <cell r="E2541" t="str">
            <v>Country</v>
          </cell>
          <cell r="F2541">
            <v>2005</v>
          </cell>
          <cell r="G2541" t="str">
            <v>Buildings</v>
          </cell>
          <cell r="H2541"/>
          <cell r="I2541" t="str">
            <v>Renewables</v>
          </cell>
          <cell r="J2541">
            <v>0</v>
          </cell>
          <cell r="K2541" t="str">
            <v>Korea (South)</v>
          </cell>
          <cell r="L2541" t="str">
            <v>Planned</v>
          </cell>
          <cell r="M2541" t="str">
            <v>http://www.iea.org/policiesandmeasures/pams/korea/name-22780-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541" t="str">
            <v>C04</v>
          </cell>
        </row>
        <row r="2542">
          <cell r="B2542">
            <v>2534</v>
          </cell>
          <cell r="C2542" t="str">
            <v>Solar-Powered Water Heaters - Helios 2006 France 1999</v>
          </cell>
          <cell r="D2542" t="str">
            <v>Economic Instruments</v>
          </cell>
          <cell r="E2542" t="str">
            <v>Country</v>
          </cell>
          <cell r="F2542">
            <v>1999</v>
          </cell>
          <cell r="G2542" t="str">
            <v>Buildings, Hot water and cooking</v>
          </cell>
          <cell r="H2542"/>
          <cell r="I2542" t="str">
            <v>Renewables</v>
          </cell>
          <cell r="J2542">
            <v>0</v>
          </cell>
          <cell r="K2542" t="str">
            <v>France</v>
          </cell>
          <cell r="L2542" t="str">
            <v>Implemented</v>
          </cell>
          <cell r="M2542" t="str">
            <v>http://www.iea.org/policiesandmeasures/pams/france/name-22224-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542" t="str">
            <v/>
          </cell>
        </row>
        <row r="2543">
          <cell r="B2543">
            <v>2535</v>
          </cell>
          <cell r="C2543" t="str">
            <v>Solarthermie 2000Plus Germany 2004</v>
          </cell>
          <cell r="D2543" t="str">
            <v>Research &amp; Development and Deployment (RD&amp;D), Grants and subsidies, Fiscal or financial incentives</v>
          </cell>
          <cell r="E2543" t="str">
            <v>Country</v>
          </cell>
          <cell r="F2543">
            <v>2004</v>
          </cell>
          <cell r="G2543" t="str">
            <v>Electricity and heat, Renewables</v>
          </cell>
          <cell r="H2543"/>
          <cell r="I2543" t="str">
            <v>Renewables</v>
          </cell>
          <cell r="J2543">
            <v>0</v>
          </cell>
          <cell r="K2543" t="str">
            <v>Germany</v>
          </cell>
          <cell r="L2543" t="str">
            <v>Ended</v>
          </cell>
          <cell r="M2543" t="str">
            <v>http://www.solarthermie2000plus.de/</v>
          </cell>
          <cell r="N2543" t="str">
            <v>C04C10</v>
          </cell>
        </row>
        <row r="2544">
          <cell r="B2544">
            <v>2536</v>
          </cell>
          <cell r="C2544" t="str">
            <v>Solid State Energy Conversion Alliance (SECA) United States of America 1999</v>
          </cell>
          <cell r="D2544" t="str">
            <v>Negotiated Agreements (Public-private sector), Research programme, Technology deployment and diffusion, Technology development</v>
          </cell>
          <cell r="E2544" t="str">
            <v>Country</v>
          </cell>
          <cell r="F2544">
            <v>1999</v>
          </cell>
          <cell r="G2544" t="str">
            <v>Electricity and heat</v>
          </cell>
          <cell r="H2544"/>
          <cell r="I2544" t="str">
            <v>Other low-carbon technologies and fuel switch</v>
          </cell>
          <cell r="J2544">
            <v>0</v>
          </cell>
          <cell r="K2544" t="str">
            <v>United States of America</v>
          </cell>
          <cell r="L2544" t="str">
            <v>Implemented</v>
          </cell>
          <cell r="M2544" t="str">
            <v>http://www.netl.doe.gov/research/coal/energy-systems/fuel-cells</v>
          </cell>
          <cell r="N2544" t="str">
            <v>C04</v>
          </cell>
        </row>
        <row r="2545">
          <cell r="B2545">
            <v>2537</v>
          </cell>
          <cell r="C2545" t="str">
            <v>Solid-state lighting (SSL) research and development (R&amp;D) United States of America 2000</v>
          </cell>
          <cell r="D2545" t="str">
            <v>Grants and subsidies, Research programme, Technology development, Research &amp; Development and Deployment (RD&amp;D)</v>
          </cell>
          <cell r="E2545" t="str">
            <v>Country</v>
          </cell>
          <cell r="F2545">
            <v>2000</v>
          </cell>
          <cell r="G2545" t="str">
            <v>Appliances</v>
          </cell>
          <cell r="H2545"/>
          <cell r="I2545" t="str">
            <v>Energy efficiency</v>
          </cell>
          <cell r="J2545">
            <v>0</v>
          </cell>
          <cell r="K2545" t="str">
            <v>United States of America</v>
          </cell>
          <cell r="L2545" t="str">
            <v>Implemented</v>
          </cell>
          <cell r="M2545" t="str">
            <v>http://www1.eere.energy.gov/buildings/ssl/index.html</v>
          </cell>
          <cell r="N2545" t="str">
            <v>C04C35</v>
          </cell>
        </row>
        <row r="2546">
          <cell r="B2546">
            <v>2538</v>
          </cell>
          <cell r="C2546" t="str">
            <v>National Rail Policy Green Paper</v>
          </cell>
          <cell r="D2546" t="str">
            <v>Strategic planning</v>
          </cell>
          <cell r="E2546" t="str">
            <v>Country</v>
          </cell>
          <cell r="F2546">
            <v>2015</v>
          </cell>
          <cell r="G2546" t="str">
            <v>Rail</v>
          </cell>
          <cell r="H2546"/>
          <cell r="I2546" t="str">
            <v>Energy service demand reduction and resource efficiency</v>
          </cell>
          <cell r="J2546" t="str">
            <v>No</v>
          </cell>
          <cell r="K2546" t="str">
            <v>South Africa</v>
          </cell>
          <cell r="L2546" t="str">
            <v>Implemented</v>
          </cell>
          <cell r="M2546" t="str">
            <v>https://www.transport.gov.za/documents/11623/21629/NationalRailPolicyGreenPaper.pdf/ea72ecab-2990-41cd-a0dd-f5e7a2c3e82a</v>
          </cell>
          <cell r="N2546" t="str">
            <v/>
          </cell>
        </row>
        <row r="2547">
          <cell r="B2547">
            <v>2539</v>
          </cell>
          <cell r="C2547" t="str">
            <v>SANS 1544: Energy Performance Certificates</v>
          </cell>
          <cell r="D2547" t="str">
            <v>Performance label, Building codes and standards</v>
          </cell>
          <cell r="E2547" t="str">
            <v>Country</v>
          </cell>
          <cell r="F2547">
            <v>2015</v>
          </cell>
          <cell r="G2547" t="str">
            <v>Buildings, Heating and cooling</v>
          </cell>
          <cell r="H2547"/>
          <cell r="I2547" t="str">
            <v>Energy efficiency</v>
          </cell>
          <cell r="J2547" t="str">
            <v>No</v>
          </cell>
          <cell r="K2547" t="str">
            <v>South Africa</v>
          </cell>
          <cell r="L2547" t="str">
            <v>Implemented</v>
          </cell>
          <cell r="M2547" t="str">
            <v>http://www.energycontractsupport.org/what-are-epcs/e-energy-performance-certificates
https://climateactiontracker.org/documents/398/CAT_2018-11-27_ScalingUp_SouthAfrica_FullReport.pdf</v>
          </cell>
          <cell r="N2547" t="str">
            <v>C34</v>
          </cell>
        </row>
        <row r="2548">
          <cell r="B2548">
            <v>2540</v>
          </cell>
          <cell r="C2548" t="str">
            <v>National Pollution Prevention Plans Regulation</v>
          </cell>
          <cell r="D2548" t="str">
            <v>Auditing, Obligation schemes</v>
          </cell>
          <cell r="E2548" t="str">
            <v>Country</v>
          </cell>
          <cell r="F2548">
            <v>2016</v>
          </cell>
          <cell r="G2548" t="str">
            <v>Industrial process CO2</v>
          </cell>
          <cell r="H2548"/>
          <cell r="I2548">
            <v>0</v>
          </cell>
          <cell r="J2548" t="str">
            <v>No</v>
          </cell>
          <cell r="K2548" t="str">
            <v>South Africa</v>
          </cell>
          <cell r="L2548" t="str">
            <v>Implemented</v>
          </cell>
          <cell r="M2548" t="str">
            <v>https://cer.org.za/wp-content/uploads/2005/09/National-Pollution-Prevention-Plan-Regulations.pdf</v>
          </cell>
          <cell r="N2548" t="str">
            <v/>
          </cell>
        </row>
        <row r="2549">
          <cell r="B2549">
            <v>2541</v>
          </cell>
          <cell r="C2549" t="str">
            <v>National Greenhouse Gas Emission Reporting Regulations</v>
          </cell>
          <cell r="D2549" t="str">
            <v>Advice or Aid in implementation, Strategic planning, Obligation schemes</v>
          </cell>
          <cell r="E2549" t="str">
            <v>Country</v>
          </cell>
          <cell r="F2549">
            <v>2017</v>
          </cell>
          <cell r="G2549" t="str">
            <v>General</v>
          </cell>
          <cell r="H2549"/>
          <cell r="I2549">
            <v>0</v>
          </cell>
          <cell r="J2549" t="str">
            <v>No</v>
          </cell>
          <cell r="K2549" t="str">
            <v>South Africa</v>
          </cell>
          <cell r="L2549" t="str">
            <v>Implemented</v>
          </cell>
          <cell r="M2549" t="str">
            <v>https://www.environment.gov.za/sites/default/files/legislations/nemaqa39of2004_nationalgreenhousegasemissionreporting_gn40762_0.pdf
http://climateneutralgroup.co.za/greenhouse-gas-emissions-reporting/</v>
          </cell>
          <cell r="N2549" t="str">
            <v/>
          </cell>
        </row>
        <row r="2550">
          <cell r="B2550">
            <v>2542</v>
          </cell>
          <cell r="C2550" t="str">
            <v>South Australian Feed-in Tariff Scheme</v>
          </cell>
          <cell r="D2550" t="str">
            <v>Feed-in tariffs or premiums</v>
          </cell>
          <cell r="E2550" t="str">
            <v>Subnational region or state</v>
          </cell>
          <cell r="F2550">
            <v>2008</v>
          </cell>
          <cell r="G2550" t="str">
            <v>Electricity and heat, Renewables</v>
          </cell>
          <cell r="H2550"/>
          <cell r="I2550" t="str">
            <v>Renewables</v>
          </cell>
          <cell r="J2550" t="str">
            <v>No</v>
          </cell>
          <cell r="K2550" t="str">
            <v>Australia</v>
          </cell>
          <cell r="L2550" t="str">
            <v>Implemented</v>
          </cell>
          <cell r="M2550" t="str">
            <v>http://www.iea.org/policiesandmeasures/pams/australia/name-24589-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550" t="str">
            <v>C10</v>
          </cell>
        </row>
        <row r="2551">
          <cell r="B2551">
            <v>2543</v>
          </cell>
          <cell r="C2551" t="str">
            <v>Special Act on Metropolitan Air Quality Improvement South Korea 2003</v>
          </cell>
          <cell r="D2551">
            <v>0</v>
          </cell>
          <cell r="E2551" t="str">
            <v>City or local</v>
          </cell>
          <cell r="F2551">
            <v>2003</v>
          </cell>
          <cell r="G2551" t="str">
            <v>Industry, Transport</v>
          </cell>
          <cell r="H2551" t="str">
            <v>South Australia's Solar Feed-in Scheme pays a net feed-in tariff to eligible small customers consuming less than 160 MWh of electricity per annum and who feed solar electricity into the electricity grid. Households, small businesses, community buildings and churches with solar PV systems who received permission from SA Power Networks to connect their system to the electricity grid by midnight 30 September 2011 may be eligible for a solar feed-in scheme tariff in addition to retailer feed-in tariff. 44 cents per kWh exported to the grid until 30 June 2028.
The Essential Services Commission of South Australia (ESCOSA) requires retailers to pay its solar customers a feed-in tariff for their excess generation exported to the grid. From 1 January 2017 - no minimum feed-in tariff. Retailers are required to determine their own R-FiT amounts as well as payment structures, which may now vary from an AUD/kWh rate. For example, retailers may choose to offer time-of-use feed-in tariffs.</v>
          </cell>
          <cell r="I2551" t="str">
            <v>Non-energy</v>
          </cell>
          <cell r="J2551" t="str">
            <v>No</v>
          </cell>
          <cell r="K2551" t="str">
            <v>Korea (South)</v>
          </cell>
          <cell r="L2551" t="str">
            <v>Implemented</v>
          </cell>
          <cell r="M2551" t="str">
            <v>http://www.iea-coal.org.uk/documents/82564/7960/South%20Korea</v>
          </cell>
          <cell r="N2551" t="str">
            <v/>
          </cell>
        </row>
        <row r="2552">
          <cell r="B2552">
            <v>2544</v>
          </cell>
          <cell r="C2552" t="str">
            <v>Special Climate Change Program Mexico 2009</v>
          </cell>
          <cell r="D2552" t="str">
            <v>Strategic planning</v>
          </cell>
          <cell r="E2552" t="str">
            <v>Country</v>
          </cell>
          <cell r="F2552">
            <v>2009</v>
          </cell>
          <cell r="G2552" t="str">
            <v>General</v>
          </cell>
          <cell r="H2552"/>
          <cell r="I2552" t="str">
            <v>Energy service demand reduction and resource efficiency, Energy efficiency, Renewables, Other low-carbon technologies and fuel switch, Non-energy</v>
          </cell>
          <cell r="J2552">
            <v>0</v>
          </cell>
          <cell r="K2552" t="str">
            <v>Mexico</v>
          </cell>
          <cell r="L2552" t="str">
            <v>Ended</v>
          </cell>
          <cell r="M2552" t="str">
            <v>http://web.law.columbia.edu/sites/default/files/microsites/climate-change/Mexico-Special%20CC%20Program%202009_2012%20FULL.pdf</v>
          </cell>
          <cell r="N2552" t="str">
            <v/>
          </cell>
        </row>
        <row r="2553">
          <cell r="B2553">
            <v>2545</v>
          </cell>
          <cell r="C2553" t="str">
            <v>Special Consumption Tax</v>
          </cell>
          <cell r="D2553" t="str">
            <v>Energy and other taxes</v>
          </cell>
          <cell r="E2553" t="str">
            <v>Country</v>
          </cell>
          <cell r="F2553">
            <v>0</v>
          </cell>
          <cell r="G2553" t="str">
            <v>Buildings, Electricity and heat, Industry, Transport</v>
          </cell>
          <cell r="H2553"/>
          <cell r="I2553">
            <v>0</v>
          </cell>
          <cell r="J2553" t="str">
            <v>No</v>
          </cell>
          <cell r="K2553" t="str">
            <v>Turkey</v>
          </cell>
          <cell r="L2553" t="str">
            <v>Implemented</v>
          </cell>
          <cell r="M2553" t="str">
            <v>http://www.oecd.org/tax/tax-policy/taxing-energy-use-2018-turkey.pdf</v>
          </cell>
          <cell r="N2553" t="str">
            <v>C16C31C38C46</v>
          </cell>
        </row>
        <row r="2554">
          <cell r="B2554">
            <v>2546</v>
          </cell>
          <cell r="C2554" t="str">
            <v>Special Fund for Energy Efficiency in SMEs Germany 2008</v>
          </cell>
          <cell r="D2554" t="str">
            <v>Loans, Advice or Aid in implementation, Information provision, Grants and subsidies</v>
          </cell>
          <cell r="E2554" t="str">
            <v>Country</v>
          </cell>
          <cell r="F2554">
            <v>2008</v>
          </cell>
          <cell r="G2554" t="str">
            <v>Buildings, Industry</v>
          </cell>
          <cell r="H2554" t="str">
            <v>The Tax applies to oil products and natural gas across all sectors. The rates at which this tax applies differ across fuels and different users. Except natural gas, the fuels used to generate electricity are untaxed. Electricity output is taxed. (For more details about the differentiated rates, see reference below.)</v>
          </cell>
          <cell r="I2554" t="str">
            <v>Energy efficiency</v>
          </cell>
          <cell r="J2554">
            <v>0</v>
          </cell>
          <cell r="K2554" t="str">
            <v>Germany</v>
          </cell>
          <cell r="L2554" t="str">
            <v>Superseded</v>
          </cell>
          <cell r="M2554" t="str">
            <v>http://www.energieeffizienz-beratung.de</v>
          </cell>
          <cell r="N2554" t="str">
            <v>C19C34</v>
          </cell>
        </row>
        <row r="2555">
          <cell r="B2555">
            <v>2547</v>
          </cell>
          <cell r="C2555" t="str">
            <v>Special Fund for the Industrialization of Wind Power Equipment China 2007</v>
          </cell>
          <cell r="D2555" t="str">
            <v>Institutional creation, Grants and subsidies</v>
          </cell>
          <cell r="E2555" t="str">
            <v>Country</v>
          </cell>
          <cell r="F2555">
            <v>2007</v>
          </cell>
          <cell r="G2555" t="str">
            <v>Electricity and heat</v>
          </cell>
          <cell r="H2555"/>
          <cell r="I2555" t="str">
            <v>Renewables</v>
          </cell>
          <cell r="J2555">
            <v>0</v>
          </cell>
          <cell r="K2555" t="str">
            <v>China</v>
          </cell>
          <cell r="L2555" t="str">
            <v>Implemented</v>
          </cell>
          <cell r="M2555" t="str">
            <v>http://www.mof.gov.cn/</v>
          </cell>
          <cell r="N2555" t="str">
            <v>C10</v>
          </cell>
        </row>
        <row r="2556">
          <cell r="B2556">
            <v>2548</v>
          </cell>
          <cell r="C2556" t="str">
            <v>Special Measures law for Promoting the Use of New Energy Japan 1997</v>
          </cell>
          <cell r="D2556" t="str">
            <v>Regulatory Instruments</v>
          </cell>
          <cell r="E2556" t="str">
            <v>Country</v>
          </cell>
          <cell r="F2556">
            <v>1997</v>
          </cell>
          <cell r="G2556" t="str">
            <v>Electricity and heat, Renewables</v>
          </cell>
          <cell r="H2556"/>
          <cell r="I2556" t="str">
            <v>Renewables</v>
          </cell>
          <cell r="J2556">
            <v>0</v>
          </cell>
          <cell r="K2556" t="str">
            <v>Japan</v>
          </cell>
          <cell r="L2556" t="str">
            <v>Implemented</v>
          </cell>
          <cell r="M2556" t="str">
            <v>http://law.e-gov.go.jp/htmldata/H09/H09HO037.html</v>
          </cell>
          <cell r="N2556" t="str">
            <v/>
          </cell>
        </row>
        <row r="2557">
          <cell r="B2557">
            <v>2549</v>
          </cell>
          <cell r="C2557" t="str">
            <v>Special Programme for the Use of Renewable Energy 2008-2012 Mexico 2009</v>
          </cell>
          <cell r="D2557" t="str">
            <v>Codes and standards, Information provision, Advice or Aid in implementation, Tax relief, Grants and subsidies, Loans, Strategic planning, Infrastructure investments, Regulatory Instruments</v>
          </cell>
          <cell r="E2557" t="str">
            <v>Country</v>
          </cell>
          <cell r="F2557">
            <v>2009</v>
          </cell>
          <cell r="G2557" t="str">
            <v>Electricity and heat, Renewables</v>
          </cell>
          <cell r="H2557"/>
          <cell r="I2557" t="str">
            <v>Renewables</v>
          </cell>
          <cell r="J2557" t="str">
            <v>No</v>
          </cell>
          <cell r="K2557" t="str">
            <v>Mexico</v>
          </cell>
          <cell r="L2557" t="str">
            <v>Ended</v>
          </cell>
          <cell r="M2557" t="str">
            <v>http://www.energia.gob.mx/webSener/res/0/Programa%20Energias%20Renovables.pdf</v>
          </cell>
          <cell r="N2557" t="str">
            <v>C10C11</v>
          </cell>
        </row>
        <row r="2558">
          <cell r="B2558">
            <v>2550</v>
          </cell>
          <cell r="C2558" t="str">
            <v>Special Programme on Climate Change 2014-2018</v>
          </cell>
          <cell r="D2558" t="str">
            <v>Political &amp; non-binding climate strategy, GHG reduction target, Political &amp; non-binding GHG reduction target</v>
          </cell>
          <cell r="E2558" t="str">
            <v>Country</v>
          </cell>
          <cell r="F2558">
            <v>2013</v>
          </cell>
          <cell r="G2558" t="str">
            <v>General</v>
          </cell>
          <cell r="H2558" t="str">
            <v>Implements the 2008 Renewable Energy Development and Financing for Energy Transition Law.</v>
          </cell>
          <cell r="I2558" t="str">
            <v>Energy service demand reduction and resource efficiency, Energy efficiency, Renewables, Other low-carbon technologies and fuel switch, Non-energy</v>
          </cell>
          <cell r="J2558">
            <v>0</v>
          </cell>
          <cell r="K2558" t="str">
            <v>Mexico</v>
          </cell>
          <cell r="L2558" t="str">
            <v>Implemented</v>
          </cell>
          <cell r="M2558" t="str">
            <v>http://mitigationpartnership.net/sites/default/files/executive_summary_semarnat_pecc_english.pdf</v>
          </cell>
          <cell r="N2558" t="str">
            <v>C01C02</v>
          </cell>
        </row>
        <row r="2559">
          <cell r="B2559">
            <v>2551</v>
          </cell>
          <cell r="C2559" t="str">
            <v>Special Programme on Climate Change 2014-2018 Renewable Energy Target</v>
          </cell>
          <cell r="D2559" t="str">
            <v>Renewable energy target, Political &amp; non-binding renewable energy target</v>
          </cell>
          <cell r="E2559" t="str">
            <v>Country</v>
          </cell>
          <cell r="F2559">
            <v>2013</v>
          </cell>
          <cell r="G2559" t="str">
            <v>Electricity and heat, Renewables</v>
          </cell>
          <cell r="H2559" t="str">
            <v>30% GHG reductions by 2020 compared to BAU and 35% of electricity generated from clean sources by 2024.
The 2nd Special Programme on Climate Change (PECC 2014-2018) published in 2014, includes the most relevant mitigation measures to 2018. The programme summarises 23 quantified mitigation-relevant measures that lead to a reduction in emissions by 83.2 MtCO2e in 2018 compared to the baseline. The PECC packages many of the existing targets and ongoing actions from various policy and strategy documents, and so the majority of emission reductions achieved under current policies compared to the business-as-usual trajectory can be traced back to measures within this document. 50% emissions reduction by 2050 compared to 2000.</v>
          </cell>
          <cell r="I2559" t="str">
            <v>Renewables</v>
          </cell>
          <cell r="J2559" t="str">
            <v>GHG reduction</v>
          </cell>
          <cell r="K2559" t="str">
            <v>Mexico</v>
          </cell>
          <cell r="L2559" t="str">
            <v>Implemented</v>
          </cell>
          <cell r="M2559" t="str">
            <v>http://mitigationpartnership.net/sites/default/files/executive_summary_semarnat_pecc_english.pdf</v>
          </cell>
          <cell r="N2559" t="str">
            <v>C09</v>
          </cell>
        </row>
        <row r="2560">
          <cell r="B2560">
            <v>2552</v>
          </cell>
          <cell r="C2560" t="str">
            <v>Special Tax Law on Production and Services (including fuel tax) Mexico 1980</v>
          </cell>
          <cell r="D2560" t="str">
            <v>CO2 taxes, Energy and other taxes, GHG emission reduction crediting and offsetting mechanism</v>
          </cell>
          <cell r="E2560" t="str">
            <v>Country</v>
          </cell>
          <cell r="F2560">
            <v>1980</v>
          </cell>
          <cell r="G2560" t="str">
            <v>Industry</v>
          </cell>
          <cell r="H2560" t="str">
            <v>35% of electricity generated from clean sources by 2024.</v>
          </cell>
          <cell r="I2560" t="str">
            <v>Energy service demand reduction and resource efficiency</v>
          </cell>
          <cell r="J2560" t="str">
            <v>No</v>
          </cell>
          <cell r="K2560" t="str">
            <v>Mexico</v>
          </cell>
          <cell r="L2560" t="str">
            <v>Implemented</v>
          </cell>
          <cell r="M2560" t="str">
            <v>http://www.lse.ac.uk/GranthamInstitute/law/special-tax-law-on-production-and-services-carbon-tax/</v>
          </cell>
          <cell r="N2560" t="str">
            <v>C30C31</v>
          </cell>
        </row>
        <row r="2561">
          <cell r="B2561">
            <v>2553</v>
          </cell>
          <cell r="C2561" t="str">
            <v>Special fund to support the implementation of Energy efficiency targets (Decree Law no. 40) Italy 2010</v>
          </cell>
          <cell r="D2561" t="str">
            <v>Fiscal or financial incentives, Grants and subsidies, Retirement premium</v>
          </cell>
          <cell r="E2561" t="str">
            <v>Country</v>
          </cell>
          <cell r="F2561">
            <v>2010</v>
          </cell>
          <cell r="G2561" t="str">
            <v>Buildings, Appliances, Heating and cooling, Hot water and cooking, Electricity and heat, Industry, Industrial energy related, Transport</v>
          </cell>
          <cell r="H2561" t="str">
            <v>Legislative. 3% of the sales price of the fuel. Last amended 2013.</v>
          </cell>
          <cell r="I2561" t="str">
            <v>Energy efficiency</v>
          </cell>
          <cell r="J2561" t="str">
            <v>No</v>
          </cell>
          <cell r="K2561" t="str">
            <v>Italy</v>
          </cell>
          <cell r="L2561" t="str">
            <v>Implemented</v>
          </cell>
          <cell r="M2561" t="str">
            <v>http://www.lse.ac.uk/GranthamInstitute/law/special-fund-to-support-the-implementation-of-energy-efficiency-targets-decree-law-no-40/
http://www.iea.org/policiesandmeasures/pams/italy</v>
          </cell>
          <cell r="N2561" t="str">
            <v>C07C19C34C35</v>
          </cell>
        </row>
        <row r="2562">
          <cell r="B2562">
            <v>2554</v>
          </cell>
          <cell r="C2562" t="str">
            <v>Speed Limiters European Union 2001</v>
          </cell>
          <cell r="D2562" t="str">
            <v>Regulatory Instruments</v>
          </cell>
          <cell r="E2562" t="str">
            <v>Country</v>
          </cell>
          <cell r="F2562">
            <v>2001</v>
          </cell>
          <cell r="G2562" t="str">
            <v>Transport, Heavy duty vehicles</v>
          </cell>
          <cell r="H2562" t="str">
            <v>Executive</v>
          </cell>
          <cell r="I2562" t="str">
            <v>Energy efficiency</v>
          </cell>
          <cell r="J2562">
            <v>0</v>
          </cell>
          <cell r="K2562" t="str">
            <v>European Union (28)</v>
          </cell>
          <cell r="L2562" t="str">
            <v>Planned</v>
          </cell>
          <cell r="M2562" t="str">
            <v>http://www.europa.eu.int/comm/dgs/energy_transport/index_en.html</v>
          </cell>
          <cell r="N2562" t="str">
            <v/>
          </cell>
        </row>
        <row r="2563">
          <cell r="B2563">
            <v>2555</v>
          </cell>
          <cell r="C2563" t="str">
            <v>Stamp Duty Relief for Zero Carbon Homes United Kingdom 2007</v>
          </cell>
          <cell r="D2563" t="str">
            <v>Tax relief</v>
          </cell>
          <cell r="E2563" t="str">
            <v>Country</v>
          </cell>
          <cell r="F2563">
            <v>2007</v>
          </cell>
          <cell r="G2563" t="str">
            <v>Buildings, Heating and cooling, Hot water and cooking, Appliances</v>
          </cell>
          <cell r="H2563"/>
          <cell r="I2563" t="str">
            <v>Energy efficiency</v>
          </cell>
          <cell r="J2563" t="str">
            <v>No</v>
          </cell>
          <cell r="K2563" t="str">
            <v>United Kingdom</v>
          </cell>
          <cell r="L2563" t="str">
            <v>Ended</v>
          </cell>
          <cell r="M2563" t="str">
            <v>http://www.hmrc.gov.uk/manuals/sdltmanual/sdltm20700.htm</v>
          </cell>
          <cell r="N2563" t="str">
            <v>C34C35</v>
          </cell>
        </row>
        <row r="2564">
          <cell r="B2564">
            <v>2556</v>
          </cell>
          <cell r="C2564" t="str">
            <v>Standard for Air Pollutants from Coal-burning, Oil-burning, and Gas-fired Boilers China</v>
          </cell>
          <cell r="D2564" t="str">
            <v>Regulatory Instruments</v>
          </cell>
          <cell r="E2564" t="str">
            <v>Country</v>
          </cell>
          <cell r="F2564">
            <v>2001</v>
          </cell>
          <cell r="G2564" t="str">
            <v>Electricity and heat, Coal, Gas, Oil</v>
          </cell>
          <cell r="H2564"/>
          <cell r="I2564">
            <v>0</v>
          </cell>
          <cell r="J2564" t="str">
            <v>No</v>
          </cell>
          <cell r="K2564" t="str">
            <v>China</v>
          </cell>
          <cell r="L2564" t="str">
            <v>Implemented</v>
          </cell>
          <cell r="M2564" t="str">
            <v>http://www.iea-coal.org.uk/documents/82539/9516/China</v>
          </cell>
          <cell r="N2564" t="str">
            <v/>
          </cell>
        </row>
        <row r="2565">
          <cell r="B2565">
            <v>2557</v>
          </cell>
          <cell r="C2565" t="str">
            <v>Standards for Building Energy Audits Russia 2003</v>
          </cell>
          <cell r="D2565">
            <v>0</v>
          </cell>
          <cell r="E2565" t="str">
            <v>Country</v>
          </cell>
          <cell r="F2565">
            <v>2003</v>
          </cell>
          <cell r="G2565" t="str">
            <v>Buildings</v>
          </cell>
          <cell r="H2565" t="str">
            <v>GB13271-2001</v>
          </cell>
          <cell r="I2565" t="str">
            <v>Energy efficiency</v>
          </cell>
          <cell r="J2565">
            <v>0</v>
          </cell>
          <cell r="K2565" t="str">
            <v>Russian Federation</v>
          </cell>
          <cell r="L2565" t="str">
            <v>Implemented</v>
          </cell>
          <cell r="M2565" t="str">
            <v>http://www.iea.org/policiesandmeasures/pams/russia/name-23007-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2565" t="str">
            <v/>
          </cell>
        </row>
        <row r="2566">
          <cell r="B2566">
            <v>2558</v>
          </cell>
          <cell r="C2566" t="str">
            <v>Standards for Energy Consuming Products China</v>
          </cell>
          <cell r="D2566" t="str">
            <v>Codes and standards, Product standards</v>
          </cell>
          <cell r="E2566" t="str">
            <v>Country</v>
          </cell>
          <cell r="F2566">
            <v>0</v>
          </cell>
          <cell r="G2566" t="str">
            <v>Buildings, Appliances</v>
          </cell>
          <cell r="H2566"/>
          <cell r="I2566" t="str">
            <v>Energy efficiency</v>
          </cell>
          <cell r="J2566">
            <v>0</v>
          </cell>
          <cell r="K2566" t="str">
            <v>China</v>
          </cell>
          <cell r="L2566" t="str">
            <v>Ended</v>
          </cell>
          <cell r="M2566" t="str">
            <v>http://www.iea.org/policiesandmeasures/pams/china/name-30285-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2566" t="str">
            <v>C34C35</v>
          </cell>
        </row>
        <row r="2567">
          <cell r="B2567">
            <v>2559</v>
          </cell>
          <cell r="C2567" t="str">
            <v>Standards for Energy efficiency of Electric Motor Systems (SEEEM) Membership Australia 2006</v>
          </cell>
          <cell r="D2567" t="str">
            <v>Fiscal or financial incentives, Advice or Aid in implementation, Information provision, Comparison label, Strategic planning, Negotiated Agreements (Public-private sector)</v>
          </cell>
          <cell r="E2567" t="str">
            <v>Country</v>
          </cell>
          <cell r="F2567">
            <v>2006</v>
          </cell>
          <cell r="G2567" t="str">
            <v>Industry, Industrial energy related</v>
          </cell>
          <cell r="H2567"/>
          <cell r="I2567" t="str">
            <v>Energy efficiency</v>
          </cell>
          <cell r="J2567" t="str">
            <v>No</v>
          </cell>
          <cell r="K2567" t="str">
            <v>Australia</v>
          </cell>
          <cell r="L2567" t="str">
            <v>Superseded</v>
          </cell>
          <cell r="M2567" t="str">
            <v>http://www.seeem.org</v>
          </cell>
          <cell r="N2567" t="str">
            <v>C19</v>
          </cell>
        </row>
        <row r="2568">
          <cell r="B2568">
            <v>2560</v>
          </cell>
          <cell r="C2568" t="str">
            <v>Standards on Emissions from Mobile Sources Saudi Arabia 2012</v>
          </cell>
          <cell r="D2568" t="str">
            <v>Product standards, Sectoral standards</v>
          </cell>
          <cell r="E2568" t="str">
            <v>Country</v>
          </cell>
          <cell r="F2568">
            <v>2012</v>
          </cell>
          <cell r="G2568" t="str">
            <v>Industry</v>
          </cell>
          <cell r="H2568"/>
          <cell r="I2568" t="str">
            <v>Energy service demand reduction and resource efficiency, Energy efficiency, Other low-carbon technologies and fuel switch, Non-energy</v>
          </cell>
          <cell r="J2568" t="str">
            <v>No</v>
          </cell>
          <cell r="K2568" t="str">
            <v>Saudi Arabia</v>
          </cell>
          <cell r="L2568" t="str">
            <v>Implemented</v>
          </cell>
          <cell r="M2568" t="str">
            <v>http://ehsjournal.org/http:/ehsjournal.org/sanaa-chakibi/saudi-arabia-9-new-environmental-laws/2013/</v>
          </cell>
          <cell r="N2568" t="str">
            <v>C18C21</v>
          </cell>
        </row>
        <row r="2569">
          <cell r="B2569">
            <v>2561</v>
          </cell>
          <cell r="C2569" t="str">
            <v>Standby Power Reduction Policy Japan 2000</v>
          </cell>
          <cell r="D2569" t="str">
            <v>Policy support, Research &amp; Development and Deployment (RD&amp;D), Negotiated Agreements (Public-private sector)</v>
          </cell>
          <cell r="E2569" t="str">
            <v>Country</v>
          </cell>
          <cell r="F2569">
            <v>2000</v>
          </cell>
          <cell r="G2569" t="str">
            <v>Buildings, Appliances</v>
          </cell>
          <cell r="H2569" t="str">
            <v>"The Standard on Mobile Sources Emissions requires companies to reduce their emissions to the levels required and to properly maintain their equipment to ensure emissions reduction. The Standard presents a framework for a sustainable management of mobile sources.  It sets out emission limit values depending upon the engine type and capacity. Companies are required to ensure that the emissions of their mobile sources are in compliance with the emission limits for all new equipment. However, for existing equipment they have five years to bring their emissions in line with the limits stated. The Standard introduces emission limits for pieces of equipment used outdoors and aims at protecting, maintaining, and improving the environment and public health. The mobile sources include those such as mobile generators, agricultural machinery, and large earthmoving equipment. The emission limits include those for diesel engines, small and large gasoline engines, and recreational vehicles not included in Saudi Arabia Standard Organization (SASO)." (http://ehsjournal.org/http:/ehsjournal.org/sanaa-chakibi/saudi-arabia-9-new-environmental-laws/2013/)</v>
          </cell>
          <cell r="I2569" t="str">
            <v>Energy efficiency</v>
          </cell>
          <cell r="J2569">
            <v>0</v>
          </cell>
          <cell r="K2569" t="str">
            <v>Japan</v>
          </cell>
          <cell r="L2569" t="str">
            <v>Implemented</v>
          </cell>
          <cell r="M2569" t="str">
            <v>http://www.meti.go.jp/meti_lib/report/2013fy/E003416.pdf</v>
          </cell>
          <cell r="N2569" t="str">
            <v>C04</v>
          </cell>
        </row>
        <row r="2570">
          <cell r="B2570">
            <v>2562</v>
          </cell>
          <cell r="C2570" t="str">
            <v>Standby Power Standards</v>
          </cell>
          <cell r="D2570" t="str">
            <v>Information provision, Product standards</v>
          </cell>
          <cell r="E2570" t="str">
            <v>Country</v>
          </cell>
          <cell r="F2570">
            <v>2011</v>
          </cell>
          <cell r="G2570" t="str">
            <v>Appliances</v>
          </cell>
          <cell r="H2570"/>
          <cell r="I2570" t="str">
            <v>Energy efficiency</v>
          </cell>
          <cell r="J2570" t="str">
            <v>No</v>
          </cell>
          <cell r="K2570" t="str">
            <v>Canada</v>
          </cell>
          <cell r="L2570" t="str">
            <v>Implemented</v>
          </cell>
          <cell r="M2570" t="str">
            <v>https://www.iea.org/policiesandmeasures/pams/canada/name-24220-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2570" t="str">
            <v>C35</v>
          </cell>
        </row>
        <row r="2571">
          <cell r="B2571">
            <v>2563</v>
          </cell>
          <cell r="C2571" t="str">
            <v>Standby Power Strategy 2002-2012 Australia 2002</v>
          </cell>
          <cell r="D2571" t="str">
            <v>Product standards, Regulatory Instruments, Codes and standards</v>
          </cell>
          <cell r="E2571" t="str">
            <v>Country</v>
          </cell>
          <cell r="F2571">
            <v>2002</v>
          </cell>
          <cell r="G2571" t="str">
            <v>Buildings, Appliances</v>
          </cell>
          <cell r="H2571"/>
          <cell r="I2571" t="str">
            <v>Energy efficiency</v>
          </cell>
          <cell r="J2571" t="str">
            <v>No</v>
          </cell>
          <cell r="K2571" t="str">
            <v>Australia</v>
          </cell>
          <cell r="L2571" t="str">
            <v>Ended</v>
          </cell>
          <cell r="M2571" t="str">
            <v>http://www.energyrating.gov.au</v>
          </cell>
          <cell r="N2571" t="str">
            <v>C34C35</v>
          </cell>
        </row>
        <row r="2572">
          <cell r="B2572">
            <v>2564</v>
          </cell>
          <cell r="C2572" t="str">
            <v>State Action Plan on Climate Change (SAPCC)</v>
          </cell>
          <cell r="D2572" t="str">
            <v>Institutional creation, Strategic planning, Other mandatory requirements</v>
          </cell>
          <cell r="E2572" t="str">
            <v>Country</v>
          </cell>
          <cell r="F2572">
            <v>2009</v>
          </cell>
          <cell r="G2572" t="str">
            <v>General</v>
          </cell>
          <cell r="H2572"/>
          <cell r="I2572" t="str">
            <v>Energy service demand reduction and resource efficiency, Energy efficiency, Renewables, Other low-carbon technologies and fuel switch, Non-energy</v>
          </cell>
          <cell r="J2572" t="str">
            <v>No</v>
          </cell>
          <cell r="K2572" t="str">
            <v>India</v>
          </cell>
          <cell r="L2572" t="str">
            <v>Implemented</v>
          </cell>
          <cell r="M2572" t="str">
            <v>http://www.moef.nic.in/ccd-sapcc</v>
          </cell>
          <cell r="N2572" t="str">
            <v/>
          </cell>
        </row>
        <row r="2573">
          <cell r="B2573">
            <v>2565</v>
          </cell>
          <cell r="C2573" t="str">
            <v>State Building Code (Nevada)</v>
          </cell>
          <cell r="D2573" t="str">
            <v>Building codes and standards</v>
          </cell>
          <cell r="E2573" t="str">
            <v>Subnational region or state</v>
          </cell>
          <cell r="F2573">
            <v>2018</v>
          </cell>
          <cell r="G2573" t="str">
            <v>Buildings</v>
          </cell>
          <cell r="H2573"/>
          <cell r="I2573" t="str">
            <v>Energy efficiency</v>
          </cell>
          <cell r="J2573" t="str">
            <v>No</v>
          </cell>
          <cell r="K2573" t="str">
            <v>United States of America</v>
          </cell>
          <cell r="L2573" t="str">
            <v>Ended</v>
          </cell>
          <cell r="M2573" t="str">
            <v>https://www.iea.org/policies/7088-iecc-2018-state-building-code-nevada?country=United%20States&amp;qs=united</v>
          </cell>
          <cell r="N2573" t="str">
            <v>C34</v>
          </cell>
        </row>
        <row r="2574">
          <cell r="B2574">
            <v>2566</v>
          </cell>
          <cell r="C2574" t="str">
            <v>State Climate and Energy Program United States of America 2005</v>
          </cell>
          <cell r="D2574" t="str">
            <v>Political &amp; non-binding climate strategy, Advice or Aid in implementation, Policy support, Institutional creation, Strategic planning</v>
          </cell>
          <cell r="E2574" t="str">
            <v>Subnational region or state</v>
          </cell>
          <cell r="F2574">
            <v>2005</v>
          </cell>
          <cell r="G2574" t="str">
            <v>General</v>
          </cell>
          <cell r="H2574"/>
          <cell r="I2574" t="str">
            <v>Energy service demand reduction and resource efficiency, Energy efficiency, Renewables, Other low-carbon technologies and fuel switch, Non-energy</v>
          </cell>
          <cell r="J2574">
            <v>0</v>
          </cell>
          <cell r="K2574" t="str">
            <v>United States of America</v>
          </cell>
          <cell r="L2574" t="str">
            <v>Implemented</v>
          </cell>
          <cell r="M2574" t="str">
            <v>http://www.epa.gov/statelocalclimate/state/partner/index.html</v>
          </cell>
          <cell r="N2574" t="str">
            <v>C01</v>
          </cell>
        </row>
        <row r="2575">
          <cell r="B2575">
            <v>2567</v>
          </cell>
          <cell r="C2575" t="str">
            <v>State Energy Program United States of America 1996</v>
          </cell>
          <cell r="D2575" t="str">
            <v>Grants and subsidies, Information and education, Advice or Aid in implementation, Information provision</v>
          </cell>
          <cell r="E2575" t="str">
            <v>Country</v>
          </cell>
          <cell r="F2575">
            <v>1996</v>
          </cell>
          <cell r="G2575" t="str">
            <v>Electricity and heat</v>
          </cell>
          <cell r="H2575"/>
          <cell r="I2575" t="str">
            <v>Energy efficiency</v>
          </cell>
          <cell r="J2575">
            <v>0</v>
          </cell>
          <cell r="K2575" t="str">
            <v>United States of America</v>
          </cell>
          <cell r="L2575" t="str">
            <v>Implemented</v>
          </cell>
          <cell r="M2575" t="str">
            <v>http://www1.eere.energy.gov/wip/sep.html</v>
          </cell>
          <cell r="N2575" t="str">
            <v>C07</v>
          </cell>
        </row>
        <row r="2576">
          <cell r="B2576">
            <v>2568</v>
          </cell>
          <cell r="C2576" t="str">
            <v>State Policy Guidelines for Promoting Renewable Energy in the Power Sector Russian Federation 2009</v>
          </cell>
          <cell r="D2576" t="str">
            <v>Grants and subsidies, Policy support, Strategic planning, Regulatory Instruments, Monitoring, Other mandatory requirements</v>
          </cell>
          <cell r="E2576" t="str">
            <v>Country</v>
          </cell>
          <cell r="F2576">
            <v>2009</v>
          </cell>
          <cell r="G2576" t="str">
            <v>Electricity and heat, Renewables</v>
          </cell>
          <cell r="H2576"/>
          <cell r="I2576" t="str">
            <v>Renewables</v>
          </cell>
          <cell r="J2576">
            <v>0</v>
          </cell>
          <cell r="K2576" t="str">
            <v>Russian Federation</v>
          </cell>
          <cell r="L2576" t="str">
            <v>Implemented</v>
          </cell>
          <cell r="M2576" t="str">
            <v>http://www.iea.org/policiesandmeasures/pams/russia/name-24530-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576" t="str">
            <v>C10</v>
          </cell>
        </row>
        <row r="2577">
          <cell r="B2577">
            <v>2569</v>
          </cell>
          <cell r="C2577" t="str">
            <v>State Program on Energy efficiency and Energy Development (approved by Government Decree No 321) Russian Federation 2014</v>
          </cell>
          <cell r="D2577" t="str">
            <v>Infrastructure investments, Information and education, Monitoring, Energy efficiency target, Political &amp; non-binding energy efficiency target, Renewable energy target, Political &amp; non-binding renewable energy target</v>
          </cell>
          <cell r="E2577" t="str">
            <v>Country</v>
          </cell>
          <cell r="F2577">
            <v>2014</v>
          </cell>
          <cell r="G2577" t="str">
            <v>Electricity and heat, Oil, Gas, Coal, Renewables, Fossil fuel exploration and production</v>
          </cell>
          <cell r="H2577"/>
          <cell r="I2577" t="str">
            <v>Energy efficiency, Renewables, Non-energy</v>
          </cell>
          <cell r="J2577" t="str">
            <v>GHG reduction</v>
          </cell>
          <cell r="K2577" t="str">
            <v>Russian Federation</v>
          </cell>
          <cell r="L2577" t="str">
            <v>Implemented</v>
          </cell>
          <cell r="M2577" t="str">
            <v>http://www.lse.ac.uk/GranthamInstitute/law/state-program-on-energy-efficiency-and-energy-development-approved-by-government-decree-no-321/</v>
          </cell>
          <cell r="N2577" t="str">
            <v>C09C11</v>
          </cell>
        </row>
        <row r="2578">
          <cell r="B2578">
            <v>2570</v>
          </cell>
          <cell r="C2578" t="str">
            <v>State Program on Restoration and Use of Natural Resources</v>
          </cell>
          <cell r="D2578" t="str">
            <v>Policy support, Strategic planning</v>
          </cell>
          <cell r="E2578" t="str">
            <v>Country</v>
          </cell>
          <cell r="F2578">
            <v>2014</v>
          </cell>
          <cell r="G2578" t="str">
            <v>Agriculture and forestry, Forestry</v>
          </cell>
          <cell r="H2578" t="str">
            <v>Main objective is to “ensure reliable supply of the country’s fuel and energy resources, increase the efficiency of their use, and reduce anthropogenic impacts of the energy sector on the environment”. 40% decrease of energy intensity of the economy between 2007 and 2020, but alters the 4.5% share of electricity generation from renewable energy sources target to 2.5% by 2020 (excluding large hydro over 25 MW).
The quantitative targets by 2020 include:
-	Reduction of the energy intensity of GDP by 9.54% (the initial target was 14.5%) compared to 2007 level
-	Reduction of power losses in electricity transportation lines from 11.6% to 8.8%
-	Increase of the share of renewable energy sources (wind, solar, water) in total electricity generation up to 2.5%, without large hydro)
-	Installation of additional renewable energy generation capacity of 5.871 GW
-	Reduction of fuel use for heat production by 7%; for electricity generation by 4%
-	Improvement of labor productivity growth in the fuel and energy sector from 2% per year to 8.2% per year
-	Oil extraction rise from 521.7 to 524.0 mln t/y
-	Gas extraction rise from 667.6 to 756.4 billion cubic m/y
-	Coal extraction rise from 351.2 to 380 mln t/y
-	Increase of the share of technological innovations in investment expenditures from 2.2% to 2.5%
"A number of document behind the State Program address topics such as energy strategy, gas, oil, coal sectors development and concept of socio-economic development by 2020, general scheme on allocation of power generation facilities.
The Programme calls for diverse measures to attain those targets, including:
– evaluating the technological and economic potential of efficient renewables use
– providing subsidies from the state budget in order to compensate for the costs of grid connection for renewables
– installation of smart meters (18.9% of metering devices by 2020)
– increasing the availability of energy infrastructure – reducing the number of steps required to gain access to the grid (from 8 to 5) and reducing the delay of connection to the grid (from 276 to 40 days)
– raising public awareness on energy conservation and energy efficiency." (LSE database)</v>
          </cell>
          <cell r="I2578" t="str">
            <v>Non-energy</v>
          </cell>
          <cell r="J2578" t="str">
            <v>No</v>
          </cell>
          <cell r="K2578" t="str">
            <v>Russian Federation</v>
          </cell>
          <cell r="L2578" t="str">
            <v>Implemented</v>
          </cell>
          <cell r="M2578" t="str">
            <v>https://policy.asiapacificenergy.org/node/849/portal</v>
          </cell>
          <cell r="N2578" t="str">
            <v>C48C52</v>
          </cell>
        </row>
        <row r="2579">
          <cell r="B2579">
            <v>2571</v>
          </cell>
          <cell r="C2579" t="str">
            <v>State Utility Commission Assistance United States of America 2005</v>
          </cell>
          <cell r="D2579" t="str">
            <v>Negotiated Agreements (Public-private sector), Advice or Aid in implementation, Information provision</v>
          </cell>
          <cell r="E2579" t="str">
            <v>Subnational region or state</v>
          </cell>
          <cell r="F2579">
            <v>2005</v>
          </cell>
          <cell r="G2579">
            <v>0</v>
          </cell>
          <cell r="H2579" t="str">
            <v>"The State Program on Restoration and Use of Natural resources elaborates on options for maintaining and enhancing the sustainable use of mineral resources, increasing water security and safety of hydropower generation, restoration of the mineral base, protection and conservation of the forestry and water resources" (source: Asia Pacific Energy).</v>
          </cell>
          <cell r="I2579">
            <v>0</v>
          </cell>
          <cell r="J2579">
            <v>0</v>
          </cell>
          <cell r="K2579" t="str">
            <v>United States of America</v>
          </cell>
          <cell r="L2579" t="str">
            <v>Superseded</v>
          </cell>
          <cell r="M2579" t="str">
            <v>http://www.epa.gov/RDEE/energy-programs/suca.html</v>
          </cell>
          <cell r="N2579" t="str">
            <v/>
          </cell>
        </row>
        <row r="2580">
          <cell r="B2580">
            <v>2572</v>
          </cell>
          <cell r="C2580" t="str">
            <v>South African National Standard Fixed electric storage water heaters (SANS 151:2017)</v>
          </cell>
          <cell r="D2580" t="str">
            <v>Performance label, Codes and standards, Building codes and standards</v>
          </cell>
          <cell r="E2580" t="str">
            <v>Country</v>
          </cell>
          <cell r="F2580">
            <v>2017</v>
          </cell>
          <cell r="G2580">
            <v>0</v>
          </cell>
          <cell r="H2580"/>
          <cell r="I2580">
            <v>0</v>
          </cell>
          <cell r="J2580" t="str">
            <v>No</v>
          </cell>
          <cell r="K2580" t="str">
            <v>South Africa</v>
          </cell>
          <cell r="L2580" t="str">
            <v>Implemented</v>
          </cell>
          <cell r="M2580">
            <v>0</v>
          </cell>
          <cell r="N2580" t="str">
            <v/>
          </cell>
        </row>
        <row r="2581">
          <cell r="B2581">
            <v>2573</v>
          </cell>
          <cell r="C2581" t="str">
            <v>State and Alternative Fuel Provider Fleet Program United States of America 1992</v>
          </cell>
          <cell r="D2581" t="str">
            <v>Procurement rules</v>
          </cell>
          <cell r="E2581" t="str">
            <v>Country</v>
          </cell>
          <cell r="F2581">
            <v>1992</v>
          </cell>
          <cell r="G2581" t="str">
            <v>Light duty vehicles, Heavy duty vehicles</v>
          </cell>
          <cell r="H2581"/>
          <cell r="I2581" t="str">
            <v>Energy efficiency, Other low-carbon technologies and fuel switch</v>
          </cell>
          <cell r="J2581">
            <v>0</v>
          </cell>
          <cell r="K2581" t="str">
            <v>United States of America</v>
          </cell>
          <cell r="L2581" t="str">
            <v>Superseded</v>
          </cell>
          <cell r="M2581" t="str">
            <v>http://www1.eere.energy.gov/vehiclesandfuels/epact/covered_fleets.html</v>
          </cell>
          <cell r="N2581" t="str">
            <v/>
          </cell>
        </row>
        <row r="2582">
          <cell r="B2582">
            <v>2574</v>
          </cell>
          <cell r="C2582" t="str">
            <v>State and Local Climate and Energy Program United States of America</v>
          </cell>
          <cell r="D2582" t="str">
            <v>Negotiated Agreements (Public-private sector), Advice or Aid in implementation, Information provision, Strategic planning, Monitoring</v>
          </cell>
          <cell r="E2582" t="str">
            <v>Country</v>
          </cell>
          <cell r="F2582">
            <v>0</v>
          </cell>
          <cell r="G2582" t="str">
            <v>Renewables</v>
          </cell>
          <cell r="H2582"/>
          <cell r="I2582" t="str">
            <v>Renewables</v>
          </cell>
          <cell r="J2582">
            <v>0</v>
          </cell>
          <cell r="K2582" t="str">
            <v>United States of America</v>
          </cell>
          <cell r="L2582" t="str">
            <v>Implemented</v>
          </cell>
          <cell r="M2582" t="str">
            <v>http://www.iea.org/policiesandmeasures/pams/unitedstates/name-24893-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582" t="str">
            <v/>
          </cell>
        </row>
        <row r="2583">
          <cell r="B2583">
            <v>2575</v>
          </cell>
          <cell r="C2583" t="str">
            <v>State and Local Energy Savings Performance Contracting United States of America 2007</v>
          </cell>
          <cell r="D2583" t="str">
            <v>Economic Instruments, Procurement rules, Market-based instruments</v>
          </cell>
          <cell r="E2583" t="str">
            <v>Subnational region or state</v>
          </cell>
          <cell r="F2583">
            <v>2007</v>
          </cell>
          <cell r="G2583" t="str">
            <v>Buildings</v>
          </cell>
          <cell r="H2583"/>
          <cell r="I2583" t="str">
            <v>Energy efficiency</v>
          </cell>
          <cell r="J2583">
            <v>0</v>
          </cell>
          <cell r="K2583" t="str">
            <v>United States of America</v>
          </cell>
          <cell r="L2583" t="str">
            <v>Implemented</v>
          </cell>
          <cell r="M2583" t="str">
            <v>http://www1.eere.energy.gov/femp/financing/espcs.html</v>
          </cell>
          <cell r="N2583" t="str">
            <v/>
          </cell>
        </row>
        <row r="2584">
          <cell r="B2584">
            <v>2576</v>
          </cell>
          <cell r="C2584" t="str">
            <v>State-level Renewable Portfolio Standards (RPS) United States of America</v>
          </cell>
          <cell r="D2584" t="str">
            <v>Codes and standards, Obligation schemes, Other mandatory requirements</v>
          </cell>
          <cell r="E2584" t="str">
            <v>Subnational region or state</v>
          </cell>
          <cell r="F2584">
            <v>0</v>
          </cell>
          <cell r="G2584">
            <v>0</v>
          </cell>
          <cell r="H2584"/>
          <cell r="I2584">
            <v>0</v>
          </cell>
          <cell r="J2584">
            <v>0</v>
          </cell>
          <cell r="K2584" t="str">
            <v>United States of America</v>
          </cell>
          <cell r="L2584" t="str">
            <v>Implemented</v>
          </cell>
          <cell r="M2584" t="str">
            <v>http://www.dsireusa.org/incentives/index.cfm?EE=1&amp;RE=1&amp;SPV=0&amp;ST=0&amp;searchtype=RPS&amp;sh=1</v>
          </cell>
          <cell r="N2584" t="str">
            <v/>
          </cell>
        </row>
        <row r="2585">
          <cell r="B2585">
            <v>2577</v>
          </cell>
          <cell r="C2585" t="str">
            <v>Stationary Diesel Engines (NSPS) standards United States of America</v>
          </cell>
          <cell r="D2585" t="str">
            <v>Sectoral standards, Vehicle fuel-economy and emissions standards</v>
          </cell>
          <cell r="E2585" t="str">
            <v>Country</v>
          </cell>
          <cell r="F2585">
            <v>0</v>
          </cell>
          <cell r="G2585" t="str">
            <v>Industry, Transport, Industrial energy related</v>
          </cell>
          <cell r="H2585"/>
          <cell r="I2585" t="str">
            <v>Energy efficiency</v>
          </cell>
          <cell r="J2585" t="str">
            <v>No</v>
          </cell>
          <cell r="K2585" t="str">
            <v>United States of America</v>
          </cell>
          <cell r="L2585" t="str">
            <v>Implemented</v>
          </cell>
          <cell r="M2585" t="str">
            <v>http://transportpolicy.net/index.php?title=US:_Stationary_Diesel_Engines_%28NSPS%29</v>
          </cell>
          <cell r="N2585" t="str">
            <v>C21</v>
          </cell>
        </row>
        <row r="2586">
          <cell r="B2586">
            <v>2578</v>
          </cell>
          <cell r="C2586" t="str">
            <v>Stationary Engines (NESHAP) standards United States of America</v>
          </cell>
          <cell r="D2586" t="str">
            <v>Sectoral standards, Vehicle fuel-economy and emissions standards</v>
          </cell>
          <cell r="E2586" t="str">
            <v>Country</v>
          </cell>
          <cell r="F2586">
            <v>0</v>
          </cell>
          <cell r="G2586" t="str">
            <v>Industry, Transport, Industrial energy related</v>
          </cell>
          <cell r="H2586"/>
          <cell r="I2586" t="str">
            <v>Energy efficiency</v>
          </cell>
          <cell r="J2586" t="str">
            <v>No</v>
          </cell>
          <cell r="K2586" t="str">
            <v>United States of America</v>
          </cell>
          <cell r="L2586" t="str">
            <v>Implemented</v>
          </cell>
          <cell r="M2586" t="str">
            <v>http://transportpolicy.net/index.php?title=US:_Stationary_Engines_%28NESHAP%29</v>
          </cell>
          <cell r="N2586" t="str">
            <v>C21</v>
          </cell>
        </row>
        <row r="2587">
          <cell r="B2587">
            <v>2579</v>
          </cell>
          <cell r="C2587" t="str">
            <v>Stimulus Programme for Mini CHP Plants Germany 2008</v>
          </cell>
          <cell r="D2587" t="str">
            <v>Fiscal or financial incentives</v>
          </cell>
          <cell r="E2587" t="str">
            <v>Country</v>
          </cell>
          <cell r="F2587">
            <v>2008</v>
          </cell>
          <cell r="G2587" t="str">
            <v>Electricity and heat</v>
          </cell>
          <cell r="H2587"/>
          <cell r="I2587" t="str">
            <v>Energy efficiency</v>
          </cell>
          <cell r="J2587">
            <v>0</v>
          </cell>
          <cell r="K2587" t="str">
            <v>Germany</v>
          </cell>
          <cell r="L2587" t="str">
            <v>Implemented</v>
          </cell>
          <cell r="M2587" t="str">
            <v>http://www.bmu.de, www.bafa.de</v>
          </cell>
          <cell r="N2587" t="str">
            <v>C07</v>
          </cell>
        </row>
        <row r="2588">
          <cell r="B2588">
            <v>2580</v>
          </cell>
          <cell r="C2588" t="str">
            <v>Stimulus programme for funding climate protection measures for commercial refrigeration facilities Germany</v>
          </cell>
          <cell r="D2588" t="str">
            <v>Fiscal or financial incentives</v>
          </cell>
          <cell r="E2588" t="str">
            <v>Country</v>
          </cell>
          <cell r="F2588">
            <v>0</v>
          </cell>
          <cell r="G2588" t="str">
            <v>Buildings, Appliances</v>
          </cell>
          <cell r="H2588"/>
          <cell r="I2588" t="str">
            <v>Energy efficiency</v>
          </cell>
          <cell r="J2588">
            <v>0</v>
          </cell>
          <cell r="K2588" t="str">
            <v>Germany</v>
          </cell>
          <cell r="L2588" t="str">
            <v>Ended</v>
          </cell>
          <cell r="M2588" t="str">
            <v>http://www.iea.org/policiesandmeasures/pams/germany/name-34679-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588" t="str">
            <v>C34C35</v>
          </cell>
        </row>
        <row r="2589">
          <cell r="B2589">
            <v>2581</v>
          </cell>
          <cell r="C2589" t="str">
            <v>Storage systems Italy 2015</v>
          </cell>
          <cell r="D2589" t="str">
            <v>Codes and standards</v>
          </cell>
          <cell r="E2589" t="str">
            <v>Country</v>
          </cell>
          <cell r="F2589">
            <v>2015</v>
          </cell>
          <cell r="G2589" t="str">
            <v>Electricity and heat, Renewables</v>
          </cell>
          <cell r="H2589"/>
          <cell r="I2589" t="str">
            <v>Renewables</v>
          </cell>
          <cell r="J2589">
            <v>0</v>
          </cell>
          <cell r="K2589" t="str">
            <v>Italy</v>
          </cell>
          <cell r="L2589" t="str">
            <v>Implemented</v>
          </cell>
          <cell r="M2589" t="str">
            <v>http://www.gse.it</v>
          </cell>
          <cell r="N2589" t="str">
            <v/>
          </cell>
        </row>
        <row r="2590">
          <cell r="B2590">
            <v>2582</v>
          </cell>
          <cell r="C2590" t="str">
            <v>Strategic Action Plan for Energy Development (2014 - 2020) China 2014</v>
          </cell>
          <cell r="D2590" t="str">
            <v>Strategic planning, Regulatory Instruments, Research &amp; Development and Deployment (RD&amp;D)</v>
          </cell>
          <cell r="E2590" t="str">
            <v>Country</v>
          </cell>
          <cell r="F2590">
            <v>2014</v>
          </cell>
          <cell r="G2590" t="str">
            <v>Buildings, General, Industry, Transport</v>
          </cell>
          <cell r="H2590"/>
          <cell r="I2590" t="str">
            <v>Energy efficiency</v>
          </cell>
          <cell r="J2590" t="str">
            <v>No</v>
          </cell>
          <cell r="K2590" t="str">
            <v>China</v>
          </cell>
          <cell r="L2590" t="str">
            <v>Implemented</v>
          </cell>
          <cell r="M2590" t="str">
            <v>http://www.iea.org/policiesandmeasures/pams/china/name-147482-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2590" t="str">
            <v>C04</v>
          </cell>
        </row>
        <row r="2591">
          <cell r="B2591">
            <v>2583</v>
          </cell>
          <cell r="C2591" t="str">
            <v>Strategic Energy Technology Plan (SET-Plan): Towards a low carbon future European Union 2007</v>
          </cell>
          <cell r="D2591" t="str">
            <v>Strategic planning, Institutional creation</v>
          </cell>
          <cell r="E2591" t="str">
            <v>Country</v>
          </cell>
          <cell r="F2591">
            <v>2007</v>
          </cell>
          <cell r="G2591" t="str">
            <v>General</v>
          </cell>
          <cell r="H2591" t="str">
            <v>The implementation of a higher national building energy efficiency standard will be accelerated, requiring a combined 75% improvement in energy efficiency compared to the building standards of the early 1980s. It is expected that in 2020, the green buildings will account for at least 50% of new buildings in the urban region.</v>
          </cell>
          <cell r="I2591" t="str">
            <v>Energy service demand reduction and resource efficiency, Energy efficiency, Renewables, Other low-carbon technologies and fuel switch</v>
          </cell>
          <cell r="J2591" t="str">
            <v>No</v>
          </cell>
          <cell r="K2591" t="str">
            <v>European Union (28)</v>
          </cell>
          <cell r="L2591" t="str">
            <v>Implemented</v>
          </cell>
          <cell r="M2591" t="str">
            <v>http://ec.europa.eu/energy/en/topics/technology-and-innovation/strategic-energy-technology-plan</v>
          </cell>
          <cell r="N2591" t="str">
            <v/>
          </cell>
        </row>
        <row r="2592">
          <cell r="B2592">
            <v>2584</v>
          </cell>
          <cell r="C2592" t="str">
            <v>Strategic Forest Plan for Mexico Mexico 2001</v>
          </cell>
          <cell r="D2592" t="str">
            <v>Strategic planning</v>
          </cell>
          <cell r="E2592" t="str">
            <v>Country</v>
          </cell>
          <cell r="F2592">
            <v>2001</v>
          </cell>
          <cell r="G2592" t="str">
            <v>Forestry</v>
          </cell>
          <cell r="H2592"/>
          <cell r="I2592" t="str">
            <v>Energy service demand reduction and resource efficiency, Non-energy, Energy efficiency, Renewables, Other low-carbon technologies and fuel switch</v>
          </cell>
          <cell r="J2592">
            <v>0</v>
          </cell>
          <cell r="K2592" t="str">
            <v>Mexico</v>
          </cell>
          <cell r="L2592" t="str">
            <v>Implemented</v>
          </cell>
          <cell r="M2592">
            <v>0</v>
          </cell>
          <cell r="N2592" t="str">
            <v>C52</v>
          </cell>
        </row>
        <row r="2593">
          <cell r="B2593">
            <v>2585</v>
          </cell>
          <cell r="C2593" t="str">
            <v>Strategic Plan 2010-2014</v>
          </cell>
          <cell r="D2593" t="str">
            <v>Grants and subsidies, Information provision, Research &amp; Development and Deployment (RD&amp;D)</v>
          </cell>
          <cell r="E2593" t="str">
            <v>Country</v>
          </cell>
          <cell r="F2593">
            <v>2010</v>
          </cell>
          <cell r="G2593" t="str">
            <v>Renewables</v>
          </cell>
          <cell r="H2593"/>
          <cell r="I2593" t="str">
            <v>Energy efficiency, Renewables</v>
          </cell>
          <cell r="J2593" t="str">
            <v>No</v>
          </cell>
          <cell r="K2593" t="str">
            <v>Turkey</v>
          </cell>
          <cell r="L2593" t="str">
            <v>Ended</v>
          </cell>
          <cell r="M2593" t="str">
            <v>https://www.iea.org/policies/5054-strategic-plan-2010?country=Turkey&amp;page=1&amp;qs=turkey</v>
          </cell>
          <cell r="N2593" t="str">
            <v>C04</v>
          </cell>
        </row>
        <row r="2594">
          <cell r="B2594">
            <v>2586</v>
          </cell>
          <cell r="C2594" t="str">
            <v>Strategic Plan 2015-2019</v>
          </cell>
          <cell r="D2594" t="str">
            <v>Strategic planning, Regulatory Instruments, Research &amp; Development and Deployment (RD&amp;D)</v>
          </cell>
          <cell r="E2594" t="str">
            <v>Country</v>
          </cell>
          <cell r="F2594">
            <v>2015</v>
          </cell>
          <cell r="G2594" t="str">
            <v>Renewables</v>
          </cell>
          <cell r="H2594" t="str">
            <v>The 2010-2014 Strategic Plan is a first step in reaching Turkish national renewable energy target of 30% of the total electricity generated from renewable source by 2030. It aims to:
1) increase Turkish energy security by diversifying its energy supply; 2) make greater use of domestic resources; 3) protect the environment by relying on clean renewable and low carbon technologies; and 4) foster energy market efficiency by fostering private sector's investment and integration. The strategy also targets energy efficiency improvements and seeks to save 10% of national energy bill by 2015 and 20% by 2023.</v>
          </cell>
          <cell r="I2594" t="str">
            <v>Energy efficiency, Renewables</v>
          </cell>
          <cell r="J2594" t="str">
            <v>No</v>
          </cell>
          <cell r="K2594" t="str">
            <v>Turkey</v>
          </cell>
          <cell r="L2594" t="str">
            <v>Implemented</v>
          </cell>
          <cell r="M2594">
            <v>0</v>
          </cell>
          <cell r="N2594" t="str">
            <v>C04</v>
          </cell>
        </row>
        <row r="2595">
          <cell r="B2595">
            <v>2587</v>
          </cell>
          <cell r="C2595" t="str">
            <v>Strategic Plan for Industrial Efficiency China 2006</v>
          </cell>
          <cell r="D2595" t="str">
            <v>Strategic planning, Research &amp; Development and Deployment (RD&amp;D), Technology development</v>
          </cell>
          <cell r="E2595" t="str">
            <v>Country</v>
          </cell>
          <cell r="F2595">
            <v>2006</v>
          </cell>
          <cell r="G2595" t="str">
            <v>Industry, Industrial energy related</v>
          </cell>
          <cell r="H2595" t="str">
            <v>The 2015-2019 Strategic Plan is the second step in reaching Turkish national renewable energy target of 30% of the total electricity generated from renewable source by 2030.</v>
          </cell>
          <cell r="I2595" t="str">
            <v>Energy efficiency</v>
          </cell>
          <cell r="J2595">
            <v>0</v>
          </cell>
          <cell r="K2595" t="str">
            <v>China</v>
          </cell>
          <cell r="L2595" t="str">
            <v>Implemented</v>
          </cell>
          <cell r="M2595" t="str">
            <v>http://ghs.ndrc.gov.cn/15ghgy/t20060529_70793.htm</v>
          </cell>
          <cell r="N2595" t="str">
            <v>C04</v>
          </cell>
        </row>
        <row r="2596">
          <cell r="B2596">
            <v>2588</v>
          </cell>
          <cell r="C2596" t="str">
            <v>Strategic Plan for New and Renewable Energy</v>
          </cell>
          <cell r="D2596" t="str">
            <v>Strategic planning</v>
          </cell>
          <cell r="E2596" t="str">
            <v>Country</v>
          </cell>
          <cell r="F2596">
            <v>0</v>
          </cell>
          <cell r="G2596" t="str">
            <v>Electricity and heat, Renewables</v>
          </cell>
          <cell r="H2596"/>
          <cell r="I2596" t="str">
            <v>Renewables, Other low-carbon technologies and fuel switch</v>
          </cell>
          <cell r="J2596">
            <v>0</v>
          </cell>
          <cell r="K2596" t="str">
            <v>India</v>
          </cell>
          <cell r="L2596" t="str">
            <v>Implemented</v>
          </cell>
          <cell r="M2596" t="str">
            <v>http://climateactiontracker.org/countries/india.html
http://mnre.gov.in/file-manager/UserFiles/strategic_plan_mnre_2011_17.pdf</v>
          </cell>
          <cell r="N2596" t="str">
            <v/>
          </cell>
        </row>
        <row r="2597">
          <cell r="B2597">
            <v>2589</v>
          </cell>
          <cell r="C2597" t="str">
            <v>Green Transport Strategy 2018–2050</v>
          </cell>
          <cell r="D2597" t="str">
            <v>Information provision, Performance label, Strategic planning</v>
          </cell>
          <cell r="E2597" t="str">
            <v>Country</v>
          </cell>
          <cell r="F2597">
            <v>2018</v>
          </cell>
          <cell r="G2597" t="str">
            <v>Transport</v>
          </cell>
          <cell r="H2597"/>
          <cell r="I2597" t="str">
            <v>Energy service demand reduction and resource efficiency, Non-energy</v>
          </cell>
          <cell r="J2597" t="str">
            <v>No</v>
          </cell>
          <cell r="K2597" t="str">
            <v>South Africa</v>
          </cell>
          <cell r="L2597" t="str">
            <v>Implemented</v>
          </cell>
          <cell r="M2597" t="str">
            <v>https://www.transport.gov.za/documents/11623/89294/Green_Transport_Strategy_2018_2050_onlineversion.pdf/71e19f1d-259e-4c55-9b27-30db418f105a
https://sdg.iisd.org/news/south-africa-launches-green-transport-strategy/</v>
          </cell>
          <cell r="N2597" t="str">
            <v>C40</v>
          </cell>
        </row>
        <row r="2598">
          <cell r="B2598">
            <v>2590</v>
          </cell>
          <cell r="C2598" t="str">
            <v>Strategic Plan of the Ministry of Food, Agriculture and Livestock Turkey 2013</v>
          </cell>
          <cell r="D2598" t="str">
            <v>Strategic planning</v>
          </cell>
          <cell r="E2598" t="str">
            <v>Country</v>
          </cell>
          <cell r="F2598">
            <v>2013</v>
          </cell>
          <cell r="G2598" t="str">
            <v>Agriculture and forestry</v>
          </cell>
          <cell r="H2598"/>
          <cell r="I2598" t="str">
            <v>Energy service demand reduction and resource efficiency, Non-energy</v>
          </cell>
          <cell r="J2598">
            <v>0</v>
          </cell>
          <cell r="K2598" t="str">
            <v>Turkey</v>
          </cell>
          <cell r="L2598" t="str">
            <v>Implemented</v>
          </cell>
          <cell r="M2598" t="str">
            <v>http://unfccc.int/files/national_reports/non-annex_i_natcom/application/pdf/6_bildirim_eng_11_reducedfilesize.pdf</v>
          </cell>
          <cell r="N2598" t="str">
            <v>C48</v>
          </cell>
        </row>
        <row r="2599">
          <cell r="B2599">
            <v>2591</v>
          </cell>
          <cell r="C2599" t="str">
            <v>Strategic Policy Response Australia 2004</v>
          </cell>
          <cell r="D2599" t="str">
            <v>Policy support</v>
          </cell>
          <cell r="E2599" t="str">
            <v>Country</v>
          </cell>
          <cell r="F2599">
            <v>2004</v>
          </cell>
          <cell r="G2599" t="str">
            <v>General</v>
          </cell>
          <cell r="H2599"/>
          <cell r="I2599" t="str">
            <v>Energy service demand reduction and resource efficiency, Energy efficiency, Renewables, Other low-carbon technologies and fuel switch, Non-energy</v>
          </cell>
          <cell r="J2599">
            <v>0</v>
          </cell>
          <cell r="K2599" t="str">
            <v>Australia</v>
          </cell>
          <cell r="L2599" t="str">
            <v>Ended</v>
          </cell>
          <cell r="M2599" t="str">
            <v>http://www.climatechange.gov.au</v>
          </cell>
          <cell r="N2599" t="str">
            <v/>
          </cell>
        </row>
        <row r="2600">
          <cell r="B2600">
            <v>2592</v>
          </cell>
          <cell r="C2600" t="str">
            <v>Strategy Paper on Air Transport European Union 1999</v>
          </cell>
          <cell r="D2600" t="str">
            <v>Strategic planning, Research &amp; Development and Deployment (RD&amp;D)</v>
          </cell>
          <cell r="E2600" t="str">
            <v>Country</v>
          </cell>
          <cell r="F2600">
            <v>1999</v>
          </cell>
          <cell r="G2600" t="str">
            <v>Transport, Air</v>
          </cell>
          <cell r="H2600"/>
          <cell r="I2600" t="str">
            <v>Energy efficiency, Other low-carbon technologies and fuel switch</v>
          </cell>
          <cell r="J2600">
            <v>0</v>
          </cell>
          <cell r="K2600" t="str">
            <v>European Union (28)</v>
          </cell>
          <cell r="L2600" t="str">
            <v>Ended</v>
          </cell>
          <cell r="M2600" t="str">
            <v>http://www.europa.eu.int/comm/transport/themes/air/english/air_transport_environment.htm</v>
          </cell>
          <cell r="N2600" t="str">
            <v>C04C44</v>
          </cell>
        </row>
        <row r="2601">
          <cell r="B2601">
            <v>2593</v>
          </cell>
          <cell r="C2601" t="str">
            <v>Strategy and MRV on emissions from maritime transport</v>
          </cell>
          <cell r="D2601" t="str">
            <v>Policy support, Monitoring</v>
          </cell>
          <cell r="E2601" t="str">
            <v>Country</v>
          </cell>
          <cell r="F2601">
            <v>2013</v>
          </cell>
          <cell r="G2601" t="str">
            <v>Shipping</v>
          </cell>
          <cell r="H2601"/>
          <cell r="I2601" t="str">
            <v>Other low-carbon technologies and fuel switch, Non-energy</v>
          </cell>
          <cell r="J2601">
            <v>0</v>
          </cell>
          <cell r="K2601" t="str">
            <v>European Union (28)</v>
          </cell>
          <cell r="L2601" t="str">
            <v>Implemented</v>
          </cell>
          <cell r="M2601" t="str">
            <v>http://ec.europa.eu/clima/policies/transport/shipping/index_en.htm
http://ec.europa.eu/clima/policies/transport/shipping/docs/com_2013_479_en.pdf
http://eur-lex.europa.eu/legal-content/EN/TXT/?uri=uriserv:OJ.L_.2015.123.01.0055.01.ENG</v>
          </cell>
          <cell r="N2601" t="str">
            <v/>
          </cell>
        </row>
        <row r="2602">
          <cell r="B2602">
            <v>2594</v>
          </cell>
          <cell r="C2602" t="str">
            <v>Strategy for Developing Hydrogen and Fuel-Cell Technologies</v>
          </cell>
          <cell r="D2602" t="str">
            <v>Strategic planning</v>
          </cell>
          <cell r="E2602" t="str">
            <v>Country</v>
          </cell>
          <cell r="F2602">
            <v>2019</v>
          </cell>
          <cell r="G2602" t="str">
            <v>Renewables</v>
          </cell>
          <cell r="H2602" t="str">
            <v>Strategy contains 3 consecutive steps:
-    Monitoring, reporting and verification of CO2 emissions from large ships using EU ports;
-    Greenhouse gas reduction targets for the maritime transport sector;
- Further measures, including market-based measures, in the medium to long term.
MRV Regulation adopted in 2015</v>
          </cell>
          <cell r="I2602" t="str">
            <v>Renewables, Other low-carbon technologies and fuel switch</v>
          </cell>
          <cell r="J2602" t="str">
            <v>No</v>
          </cell>
          <cell r="K2602" t="str">
            <v>Japan</v>
          </cell>
          <cell r="L2602" t="str">
            <v>Implemented</v>
          </cell>
          <cell r="M2602" t="str">
            <v>https://www.iea.org/policies/6565-strategy-for-developing-hydrogen-and-fuel-cell-technologies?country=Japan&amp;qs=japan</v>
          </cell>
          <cell r="N2602" t="str">
            <v/>
          </cell>
        </row>
        <row r="2603">
          <cell r="B2603">
            <v>2595</v>
          </cell>
          <cell r="C2603" t="str">
            <v>Strategy for development of building materials adopted by Government Decree №868 Russian Federation 2016</v>
          </cell>
          <cell r="D2603" t="str">
            <v>Building codes and standards, Energy efficiency target</v>
          </cell>
          <cell r="E2603" t="str">
            <v>Country</v>
          </cell>
          <cell r="F2603">
            <v>2016</v>
          </cell>
          <cell r="G2603" t="str">
            <v>Buildings</v>
          </cell>
          <cell r="H2603" t="str">
            <v>The strategy sets the following two goals toward the realization of a hydrogen-powered society: identify three fields and ten related priority areas for Japan in technological development; and strive to continuously engage in evaluating technological development projects, creating linkages between areas of demand and technical seeds and enhancing collaboration with overseas countries.</v>
          </cell>
          <cell r="I2603" t="str">
            <v>Energy efficiency</v>
          </cell>
          <cell r="J2603" t="str">
            <v>GHG reduction</v>
          </cell>
          <cell r="K2603" t="str">
            <v>Russian Federation</v>
          </cell>
          <cell r="L2603" t="str">
            <v>Implemented</v>
          </cell>
          <cell r="M2603" t="str">
            <v>https://climateactiontracker.org/countries/russian-federation/current-policy-projections/</v>
          </cell>
          <cell r="N2603" t="str">
            <v>C34</v>
          </cell>
        </row>
        <row r="2604">
          <cell r="B2604">
            <v>2596</v>
          </cell>
          <cell r="C2604" t="str">
            <v>Strategy of development of construction materials industry by 2020 and up to 2030 Decree N868-r Russia 2016</v>
          </cell>
          <cell r="D2604" t="str">
            <v>Strategic planning</v>
          </cell>
          <cell r="E2604" t="str">
            <v>Country</v>
          </cell>
          <cell r="F2604">
            <v>2016</v>
          </cell>
          <cell r="G2604" t="str">
            <v>Industry</v>
          </cell>
          <cell r="H2604" t="str">
            <v>One of the main targets of this strategy is the improvement of energy efficiency of buildings measured by a 20% reduction of residential heat consumption compared to 2014 levels in 2030. (https://climateactiontracker.org/countries/russian-federation/current-policy-projections/)</v>
          </cell>
          <cell r="I2604" t="str">
            <v>Energy service demand reduction and resource efficiency, Energy efficiency, Non-energy</v>
          </cell>
          <cell r="J2604" t="str">
            <v>No</v>
          </cell>
          <cell r="K2604" t="str">
            <v>Russian Federation</v>
          </cell>
          <cell r="L2604" t="str">
            <v>Implemented</v>
          </cell>
          <cell r="M2604" t="str">
            <v>http://government.ru/media/files/RnBfAw072e3tmmykU2lrh1LI1HaHeG0q.pdf</v>
          </cell>
          <cell r="N2604" t="str">
            <v/>
          </cell>
        </row>
        <row r="2605">
          <cell r="B2605">
            <v>2597</v>
          </cell>
          <cell r="C2605" t="str">
            <v>Strategy on short-lived climate pollutants 2017</v>
          </cell>
          <cell r="D2605" t="str">
            <v>Policy support, Strategic planning</v>
          </cell>
          <cell r="E2605" t="str">
            <v>Country</v>
          </cell>
          <cell r="F2605">
            <v>2017</v>
          </cell>
          <cell r="G2605" t="str">
            <v>General</v>
          </cell>
          <cell r="H2605"/>
          <cell r="I2605" t="str">
            <v>Non-energy</v>
          </cell>
          <cell r="J2605" t="str">
            <v>No</v>
          </cell>
          <cell r="K2605" t="str">
            <v>Canada</v>
          </cell>
          <cell r="L2605" t="str">
            <v>Implemented</v>
          </cell>
          <cell r="M2605" t="str">
            <v>https://www.canada.ca/en/services/environment/weather/climatechange/climate-action/short-lived-climate-pollutants.html
http://ec.gc.ca/GES-GHG/default.asp?lang=En&amp;n=FF677357-1</v>
          </cell>
          <cell r="N2605" t="str">
            <v/>
          </cell>
        </row>
        <row r="2606">
          <cell r="B2606">
            <v>2598</v>
          </cell>
          <cell r="C2606" t="str">
            <v>Strategy to Cut National Greenhouse Gas Emissions (Kyoto implementation) Italy 2002</v>
          </cell>
          <cell r="D2606" t="str">
            <v>Market-based instruments, Strategic planning, GHG reduction target</v>
          </cell>
          <cell r="E2606" t="str">
            <v>Country</v>
          </cell>
          <cell r="F2606">
            <v>2002</v>
          </cell>
          <cell r="G2606" t="str">
            <v>General</v>
          </cell>
          <cell r="H2606" t="str">
            <v>This strategy aims to complement the actions outlined in the Pan-Canadian Framework for SLCPs mitigation.
The Strategy on short-lived climate pollutants identifies five key sources of SLCP emissions in Canada, which include:
• on and off-road transportation;
• wood burning appliances;
• oil and gas facilities;
• landfills; 
• stationary diesel engines used in many applications throughout Canada—including for power generation in Northern, remote and Indigenous communities.
The implementation of this strategy seeks to generate reductions from all key SLCP emissions sources, achieve health and climate benefits, signal Canada’s continued commitment to reducing emissions of SLCPs at home and abroad, and position Canada in line with leading jurisdictions. (source: https://www.canada.ca/en/services/environment/weather/climatechange/climate-action/short-lived-climate-pollutants.html)
Environment and Climate Change Canada will work towards developing reduction targets and regulations. 
The federal government will work with provinces and territories to achieve the objective of reducing methane emissions from the oil and gas sector, including offshore activities, by 40-45 percent below 2012 levels by 2025, including through equivalency agreements.</v>
          </cell>
          <cell r="I2606" t="str">
            <v>Energy service demand reduction and resource efficiency, Energy efficiency, Renewables, Other low-carbon technologies and fuel switch, Non-energy</v>
          </cell>
          <cell r="J2606">
            <v>0</v>
          </cell>
          <cell r="K2606" t="str">
            <v>Italy</v>
          </cell>
          <cell r="L2606" t="str">
            <v>Ended</v>
          </cell>
          <cell r="M2606" t="str">
            <v>http://www.lse.ac.uk/GranthamInstitute/law/strategy-to-cut-national-greenhouse-gas-emissions-kyoto-implementation/</v>
          </cell>
          <cell r="N2606" t="str">
            <v>C02</v>
          </cell>
        </row>
        <row r="2607">
          <cell r="B2607">
            <v>2599</v>
          </cell>
          <cell r="C2607" t="str">
            <v>Strategy to Reduce Transport Emissions Australia 2000</v>
          </cell>
          <cell r="D2607" t="str">
            <v>Strategic planning</v>
          </cell>
          <cell r="E2607" t="str">
            <v>Country</v>
          </cell>
          <cell r="F2607">
            <v>2000</v>
          </cell>
          <cell r="G2607" t="str">
            <v>Transport</v>
          </cell>
          <cell r="H2607" t="str">
            <v>Executive</v>
          </cell>
          <cell r="I2607" t="str">
            <v>Energy efficiency, Renewables</v>
          </cell>
          <cell r="J2607" t="str">
            <v>No</v>
          </cell>
          <cell r="K2607" t="str">
            <v>Australia</v>
          </cell>
          <cell r="L2607" t="str">
            <v>Ended</v>
          </cell>
          <cell r="M2607" t="str">
            <v>http://www.ntc.gov.au/viewpage.aspx?documentid=2294</v>
          </cell>
          <cell r="N2607" t="str">
            <v/>
          </cell>
        </row>
        <row r="2608">
          <cell r="B2608">
            <v>2600</v>
          </cell>
          <cell r="C2608" t="str">
            <v>Strategy to reduce CO2 emissions from passenger cars and light-commercial vehicles</v>
          </cell>
          <cell r="D2608" t="str">
            <v>Strategic planning</v>
          </cell>
          <cell r="E2608" t="str">
            <v>Country</v>
          </cell>
          <cell r="F2608">
            <v>2007</v>
          </cell>
          <cell r="G2608" t="str">
            <v>Transport</v>
          </cell>
          <cell r="H2608"/>
          <cell r="I2608" t="str">
            <v>Energy service demand reduction and resource efficiency, Energy efficiency, Renewables, Other low-carbon technologies and fuel switch</v>
          </cell>
          <cell r="J2608" t="str">
            <v>No</v>
          </cell>
          <cell r="K2608" t="str">
            <v>European Union (28)</v>
          </cell>
          <cell r="L2608" t="str">
            <v>Planned</v>
          </cell>
          <cell r="M2608" t="str">
            <v>http://eur-lex.europa.eu/legal-content/EN/TXT/?uri=COM:2007:0019:FIN</v>
          </cell>
          <cell r="N2608" t="str">
            <v>C40C44</v>
          </cell>
        </row>
        <row r="2609">
          <cell r="B2609">
            <v>2601</v>
          </cell>
          <cell r="C2609" t="str">
            <v>Strategy to reduce methane emissions</v>
          </cell>
          <cell r="D2609">
            <v>0</v>
          </cell>
          <cell r="E2609" t="str">
            <v>Country</v>
          </cell>
          <cell r="F2609">
            <v>0</v>
          </cell>
          <cell r="G2609" t="str">
            <v>Agricultural CH4, Fossil fuel exploration and production, Waste (CH4), Industry</v>
          </cell>
          <cell r="H2609"/>
          <cell r="I2609" t="str">
            <v>Non-energy</v>
          </cell>
          <cell r="J2609" t="str">
            <v>GHG reduction</v>
          </cell>
          <cell r="K2609" t="str">
            <v>United States of America</v>
          </cell>
          <cell r="L2609" t="str">
            <v>Planned</v>
          </cell>
          <cell r="M2609" t="str">
            <v>https://www.whitehouse.gov/sites/default/files/strategy_to_reduce_methane_emissions_2014-03-28_final.pdf
https://www.whitehouse.gov/the-press-office/2015/01/14/fact-sheet-administration-takes-steps-forward-climate-action-plan-anno-1</v>
          </cell>
          <cell r="N2609" t="str">
            <v>C27C50</v>
          </cell>
        </row>
        <row r="2610">
          <cell r="B2610">
            <v>2602</v>
          </cell>
          <cell r="C2610" t="str">
            <v>Study on Alternative Scenarios for the Reduction of Energy-Related Greenhouse Gas Emissions Turkey 2000</v>
          </cell>
          <cell r="D2610" t="str">
            <v>Policy support, Research &amp; Development and Deployment (RD&amp;D)</v>
          </cell>
          <cell r="E2610" t="str">
            <v>Country</v>
          </cell>
          <cell r="F2610">
            <v>2000</v>
          </cell>
          <cell r="G2610" t="str">
            <v>Electricity and heat</v>
          </cell>
          <cell r="H2610" t="str">
            <v>This strategy summarizes the sources of methane and trends in emissions; setting forth a plan to reduce both domestic and international methane emissions through incentive-based programs and the Administration’s existing authorities; and, outlining the Administration’s efforts to improve measurement of these emissions. This strategy also highlights examples of technologies and industry-led best practices that are already helping to cut methane emissions.</v>
          </cell>
          <cell r="I2610" t="str">
            <v>Energy service demand reduction and resource efficiency, Energy efficiency, Renewables, Other low-carbon technologies and fuel switch</v>
          </cell>
          <cell r="J2610">
            <v>0</v>
          </cell>
          <cell r="K2610" t="str">
            <v>Turkey</v>
          </cell>
          <cell r="L2610" t="str">
            <v>Superseded</v>
          </cell>
          <cell r="M2610" t="str">
            <v>http://www.iea.org/policiesandmeasures/pams/turkey/name-21357-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610" t="str">
            <v>C04</v>
          </cell>
        </row>
        <row r="2611">
          <cell r="B2611">
            <v>2603</v>
          </cell>
          <cell r="C2611" t="str">
            <v>Study on Ethanol Australia 2000</v>
          </cell>
          <cell r="D2611" t="str">
            <v>Research &amp; Development and Deployment (RD&amp;D), RD&amp;D funding</v>
          </cell>
          <cell r="E2611" t="str">
            <v>Country</v>
          </cell>
          <cell r="F2611">
            <v>2000</v>
          </cell>
          <cell r="G2611" t="str">
            <v>Industry</v>
          </cell>
          <cell r="H2611"/>
          <cell r="I2611" t="str">
            <v>Renewables</v>
          </cell>
          <cell r="J2611" t="str">
            <v>No</v>
          </cell>
          <cell r="K2611" t="str">
            <v>Australia</v>
          </cell>
          <cell r="L2611" t="str">
            <v>Ended</v>
          </cell>
          <cell r="M2611" t="str">
            <v>http://www.iea.org/policiesandmeasures/pams/australia/name-21093-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611" t="str">
            <v>C04</v>
          </cell>
        </row>
        <row r="2612">
          <cell r="B2612">
            <v>2604</v>
          </cell>
          <cell r="C2612" t="str">
            <v>Study on Mitigation Options Turkey 1999</v>
          </cell>
          <cell r="D2612" t="str">
            <v>Research &amp; Development and Deployment (RD&amp;D)</v>
          </cell>
          <cell r="E2612" t="str">
            <v>Country</v>
          </cell>
          <cell r="F2612">
            <v>1999</v>
          </cell>
          <cell r="G2612" t="str">
            <v>General</v>
          </cell>
          <cell r="H2612"/>
          <cell r="I2612" t="str">
            <v>Energy service demand reduction and resource efficiency, Energy efficiency, Renewables, Other low-carbon technologies and fuel switch, Non-energy</v>
          </cell>
          <cell r="J2612">
            <v>0</v>
          </cell>
          <cell r="K2612" t="str">
            <v>Turkey</v>
          </cell>
          <cell r="L2612" t="str">
            <v>Superseded</v>
          </cell>
          <cell r="M2612" t="str">
            <v>http://www.iea.org/policiesandmeasures/pams/turkey/name-21230-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612" t="str">
            <v>C04</v>
          </cell>
        </row>
        <row r="2613">
          <cell r="B2613">
            <v>2605</v>
          </cell>
          <cell r="C2613" t="str">
            <v>Subsidies for Commercial and Residential Building Energy Efficiency Investments</v>
          </cell>
          <cell r="D2613" t="str">
            <v>Grants and subsidies</v>
          </cell>
          <cell r="E2613" t="str">
            <v>Country</v>
          </cell>
          <cell r="F2613">
            <v>2016</v>
          </cell>
          <cell r="G2613" t="str">
            <v>Buildings</v>
          </cell>
          <cell r="H2613"/>
          <cell r="I2613" t="str">
            <v>Energy efficiency</v>
          </cell>
          <cell r="J2613" t="str">
            <v>No</v>
          </cell>
          <cell r="K2613" t="str">
            <v>Japan</v>
          </cell>
          <cell r="L2613" t="str">
            <v>Implemented</v>
          </cell>
          <cell r="M2613" t="str">
            <v>https://www.iea.org/policies/6183-subsidies-for-commercial-and-residential-building-energy-efficiency-investments?country=Japan&amp;qs=japan</v>
          </cell>
          <cell r="N2613" t="str">
            <v>C34</v>
          </cell>
        </row>
        <row r="2614">
          <cell r="B2614">
            <v>2606</v>
          </cell>
          <cell r="C2614" t="str">
            <v>Subsidies for Efficient Household Appliances China 2012</v>
          </cell>
          <cell r="D2614" t="str">
            <v>Grants and subsidies</v>
          </cell>
          <cell r="E2614" t="str">
            <v>Country</v>
          </cell>
          <cell r="F2614">
            <v>2012</v>
          </cell>
          <cell r="G2614" t="str">
            <v>Buildings, Appliances</v>
          </cell>
          <cell r="H2614" t="str">
            <v>The Ministry of Economy, Trade and Industry (METI) provides a subsidy for energy efficiency investments to reduce the upfront cost for introducing high efficient technologies in buildings. (See reference below for details.)</v>
          </cell>
          <cell r="I2614" t="str">
            <v>Energy efficiency</v>
          </cell>
          <cell r="J2614">
            <v>0</v>
          </cell>
          <cell r="K2614" t="str">
            <v>China</v>
          </cell>
          <cell r="L2614" t="str">
            <v>Ended</v>
          </cell>
          <cell r="M2614" t="str">
            <v>http://www.iea.org/policiesandmeasures/pams/china/name-30287-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2614" t="str">
            <v>C34C35</v>
          </cell>
        </row>
        <row r="2615">
          <cell r="B2615">
            <v>2607</v>
          </cell>
          <cell r="C2615" t="str">
            <v>Subsidies for Japanese Firms Promoting Emissions Reductions in Developing Nations Japan 2005</v>
          </cell>
          <cell r="D2615" t="str">
            <v>GHG emission reduction crediting and offsetting mechanism, Grants and subsidies</v>
          </cell>
          <cell r="E2615" t="str">
            <v>Country</v>
          </cell>
          <cell r="F2615">
            <v>2005</v>
          </cell>
          <cell r="G2615" t="str">
            <v>Industry</v>
          </cell>
          <cell r="H2615"/>
          <cell r="I2615" t="str">
            <v>Energy service demand reduction and resource efficiency, Energy efficiency, Renewables, Other low-carbon technologies and fuel switch</v>
          </cell>
          <cell r="J2615">
            <v>0</v>
          </cell>
          <cell r="K2615" t="str">
            <v>Japan</v>
          </cell>
          <cell r="L2615" t="str">
            <v>Planned</v>
          </cell>
          <cell r="M2615" t="str">
            <v>http://www.iea.org/policiesandmeasures/pams/japan/name-22769-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615" t="str">
            <v>C19C22C30</v>
          </cell>
        </row>
        <row r="2616">
          <cell r="B2616">
            <v>2608</v>
          </cell>
          <cell r="C2616" t="str">
            <v>Subsidies for New Clean Energy Vehicles</v>
          </cell>
          <cell r="D2616" t="str">
            <v>Grants and subsidies</v>
          </cell>
          <cell r="E2616" t="str">
            <v>Country</v>
          </cell>
          <cell r="F2616">
            <v>2015</v>
          </cell>
          <cell r="G2616" t="str">
            <v>Low-emissions mobility, Light duty vehicles</v>
          </cell>
          <cell r="H2616"/>
          <cell r="I2616" t="str">
            <v>Other low-carbon technologies and fuel switch</v>
          </cell>
          <cell r="J2616" t="str">
            <v>No</v>
          </cell>
          <cell r="K2616" t="str">
            <v>Japan</v>
          </cell>
          <cell r="L2616" t="str">
            <v>Implemented</v>
          </cell>
          <cell r="M2616" t="str">
            <v>https://www.iea.org/policies/6184-subsidies-for-new-clean-energy-vehicles?country=Japan&amp;qs=japan</v>
          </cell>
          <cell r="N2616" t="str">
            <v>C45</v>
          </cell>
        </row>
        <row r="2617">
          <cell r="B2617">
            <v>2609</v>
          </cell>
          <cell r="C2617" t="str">
            <v>Subsidies of Local Projects for Accelerating the Introduction of New and Renewable Energy Japan 2000</v>
          </cell>
          <cell r="D2617" t="str">
            <v>Grants and subsidies</v>
          </cell>
          <cell r="E2617" t="str">
            <v>Country</v>
          </cell>
          <cell r="F2617">
            <v>2000</v>
          </cell>
          <cell r="G2617" t="str">
            <v>Electricity and heat, Renewables</v>
          </cell>
          <cell r="H2617" t="str">
            <v>The Japanese government started to provide subsidies for the purchase of new clean energy vehicles in 2015, such as electric vehicles, fuel-cell powered vehicles, plug-in hybrid vehicles and clean diesel passenger vehicles, in order to reduce fossile fuel and CO2 emissions from the transport sector. Individuals, local public entities and enterprises can request subsidies for the purchase of these vehicles.</v>
          </cell>
          <cell r="I2617" t="str">
            <v>Renewables</v>
          </cell>
          <cell r="J2617">
            <v>0</v>
          </cell>
          <cell r="K2617" t="str">
            <v>Japan</v>
          </cell>
          <cell r="L2617" t="str">
            <v>Implemented</v>
          </cell>
          <cell r="M2617" t="str">
            <v>http://www.meti.go.jp</v>
          </cell>
          <cell r="N2617" t="str">
            <v>C10</v>
          </cell>
        </row>
        <row r="2618">
          <cell r="B2618">
            <v>2610</v>
          </cell>
          <cell r="C2618" t="str">
            <v>Subsidies to Support Energy Management in SMEs</v>
          </cell>
          <cell r="D2618" t="str">
            <v>Grants and subsidies</v>
          </cell>
          <cell r="E2618" t="str">
            <v>Country</v>
          </cell>
          <cell r="F2618">
            <v>2017</v>
          </cell>
          <cell r="G2618" t="str">
            <v>Industry</v>
          </cell>
          <cell r="H2618"/>
          <cell r="I2618" t="str">
            <v>Energy efficiency</v>
          </cell>
          <cell r="J2618" t="str">
            <v>No</v>
          </cell>
          <cell r="K2618" t="str">
            <v>Japan</v>
          </cell>
          <cell r="L2618" t="str">
            <v>Implemented</v>
          </cell>
          <cell r="M2618" t="str">
            <v>https://www.iea.org/policies/7320-subsidies-to-support-energy-management-in-smes?country=Japan&amp;qs=japan</v>
          </cell>
          <cell r="N2618" t="str">
            <v>C19</v>
          </cell>
        </row>
        <row r="2619">
          <cell r="B2619">
            <v>2611</v>
          </cell>
          <cell r="C2619" t="str">
            <v>Subsidies-Driven Voluntary Emissions Trading Scheme (J VETS) Japan 2005</v>
          </cell>
          <cell r="D2619" t="str">
            <v>GHG emission reduction crediting and offsetting mechanism, White certificates, Negotiated Agreements (Public-private sector)</v>
          </cell>
          <cell r="E2619" t="str">
            <v>Country</v>
          </cell>
          <cell r="F2619">
            <v>2005</v>
          </cell>
          <cell r="G2619" t="str">
            <v>Industry</v>
          </cell>
          <cell r="H2619" t="str">
            <v>The energy resources special account earmarks revenue obtained through the special purpose energy tax from oil, coal and natural gas for energy efficiency.</v>
          </cell>
          <cell r="I2619" t="str">
            <v>Energy service demand reduction and resource efficiency, Energy efficiency, Renewables, Other low-carbon technologies and fuel switch, Non-energy</v>
          </cell>
          <cell r="J2619" t="str">
            <v>No</v>
          </cell>
          <cell r="K2619" t="str">
            <v>Japan</v>
          </cell>
          <cell r="L2619" t="str">
            <v>Ended</v>
          </cell>
          <cell r="M2619" t="str">
            <v>http://www.env.gov.jp/earth/ondanka/det/index.html</v>
          </cell>
          <cell r="N2619" t="str">
            <v>C19C30</v>
          </cell>
        </row>
        <row r="2620">
          <cell r="B2620">
            <v>2612</v>
          </cell>
          <cell r="C2620" t="str">
            <v>Subsidy Programme for Residential PV systems Japan 1994</v>
          </cell>
          <cell r="D2620" t="str">
            <v>Grants and subsidies</v>
          </cell>
          <cell r="E2620" t="str">
            <v>Country</v>
          </cell>
          <cell r="F2620">
            <v>1994</v>
          </cell>
          <cell r="G2620" t="str">
            <v>Electricity and heat, Buildings, Renewables, Heating and cooling</v>
          </cell>
          <cell r="H2620"/>
          <cell r="I2620" t="str">
            <v>Renewables</v>
          </cell>
          <cell r="J2620">
            <v>0</v>
          </cell>
          <cell r="K2620" t="str">
            <v>Japan</v>
          </cell>
          <cell r="L2620" t="str">
            <v>Superseded</v>
          </cell>
          <cell r="M2620" t="str">
            <v>http://www.nef.or.jp/english/index.html</v>
          </cell>
          <cell r="N2620" t="str">
            <v>C10C36</v>
          </cell>
        </row>
        <row r="2621">
          <cell r="B2621">
            <v>2613</v>
          </cell>
          <cell r="C2621" t="str">
            <v>Subsidy for RD&amp;D for New and Renewable Energy Japan 1997</v>
          </cell>
          <cell r="D2621" t="str">
            <v>Technology deployment and diffusion, RD&amp;D funding</v>
          </cell>
          <cell r="E2621" t="str">
            <v>Country</v>
          </cell>
          <cell r="F2621">
            <v>1997</v>
          </cell>
          <cell r="G2621" t="str">
            <v>Electricity and heat, Renewables</v>
          </cell>
          <cell r="H2621"/>
          <cell r="I2621" t="str">
            <v>Renewables</v>
          </cell>
          <cell r="J2621">
            <v>0</v>
          </cell>
          <cell r="K2621" t="str">
            <v>Japan</v>
          </cell>
          <cell r="L2621" t="str">
            <v>Superseded</v>
          </cell>
          <cell r="M2621" t="str">
            <v>http://www.meti.go.jp/english/index.html</v>
          </cell>
          <cell r="N2621" t="str">
            <v>C04</v>
          </cell>
        </row>
        <row r="2622">
          <cell r="B2622">
            <v>2614</v>
          </cell>
          <cell r="C2622" t="str">
            <v>Subsidy for Residential PV systems Japan 2009</v>
          </cell>
          <cell r="D2622" t="str">
            <v>Grants and subsidies</v>
          </cell>
          <cell r="E2622" t="str">
            <v>Country</v>
          </cell>
          <cell r="F2622">
            <v>2009</v>
          </cell>
          <cell r="G2622" t="str">
            <v>Buildings</v>
          </cell>
          <cell r="H2622"/>
          <cell r="I2622" t="str">
            <v>Renewables</v>
          </cell>
          <cell r="J2622">
            <v>0</v>
          </cell>
          <cell r="K2622" t="str">
            <v>Japan</v>
          </cell>
          <cell r="L2622" t="str">
            <v>Ended</v>
          </cell>
          <cell r="M2622" t="str">
            <v>http://www.enecho.meti.go.jp/en/, http://www.jpea.gr.jp/j-pec/</v>
          </cell>
          <cell r="N2622" t="str">
            <v/>
          </cell>
        </row>
        <row r="2623">
          <cell r="B2623">
            <v>2615</v>
          </cell>
          <cell r="C2623" t="str">
            <v>Subsidy of Companies for the Diffusion of Renewable Energy Japan 2000</v>
          </cell>
          <cell r="D2623" t="str">
            <v>Grants and subsidies</v>
          </cell>
          <cell r="E2623" t="str">
            <v>Country</v>
          </cell>
          <cell r="F2623">
            <v>2000</v>
          </cell>
          <cell r="G2623" t="str">
            <v>Electricity and heat, Renewables</v>
          </cell>
          <cell r="H2623"/>
          <cell r="I2623" t="str">
            <v>Renewables</v>
          </cell>
          <cell r="J2623">
            <v>0</v>
          </cell>
          <cell r="K2623" t="str">
            <v>Japan</v>
          </cell>
          <cell r="L2623" t="str">
            <v>Implemented</v>
          </cell>
          <cell r="M2623" t="str">
            <v>http://www.meti.go.jp</v>
          </cell>
          <cell r="N2623" t="str">
            <v>C10</v>
          </cell>
        </row>
        <row r="2624">
          <cell r="B2624">
            <v>2616</v>
          </cell>
          <cell r="C2624" t="str">
            <v>Super bonus: Vehicle scrappage scheme France 2008</v>
          </cell>
          <cell r="D2624" t="str">
            <v>Retirement premium</v>
          </cell>
          <cell r="E2624" t="str">
            <v>Country</v>
          </cell>
          <cell r="F2624">
            <v>2008</v>
          </cell>
          <cell r="G2624" t="str">
            <v>Transport, Light duty vehicles</v>
          </cell>
          <cell r="H2624"/>
          <cell r="I2624" t="str">
            <v>Energy efficiency, Renewables, Other low-carbon technologies and fuel switch</v>
          </cell>
          <cell r="J2624">
            <v>0</v>
          </cell>
          <cell r="K2624" t="str">
            <v>France</v>
          </cell>
          <cell r="L2624" t="str">
            <v>Ended</v>
          </cell>
          <cell r="M2624" t="str">
            <v>http://www.developpement-durable.gouv.fr/article.php3?id_article=2825</v>
          </cell>
          <cell r="N2624" t="str">
            <v>C41C43</v>
          </cell>
        </row>
        <row r="2625">
          <cell r="B2625">
            <v>2617</v>
          </cell>
          <cell r="C2625" t="str">
            <v>Superior Energy Performance (SEP) United States of America 2008</v>
          </cell>
          <cell r="D2625" t="str">
            <v>Voluntary Approaches</v>
          </cell>
          <cell r="E2625" t="str">
            <v>Country</v>
          </cell>
          <cell r="F2625">
            <v>2008</v>
          </cell>
          <cell r="G2625" t="str">
            <v>Industry, Industrial energy related</v>
          </cell>
          <cell r="H2625"/>
          <cell r="I2625" t="str">
            <v>Energy efficiency</v>
          </cell>
          <cell r="J2625">
            <v>0</v>
          </cell>
          <cell r="K2625" t="str">
            <v>United States of America</v>
          </cell>
          <cell r="L2625" t="str">
            <v>Implemented</v>
          </cell>
          <cell r="M2625" t="str">
            <v>http://energy.gov/eere/amo/superior-energy-performance</v>
          </cell>
          <cell r="N2625" t="str">
            <v>C19</v>
          </cell>
        </row>
        <row r="2626">
          <cell r="B2626">
            <v>2618</v>
          </cell>
          <cell r="C2626" t="str">
            <v>Support Scheme for Energy efficiency in Industry Turkey 2008</v>
          </cell>
          <cell r="D2626" t="str">
            <v>Negotiated Agreements (Public-private sector), Grants and subsidies</v>
          </cell>
          <cell r="E2626" t="str">
            <v>Country</v>
          </cell>
          <cell r="F2626">
            <v>2008</v>
          </cell>
          <cell r="G2626" t="str">
            <v>Industry</v>
          </cell>
          <cell r="H2626"/>
          <cell r="I2626" t="str">
            <v>Energy efficiency</v>
          </cell>
          <cell r="J2626">
            <v>0</v>
          </cell>
          <cell r="K2626" t="str">
            <v>Turkey</v>
          </cell>
          <cell r="L2626" t="str">
            <v>Implemented</v>
          </cell>
          <cell r="M2626" t="str">
            <v>http://www.eie.gov.tr</v>
          </cell>
          <cell r="N2626" t="str">
            <v>C19</v>
          </cell>
        </row>
        <row r="2627">
          <cell r="B2627">
            <v>2619</v>
          </cell>
          <cell r="C2627" t="str">
            <v>Support for Biogas Projects China 2006</v>
          </cell>
          <cell r="D2627" t="str">
            <v>Strategic planning</v>
          </cell>
          <cell r="E2627" t="str">
            <v>Country</v>
          </cell>
          <cell r="F2627">
            <v>2006</v>
          </cell>
          <cell r="G2627" t="str">
            <v>Electricity and heat, Renewables</v>
          </cell>
          <cell r="H2627"/>
          <cell r="I2627" t="str">
            <v>Renewables</v>
          </cell>
          <cell r="J2627">
            <v>0</v>
          </cell>
          <cell r="K2627" t="str">
            <v>China</v>
          </cell>
          <cell r="L2627" t="str">
            <v>Implemented</v>
          </cell>
          <cell r="M2627" t="str">
            <v>http://www.iea.org/policiesandmeasures/pams/china/name-24107-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627" t="str">
            <v/>
          </cell>
        </row>
        <row r="2628">
          <cell r="B2628">
            <v>2620</v>
          </cell>
          <cell r="C2628" t="str">
            <v>Support for Commercial Transport Sector Energy Efficiency Demonstration Projects</v>
          </cell>
          <cell r="D2628" t="str">
            <v>Demonstration project</v>
          </cell>
          <cell r="E2628" t="str">
            <v>Country</v>
          </cell>
          <cell r="F2628">
            <v>2017</v>
          </cell>
          <cell r="G2628" t="str">
            <v>Transport, Heavy duty vehicles, Shipping</v>
          </cell>
          <cell r="H2628"/>
          <cell r="I2628">
            <v>0</v>
          </cell>
          <cell r="J2628" t="str">
            <v>No</v>
          </cell>
          <cell r="K2628" t="str">
            <v>Japan</v>
          </cell>
          <cell r="L2628" t="str">
            <v>Implemented</v>
          </cell>
          <cell r="M2628" t="str">
            <v>https://www.iea.org/policies/7317-support-for-commercial-transport-sector-energy-efficiency-demonstration-projects?country=Japan&amp;qs=japan</v>
          </cell>
          <cell r="N2628" t="str">
            <v>C04</v>
          </cell>
        </row>
        <row r="2629">
          <cell r="B2629">
            <v>2621</v>
          </cell>
          <cell r="C2629" t="str">
            <v>Support for Deployment of New and Renewable Energy Japan 1997</v>
          </cell>
          <cell r="D2629" t="str">
            <v>Grants and subsidies</v>
          </cell>
          <cell r="E2629" t="str">
            <v>Country</v>
          </cell>
          <cell r="F2629">
            <v>1997</v>
          </cell>
          <cell r="G2629" t="str">
            <v>Electricity and heat, Renewables</v>
          </cell>
          <cell r="H2629" t="str">
            <v>The Japanese government offers subsidies for demonstration projects regarding the collaboration between transport operators and shipping companies for improving energy efficiency in logistics. Aim: promote coordination for energy efficiency improvement between trucks and ships, such as the optimisation of shipping routes and close monitoring of fuel efficiency of vehicles.</v>
          </cell>
          <cell r="I2629" t="str">
            <v>Renewables</v>
          </cell>
          <cell r="J2629">
            <v>0</v>
          </cell>
          <cell r="K2629" t="str">
            <v>Japan</v>
          </cell>
          <cell r="L2629" t="str">
            <v>Superseded</v>
          </cell>
          <cell r="M2629" t="str">
            <v>http://www.meti.go.jp/english/index.html</v>
          </cell>
          <cell r="N2629" t="str">
            <v>C10</v>
          </cell>
        </row>
        <row r="2630">
          <cell r="B2630">
            <v>2622</v>
          </cell>
          <cell r="C2630" t="str">
            <v>Support for Ultra-Low Emission Vehicles (ULEVs)</v>
          </cell>
          <cell r="D2630" t="str">
            <v>Infrastructure investments, Fiscal or financial incentives, Technology development</v>
          </cell>
          <cell r="E2630" t="str">
            <v>Country</v>
          </cell>
          <cell r="F2630">
            <v>2015</v>
          </cell>
          <cell r="G2630" t="str">
            <v>Low-emissions mobility, Heavy duty vehicles, Light duty vehicles</v>
          </cell>
          <cell r="H2630"/>
          <cell r="I2630" t="str">
            <v>Other low-carbon technologies and fuel switch</v>
          </cell>
          <cell r="J2630" t="str">
            <v>No</v>
          </cell>
          <cell r="K2630" t="str">
            <v>United Kingdom</v>
          </cell>
          <cell r="L2630" t="str">
            <v>Implemented</v>
          </cell>
          <cell r="M2630" t="str">
            <v>https://www.iea.org/policies/3271-support-ultra-low-emission-vehicles-ulevs?country=United%20Kingdom&amp;qs=united</v>
          </cell>
          <cell r="N2630" t="str">
            <v>C04C45</v>
          </cell>
        </row>
        <row r="2631">
          <cell r="B2631">
            <v>2623</v>
          </cell>
          <cell r="C2631" t="str">
            <v>Support for a CCS Demonstration Project at the Tomakomai Site</v>
          </cell>
          <cell r="D2631" t="str">
            <v>Infrastructure investments, RD&amp;D funding, Demonstration project</v>
          </cell>
          <cell r="E2631" t="str">
            <v>Country</v>
          </cell>
          <cell r="F2631">
            <v>2012</v>
          </cell>
          <cell r="G2631" t="str">
            <v>Industrial process CO2, Industry</v>
          </cell>
          <cell r="H2631" t="str">
            <v>The Northern Powerhouse Investment Fund (NPIF) will invest a further £390 million by 2020-21 to support ultra-low emission vehicles (ULEVs), renewable fuels, and connected and autonomous vehicles (CAVs). This includes £80 million for ULEV charging infrastructure, £150 million in support for low emission buses and taxis, £20 million for the development of alternative aviation and heavy goods vehicle fuels, and £100 million for new UK CAV testing infrastructure. In addition to the tax incentives for ULEVs in company tax and salary schemes set out in the tax chapter, from today to the end of March 2019 the government will also offer 100% first-year allowances to companies investing in charge-points for electric vehicles.</v>
          </cell>
          <cell r="I2631" t="str">
            <v>Other low-carbon technologies and fuel switch</v>
          </cell>
          <cell r="J2631">
            <v>0</v>
          </cell>
          <cell r="K2631" t="str">
            <v>Japan</v>
          </cell>
          <cell r="L2631" t="str">
            <v>Implemented</v>
          </cell>
          <cell r="M2631" t="str">
            <v>http://www.meti.go.jp/english/press/2012/0208_02.html
http://www.japanccs.com/en/business/demonstration/index.php</v>
          </cell>
          <cell r="N2631" t="str">
            <v>C04C23</v>
          </cell>
        </row>
        <row r="2632">
          <cell r="B2632">
            <v>2624</v>
          </cell>
          <cell r="C2632" t="str">
            <v>Support for biomass supply chain Italy 2011</v>
          </cell>
          <cell r="D2632" t="str">
            <v>Loans</v>
          </cell>
          <cell r="E2632" t="str">
            <v>Country</v>
          </cell>
          <cell r="F2632">
            <v>2011</v>
          </cell>
          <cell r="G2632" t="str">
            <v>Electricity and heat, Transport</v>
          </cell>
          <cell r="H2632" t="str">
            <v>"The G8 Hokkaido Toyako Summit Leaders Declaration in July 2008 said "We strongly support the launching of large-scale CCS demonstration project (omission) with a view to beginning the broad deployment of CCS by 2020." In Japan, we have been conducting geological investigations at domestic candidate sites from FY 2008 so as to implement a demonstration project toward practical use of CCS in an early stage.
"For offshore Tomakomai, one of the candidate sites, our investigation was completed in June 2011. The adequacy of the results was checked at "Specialist Conference toward Implementation of a CCS Demonstration Project" comprised of outside experts. We have just compiled and announced "General Evaluation of Storage Layer at the Tomakomai Site and Evaluation of the Demonstration Project Program (Draft)" (*)
"Based on the evaluation results obtained from the Specialist Conference, we decided to implement CCS demonstration project at the Tomakomai site. In order to launch design, construction and other steps in FY 2012, we are calling for public application of constructors to the project to choose an appropriate contractor."
(Source: http://www.meti.go.jp/english/press/2012/0208_02.html)
Japan CCS Co., Ltd. "was commissioned to execute this CCS demonstration project for the first four years from April 2012 until March 2016 before actual CO2 injection. In this period, two major facilities will be newly designed and constructed by March 2016; CO2 gas compression &amp; CO2 capture facility, CO2 compression and injection facility. These facilities are located near by a petroleum refinery plant."
(Source: http://www.japanccs.com/en/business/demonstration/index.php)</v>
          </cell>
          <cell r="I2632" t="str">
            <v>Renewables</v>
          </cell>
          <cell r="J2632">
            <v>0</v>
          </cell>
          <cell r="K2632" t="str">
            <v>Italy</v>
          </cell>
          <cell r="L2632" t="str">
            <v>Ended</v>
          </cell>
          <cell r="M2632" t="str">
            <v>http://www.mise.gov.it/index.php?option=com_content&amp;view=article&amp;viewType=1&amp;idarea1=593&amp;idarea2=0&amp;idarea3=0&amp;idarea4=0&amp;andor=AND§ionid=0&amp;andorcat=AND&amp;parteba</v>
          </cell>
          <cell r="N2632" t="str">
            <v>C10C43</v>
          </cell>
        </row>
        <row r="2633">
          <cell r="B2633">
            <v>2625</v>
          </cell>
          <cell r="C2633" t="str">
            <v>Support for fuel ethanol production China 2002</v>
          </cell>
          <cell r="D2633" t="str">
            <v>Grants and subsidies, Tax relief</v>
          </cell>
          <cell r="E2633" t="str">
            <v>Country</v>
          </cell>
          <cell r="F2633">
            <v>2002</v>
          </cell>
          <cell r="G2633" t="str">
            <v>Transport, Agriculture and forestry</v>
          </cell>
          <cell r="H2633"/>
          <cell r="I2633" t="str">
            <v>Renewables</v>
          </cell>
          <cell r="J2633">
            <v>0</v>
          </cell>
          <cell r="K2633" t="str">
            <v>China</v>
          </cell>
          <cell r="L2633" t="str">
            <v>Implemented</v>
          </cell>
          <cell r="M2633" t="str">
            <v>http://www.mof.gov.cn/english/english.htm</v>
          </cell>
          <cell r="N2633" t="str">
            <v>C43C48</v>
          </cell>
        </row>
        <row r="2634">
          <cell r="B2634">
            <v>2626</v>
          </cell>
          <cell r="C2634" t="str">
            <v>Supporting High Value Australian Renewable Energy (SHARE) Initiative Australia 2014</v>
          </cell>
          <cell r="D2634" t="str">
            <v>Advice or Aid in implementation, Research &amp; Development and Deployment (RD&amp;D)</v>
          </cell>
          <cell r="E2634" t="str">
            <v>Country</v>
          </cell>
          <cell r="F2634">
            <v>2014</v>
          </cell>
          <cell r="G2634" t="str">
            <v>Electricity and heat, Renewables</v>
          </cell>
          <cell r="H2634"/>
          <cell r="I2634" t="str">
            <v>Renewables</v>
          </cell>
          <cell r="J2634" t="str">
            <v>No</v>
          </cell>
          <cell r="K2634" t="str">
            <v>Australia</v>
          </cell>
          <cell r="L2634" t="str">
            <v>Superseded</v>
          </cell>
          <cell r="M2634" t="str">
            <v>http://arena.gov.au/initiatives-and-programs/supporting-high-value-australian-renewable-energy-knowledge-share/</v>
          </cell>
          <cell r="N2634" t="str">
            <v>C04</v>
          </cell>
        </row>
        <row r="2635">
          <cell r="B2635">
            <v>2627</v>
          </cell>
          <cell r="C2635" t="str">
            <v>Survey and Pre-feasibility Assistance: Disposition Général des Aides à la Décision France 2000</v>
          </cell>
          <cell r="D2635" t="str">
            <v>Fiscal or financial incentives, Advice or Aid in implementation, Policy support, Auditing, Monitoring</v>
          </cell>
          <cell r="E2635" t="str">
            <v>Country</v>
          </cell>
          <cell r="F2635">
            <v>2000</v>
          </cell>
          <cell r="G2635" t="str">
            <v>General</v>
          </cell>
          <cell r="H2635"/>
          <cell r="I2635" t="str">
            <v>Energy efficiency, Energy service demand reduction and resource efficiency, Renewables</v>
          </cell>
          <cell r="J2635">
            <v>0</v>
          </cell>
          <cell r="K2635" t="str">
            <v>France</v>
          </cell>
          <cell r="L2635" t="str">
            <v>Implemented</v>
          </cell>
          <cell r="M2635" t="str">
            <v>http://www.ademe.fr/htdocs/presentation/aidefinanciere/conf2.htm</v>
          </cell>
          <cell r="N2635" t="str">
            <v/>
          </cell>
        </row>
        <row r="2636">
          <cell r="B2636">
            <v>2628</v>
          </cell>
          <cell r="C2636" t="str">
            <v>Sustainable Amazon Plan (PAS) Brazil</v>
          </cell>
          <cell r="D2636" t="str">
            <v>Strategic planning</v>
          </cell>
          <cell r="E2636" t="str">
            <v>Country</v>
          </cell>
          <cell r="F2636">
            <v>2008</v>
          </cell>
          <cell r="G2636" t="str">
            <v>Forestry</v>
          </cell>
          <cell r="H2636"/>
          <cell r="I2636" t="str">
            <v>Energy service demand reduction and resource efficiency, Renewables, Non-energy</v>
          </cell>
          <cell r="J2636" t="str">
            <v>No</v>
          </cell>
          <cell r="K2636" t="str">
            <v>Brazil</v>
          </cell>
          <cell r="L2636" t="str">
            <v>Implemented</v>
          </cell>
          <cell r="M2636" t="str">
            <v>http://www.scielo.br/pdf/asoc/v17n3/en_v17n3a03.pdf</v>
          </cell>
          <cell r="N2636" t="str">
            <v>C52</v>
          </cell>
        </row>
        <row r="2637">
          <cell r="B2637">
            <v>2629</v>
          </cell>
          <cell r="C2637" t="str">
            <v>Sustainable Communities Regional Planning (SCRP) Grant Program United States of America</v>
          </cell>
          <cell r="D2637">
            <v>0</v>
          </cell>
          <cell r="E2637" t="str">
            <v>Country</v>
          </cell>
          <cell r="F2637">
            <v>0</v>
          </cell>
          <cell r="G2637" t="str">
            <v>Agriculture and forestry, Buildings, Transport</v>
          </cell>
          <cell r="H2637" t="str">
            <v>"The Sustainable Amazon Plan (PAS), established by the federal government in partnership with the states of Amazonia, was created with the aim to define guidelines for sustainable development in the Brazilian Amazon, proposing strategies and lines of action that aim for the social, economic and environmental development of the region. Thus, it prioritizes the generation of employment and income for populations that live in the forest through the implementation of new and sustainable economic activities in the region and reduction of social inequalities. The Plan has five lines of action: (1) sustainable production with innovation and competitiveness, (2) environmental management and land-use planning, (3) governance, social inclusion and citizenship, (4) implementation of infrastructure for development, and (5) the establishment of a new economic standard. These actions should lead to the construction of technical and economic bases for sustainable development, as well as solving the territorial irregularities existing in various parts of the Amazon."</v>
          </cell>
          <cell r="I2637" t="str">
            <v>Energy service demand reduction and resource efficiency</v>
          </cell>
          <cell r="J2637" t="str">
            <v>No</v>
          </cell>
          <cell r="K2637" t="str">
            <v>United States of America</v>
          </cell>
          <cell r="L2637" t="str">
            <v>Implemented</v>
          </cell>
          <cell r="M2637" t="str">
            <v>http://portal.hud.gov/hudportal/HUD?src=/program_offices/sustainable_housing_communities/sustainable_communities_regional_planning_grants</v>
          </cell>
          <cell r="N2637" t="str">
            <v/>
          </cell>
        </row>
        <row r="2638">
          <cell r="B2638">
            <v>2630</v>
          </cell>
          <cell r="C2638" t="str">
            <v>Sustainable Development Strategy - Review European Union 2005</v>
          </cell>
          <cell r="D2638" t="str">
            <v>Strategic planning</v>
          </cell>
          <cell r="E2638" t="str">
            <v>Country</v>
          </cell>
          <cell r="F2638">
            <v>2005</v>
          </cell>
          <cell r="G2638" t="str">
            <v>General</v>
          </cell>
          <cell r="H2638"/>
          <cell r="I2638" t="str">
            <v>Energy service demand reduction and resource efficiency, Energy efficiency, Renewables, Other low-carbon technologies and fuel switch, Non-energy</v>
          </cell>
          <cell r="J2638">
            <v>0</v>
          </cell>
          <cell r="K2638" t="str">
            <v>European Union (28)</v>
          </cell>
          <cell r="L2638" t="str">
            <v>Implemented</v>
          </cell>
          <cell r="M2638" t="str">
            <v>http://europa.eu.int/comm/sustainable/sds2005-2010/index_en.htmhttp://europa.eu.int/eur-lex/lex/LexUriServ/site/en/com/2005/com2005_0658en01.pdf</v>
          </cell>
          <cell r="N2638" t="str">
            <v/>
          </cell>
        </row>
        <row r="2639">
          <cell r="B2639">
            <v>2631</v>
          </cell>
          <cell r="C2639" t="str">
            <v>Sustainable Energy Europe 2005-2008 European Union 2005</v>
          </cell>
          <cell r="D2639" t="str">
            <v>Policy support</v>
          </cell>
          <cell r="E2639" t="str">
            <v>Country</v>
          </cell>
          <cell r="F2639">
            <v>2005</v>
          </cell>
          <cell r="G2639" t="str">
            <v>General</v>
          </cell>
          <cell r="H2639"/>
          <cell r="I2639" t="str">
            <v>Energy service demand reduction and resource efficiency, Energy efficiency, Renewables, Other low-carbon technologies and fuel switch</v>
          </cell>
          <cell r="J2639">
            <v>0</v>
          </cell>
          <cell r="K2639" t="str">
            <v>European Union (28)</v>
          </cell>
          <cell r="L2639" t="str">
            <v>Implemented</v>
          </cell>
          <cell r="M2639" t="str">
            <v>http://www.sustenergy.org/</v>
          </cell>
          <cell r="N2639" t="str">
            <v/>
          </cell>
        </row>
        <row r="2640">
          <cell r="B2640">
            <v>2632</v>
          </cell>
          <cell r="C2640" t="str">
            <v>Sustainable Energy Science and Technology Strategy Canada 2005</v>
          </cell>
          <cell r="D2640" t="str">
            <v>Policy support, Strategic planning, Research &amp; Development and Deployment (RD&amp;D)</v>
          </cell>
          <cell r="E2640" t="str">
            <v>Country</v>
          </cell>
          <cell r="F2640">
            <v>2005</v>
          </cell>
          <cell r="G2640" t="str">
            <v>General</v>
          </cell>
          <cell r="H2640"/>
          <cell r="I2640" t="str">
            <v>Energy service demand reduction and resource efficiency, Energy efficiency, Renewables, Other low-carbon technologies and fuel switch</v>
          </cell>
          <cell r="J2640">
            <v>0</v>
          </cell>
          <cell r="K2640" t="str">
            <v>Canada</v>
          </cell>
          <cell r="L2640" t="str">
            <v>Superseded</v>
          </cell>
          <cell r="M2640" t="str">
            <v>http://www.fin.gc.ca/budget05/pamph/pagree.htm</v>
          </cell>
          <cell r="N2640" t="str">
            <v>C04</v>
          </cell>
        </row>
        <row r="2641">
          <cell r="B2641">
            <v>2633</v>
          </cell>
          <cell r="C2641" t="str">
            <v>Sustainable Housing Australia 2002</v>
          </cell>
          <cell r="D2641" t="str">
            <v>Advice or Aid in implementation, Information provision, Demonstration project</v>
          </cell>
          <cell r="E2641" t="str">
            <v>Country</v>
          </cell>
          <cell r="F2641">
            <v>2002</v>
          </cell>
          <cell r="G2641" t="str">
            <v>Buildings</v>
          </cell>
          <cell r="H2641"/>
          <cell r="I2641" t="str">
            <v>Energy efficiency</v>
          </cell>
          <cell r="J2641">
            <v>0</v>
          </cell>
          <cell r="K2641" t="str">
            <v>Australia</v>
          </cell>
          <cell r="L2641" t="str">
            <v>Implemented</v>
          </cell>
          <cell r="M2641" t="str">
            <v>http://www.yourhome.gov.au/</v>
          </cell>
          <cell r="N2641" t="str">
            <v>C04</v>
          </cell>
        </row>
        <row r="2642">
          <cell r="B2642">
            <v>2634</v>
          </cell>
          <cell r="C2642" t="str">
            <v>Sustainable Mobility Italy 2000</v>
          </cell>
          <cell r="D2642" t="str">
            <v>Grants and subsidies</v>
          </cell>
          <cell r="E2642" t="str">
            <v>Country</v>
          </cell>
          <cell r="F2642">
            <v>2000</v>
          </cell>
          <cell r="G2642" t="str">
            <v>Transport</v>
          </cell>
          <cell r="H2642"/>
          <cell r="I2642" t="str">
            <v>Energy service demand reduction and resource efficiency, Energy efficiency</v>
          </cell>
          <cell r="J2642">
            <v>0</v>
          </cell>
          <cell r="K2642" t="str">
            <v>Italy</v>
          </cell>
          <cell r="L2642" t="str">
            <v>Ended</v>
          </cell>
          <cell r="M2642" t="str">
            <v>http://www.iea.org/policiesandmeasures/pams/italy/name-21341-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642" t="str">
            <v/>
          </cell>
        </row>
        <row r="2643">
          <cell r="B2643">
            <v>2635</v>
          </cell>
          <cell r="C2643" t="str">
            <v>Sustainable Technology Development Canada Canada 2001</v>
          </cell>
          <cell r="D2643" t="str">
            <v>Negotiated Agreements (Public-private sector), Research &amp; Development and Deployment (RD&amp;D), RD&amp;D funding</v>
          </cell>
          <cell r="E2643" t="str">
            <v>Country</v>
          </cell>
          <cell r="F2643">
            <v>2001</v>
          </cell>
          <cell r="G2643" t="str">
            <v>General</v>
          </cell>
          <cell r="H2643"/>
          <cell r="I2643" t="str">
            <v>Energy service demand reduction and resource efficiency, Energy efficiency, Renewables, Other low-carbon technologies and fuel switch, Non-energy</v>
          </cell>
          <cell r="J2643">
            <v>0</v>
          </cell>
          <cell r="K2643" t="str">
            <v>Canada</v>
          </cell>
          <cell r="L2643" t="str">
            <v>Implemented</v>
          </cell>
          <cell r="M2643" t="str">
            <v>http://www.sdtc.ca</v>
          </cell>
          <cell r="N2643" t="str">
            <v>C04</v>
          </cell>
        </row>
        <row r="2644">
          <cell r="B2644">
            <v>2636</v>
          </cell>
          <cell r="C2644" t="str">
            <v>Sustainable Transport Policy United Kingdom 2007</v>
          </cell>
          <cell r="D2644" t="str">
            <v>Policy support</v>
          </cell>
          <cell r="E2644" t="str">
            <v>Country</v>
          </cell>
          <cell r="F2644">
            <v>2007</v>
          </cell>
          <cell r="G2644" t="str">
            <v>Transport</v>
          </cell>
          <cell r="H2644"/>
          <cell r="I2644" t="str">
            <v>Energy service demand reduction and resource efficiency, Energy efficiency, Other low-carbon technologies and fuel switch, Renewables</v>
          </cell>
          <cell r="J2644">
            <v>0</v>
          </cell>
          <cell r="K2644" t="str">
            <v>United Kingdom</v>
          </cell>
          <cell r="L2644" t="str">
            <v>Implemented</v>
          </cell>
          <cell r="M2644" t="str">
            <v>http://www.dft.gov.uk/about/strategy/transportstrategy/</v>
          </cell>
          <cell r="N2644" t="str">
            <v/>
          </cell>
        </row>
        <row r="2645">
          <cell r="B2645">
            <v>2637</v>
          </cell>
          <cell r="C2645" t="str">
            <v>Sustainable Transportation Logistics Development Act Korea (South) 2009</v>
          </cell>
          <cell r="D2645" t="str">
            <v>Information and education, Strategic planning, Regulatory Instruments</v>
          </cell>
          <cell r="E2645" t="str">
            <v>Country</v>
          </cell>
          <cell r="F2645">
            <v>2009</v>
          </cell>
          <cell r="G2645" t="str">
            <v>Transport, General</v>
          </cell>
          <cell r="H2645"/>
          <cell r="I2645" t="str">
            <v>Energy service demand reduction and resource efficiency, Energy efficiency, Other low-carbon technologies and fuel switch, Non-energy</v>
          </cell>
          <cell r="J2645" t="str">
            <v>No</v>
          </cell>
          <cell r="K2645" t="str">
            <v>Korea (South)</v>
          </cell>
          <cell r="L2645" t="str">
            <v>Implemented</v>
          </cell>
          <cell r="M2645" t="str">
            <v>http://www.moleg.go.kr/english/korLawEng?pstSeq=57705&amp;rctPstCnt=3&amp;searchCondition=AllButCsfCd&amp;searchKeyword=Transportation</v>
          </cell>
          <cell r="N2645" t="str">
            <v>C40C44</v>
          </cell>
        </row>
        <row r="2646">
          <cell r="B2646">
            <v>2638</v>
          </cell>
          <cell r="C2646" t="str">
            <v>Sustainable Urban Transport European Union 2004</v>
          </cell>
          <cell r="D2646" t="str">
            <v>Policy support, Strategic planning</v>
          </cell>
          <cell r="E2646" t="str">
            <v>Country</v>
          </cell>
          <cell r="F2646">
            <v>2004</v>
          </cell>
          <cell r="G2646" t="str">
            <v>Transport</v>
          </cell>
          <cell r="H2646" t="str">
            <v>Legislative</v>
          </cell>
          <cell r="I2646" t="str">
            <v>Energy service demand reduction and resource efficiency, Energy efficiency</v>
          </cell>
          <cell r="J2646">
            <v>0</v>
          </cell>
          <cell r="K2646" t="str">
            <v>European Union (28)</v>
          </cell>
          <cell r="L2646" t="str">
            <v>Implemented</v>
          </cell>
          <cell r="M2646" t="str">
            <v>http://www.iea.org/policiesandmeasures/pams/europeancommission/name-22396-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646" t="str">
            <v>C40</v>
          </cell>
        </row>
        <row r="2647">
          <cell r="B2647">
            <v>2639</v>
          </cell>
          <cell r="C2647" t="str">
            <v>TOP 100 – Environmental symbol for climate-related products Germany 2009</v>
          </cell>
          <cell r="D2647" t="str">
            <v>Information and education, Performance label</v>
          </cell>
          <cell r="E2647" t="str">
            <v>Country</v>
          </cell>
          <cell r="F2647">
            <v>2009</v>
          </cell>
          <cell r="G2647" t="str">
            <v>General</v>
          </cell>
          <cell r="H2647"/>
          <cell r="I2647" t="str">
            <v>Energy service demand reduction and resource efficiency, Energy efficiency, Renewables, Other low-carbon technologies and fuel switch, Non-energy</v>
          </cell>
          <cell r="J2647">
            <v>0</v>
          </cell>
          <cell r="K2647" t="str">
            <v>Germany</v>
          </cell>
          <cell r="L2647" t="str">
            <v>Implemented</v>
          </cell>
          <cell r="M2647" t="str">
            <v>http://www.bmu-klimaschutzinitiative.de</v>
          </cell>
          <cell r="N2647" t="str">
            <v/>
          </cell>
        </row>
        <row r="2648">
          <cell r="B2648">
            <v>2640</v>
          </cell>
          <cell r="C2648" t="str">
            <v>Tamil Nadu Incentive for Domestic Solar Rooftops</v>
          </cell>
          <cell r="D2648" t="str">
            <v>Grants and subsidies, User charges</v>
          </cell>
          <cell r="E2648" t="str">
            <v>Subnational region or state</v>
          </cell>
          <cell r="F2648">
            <v>2015</v>
          </cell>
          <cell r="G2648" t="str">
            <v>Electricity and heat</v>
          </cell>
          <cell r="H2648"/>
          <cell r="I2648" t="str">
            <v>Renewables</v>
          </cell>
          <cell r="J2648" t="str">
            <v>No</v>
          </cell>
          <cell r="K2648" t="str">
            <v>India</v>
          </cell>
          <cell r="L2648" t="str">
            <v>Implemented</v>
          </cell>
          <cell r="M2648" t="str">
            <v>http://www.iea.org/policiesandmeasures/pams/india/name-159041-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648" t="str">
            <v>C10</v>
          </cell>
        </row>
        <row r="2649">
          <cell r="B2649">
            <v>2641</v>
          </cell>
          <cell r="C2649" t="str">
            <v>Tariff Policy 2006 India 2006</v>
          </cell>
          <cell r="D2649" t="str">
            <v>Feed-in tariffs or premiums, Other mandatory requirements</v>
          </cell>
          <cell r="E2649" t="str">
            <v>Country</v>
          </cell>
          <cell r="F2649">
            <v>2006</v>
          </cell>
          <cell r="G2649" t="str">
            <v>Electricity and heat, Renewables</v>
          </cell>
          <cell r="H2649" t="str">
            <v>The Tamil Nadu Incentive for Domestic Solar Rooftops is a state government subsidy of Rs. 20,000/- per kWp for individual or group applications with only 1kWp plant for residential purpose.
The subsidy scheme applies only to grid-connected rooftop solar PV systems comprising solar PV modules, rooftop support structure, solar grid inverter, cabling and protective devices. Grid-tie system only will be considered.
Solar power that is not consumed in the residential building can be exported to the TANGEDCO grid and will be eligible for solar net-metering.  In solar net-metering the consumer pays for the net energy imported from the TANGEDCO grid (= energy imported from the grid minus energy exported to the grid). Exported energy will be credited up to a limit of 90% of the imported energy during a 12 months settlement period.  To avail of solar net-metering the consumer needs to apply to TANGEDCO. For details the Tamil Nadu Consumer Guide for Solar Net-metering may be consulted.</v>
          </cell>
          <cell r="I2649" t="str">
            <v>Renewables</v>
          </cell>
          <cell r="J2649">
            <v>0</v>
          </cell>
          <cell r="K2649" t="str">
            <v>India</v>
          </cell>
          <cell r="L2649" t="str">
            <v>Implemented</v>
          </cell>
          <cell r="M2649" t="str">
            <v>http://powermin.nic.in/Tariff-Policy</v>
          </cell>
          <cell r="N2649" t="str">
            <v>C10</v>
          </cell>
        </row>
        <row r="2650">
          <cell r="B2650">
            <v>2642</v>
          </cell>
          <cell r="C2650" t="str">
            <v>Tariffs in Favour of Renewable Energy France 2000</v>
          </cell>
          <cell r="D2650" t="str">
            <v>Feed-in tariffs or premiums</v>
          </cell>
          <cell r="E2650" t="str">
            <v>Country</v>
          </cell>
          <cell r="F2650">
            <v>2000</v>
          </cell>
          <cell r="G2650" t="str">
            <v>Electricity and heat, Renewables</v>
          </cell>
          <cell r="H2650" t="str">
            <v>Executive</v>
          </cell>
          <cell r="I2650" t="str">
            <v>Renewables</v>
          </cell>
          <cell r="J2650">
            <v>0</v>
          </cell>
          <cell r="K2650" t="str">
            <v>France</v>
          </cell>
          <cell r="L2650" t="str">
            <v>Superseded</v>
          </cell>
          <cell r="M2650" t="str">
            <v>http://www.iea.org/policiesandmeasures/pams/france/name-21272-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650" t="str">
            <v>C10</v>
          </cell>
        </row>
        <row r="2651">
          <cell r="B2651">
            <v>2643</v>
          </cell>
          <cell r="C2651" t="str">
            <v>Tasmania's climate change action plan 2017-2021</v>
          </cell>
          <cell r="D2651" t="str">
            <v>Direct investment, Information provision, Strategic planning, Public Voluntary Schemes</v>
          </cell>
          <cell r="E2651" t="str">
            <v>Subnational region or state</v>
          </cell>
          <cell r="F2651">
            <v>2017</v>
          </cell>
          <cell r="G2651" t="str">
            <v>General</v>
          </cell>
          <cell r="H2651"/>
          <cell r="I2651" t="str">
            <v>Energy service demand reduction and resource efficiency, Energy efficiency, Renewables, Other low-carbon technologies and fuel switch, Non-energy</v>
          </cell>
          <cell r="J2651" t="str">
            <v>No</v>
          </cell>
          <cell r="K2651" t="str">
            <v>Australia</v>
          </cell>
          <cell r="L2651" t="str">
            <v>Implemented</v>
          </cell>
          <cell r="M2651" t="str">
            <v>http://www.dpac.tas.gov.au/divisions/climatechange/tasmanias_climate_change_action_plan_20172021</v>
          </cell>
          <cell r="N2651" t="str">
            <v/>
          </cell>
        </row>
        <row r="2652">
          <cell r="B2652">
            <v>2644</v>
          </cell>
          <cell r="C2652" t="str">
            <v>Tax Benefits for Ultra Low Emission Vehicles</v>
          </cell>
          <cell r="D2652" t="str">
            <v>Tax relief</v>
          </cell>
          <cell r="E2652" t="str">
            <v>Country</v>
          </cell>
          <cell r="F2652">
            <v>2017</v>
          </cell>
          <cell r="G2652" t="str">
            <v>Low-emissions mobility, Light duty vehicles</v>
          </cell>
          <cell r="H2652" t="str">
            <v>The Climate Action 21 sets Tasmania on a pathway to reach a target of zero net emissions by 2050.</v>
          </cell>
          <cell r="I2652" t="str">
            <v>Other low-carbon technologies and fuel switch</v>
          </cell>
          <cell r="J2652" t="str">
            <v>No</v>
          </cell>
          <cell r="K2652" t="str">
            <v>United Kingdom</v>
          </cell>
          <cell r="L2652" t="str">
            <v>Implemented</v>
          </cell>
          <cell r="M2652" t="str">
            <v>https://www.iea.org/policies/6767-tax-benefits-for-ultra-low-emission-vehicles?country=United%20Kingdom&amp;qs=united</v>
          </cell>
          <cell r="N2652" t="str">
            <v>C45</v>
          </cell>
        </row>
        <row r="2653">
          <cell r="B2653">
            <v>2645</v>
          </cell>
          <cell r="C2653" t="str">
            <v>Tax Credit for Generating Equipment Canada 1999</v>
          </cell>
          <cell r="D2653" t="str">
            <v>Fiscal or financial incentives</v>
          </cell>
          <cell r="E2653" t="str">
            <v>Country</v>
          </cell>
          <cell r="F2653">
            <v>1999</v>
          </cell>
          <cell r="G2653" t="str">
            <v>Industry, Fossil fuel exploration and production</v>
          </cell>
          <cell r="H2653" t="str">
            <v>Ultra low emission vehicles (ULEVs) are usually defined as vehicles that emit less than 75g of carbon dioxide (CO2) for every kilometre travelled. They will typically include an electric powertrain. Both private and business users of ULEVs receive a number of tax benefits.</v>
          </cell>
          <cell r="I2653" t="str">
            <v>Energy service demand reduction and resource efficiency, Other low-carbon technologies and fuel switch, Non-energy</v>
          </cell>
          <cell r="J2653">
            <v>0</v>
          </cell>
          <cell r="K2653" t="str">
            <v>Canada</v>
          </cell>
          <cell r="L2653" t="str">
            <v>Implemented</v>
          </cell>
          <cell r="M2653" t="str">
            <v>http://www.climatechange.gc.ca</v>
          </cell>
          <cell r="N2653" t="str">
            <v/>
          </cell>
        </row>
        <row r="2654">
          <cell r="B2654">
            <v>2646</v>
          </cell>
          <cell r="C2654" t="str">
            <v>Tax Credit for Renewable Energy in New Buildings France 2000</v>
          </cell>
          <cell r="D2654" t="str">
            <v>Tax relief</v>
          </cell>
          <cell r="E2654" t="str">
            <v>Country</v>
          </cell>
          <cell r="F2654">
            <v>2000</v>
          </cell>
          <cell r="G2654" t="str">
            <v>Buildings, Heating and cooling, Hot water and cooking</v>
          </cell>
          <cell r="H2654"/>
          <cell r="I2654" t="str">
            <v>Renewables</v>
          </cell>
          <cell r="J2654">
            <v>0</v>
          </cell>
          <cell r="K2654" t="str">
            <v>France</v>
          </cell>
          <cell r="L2654" t="str">
            <v>Superseded</v>
          </cell>
          <cell r="M2654" t="str">
            <v>http://www.iea.org/policiesandmeasures/pams/france/name-20996-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654" t="str">
            <v>C36C37</v>
          </cell>
        </row>
        <row r="2655">
          <cell r="B2655">
            <v>2647</v>
          </cell>
          <cell r="C2655" t="str">
            <v>Tax Credit for Sustainable Development (Le Crédit d’impôt Développement Durable)(CIDD) France 1996</v>
          </cell>
          <cell r="D2655" t="str">
            <v>Grants and subsidies, Tax relief</v>
          </cell>
          <cell r="E2655" t="str">
            <v>Country</v>
          </cell>
          <cell r="F2655">
            <v>1996</v>
          </cell>
          <cell r="G2655" t="str">
            <v>Buildings, Heating and cooling, Appliances, Hot water and cooking, Electricity and heat</v>
          </cell>
          <cell r="H2655"/>
          <cell r="I2655" t="str">
            <v>Renewables, Energy efficiency</v>
          </cell>
          <cell r="J2655">
            <v>0</v>
          </cell>
          <cell r="K2655" t="str">
            <v>France</v>
          </cell>
          <cell r="L2655" t="str">
            <v>Superseded</v>
          </cell>
          <cell r="M2655" t="str">
            <v>http://www.developpement-durable.gouv.fr/Le-credit-d-impot-developpement.html</v>
          </cell>
          <cell r="N2655" t="str">
            <v>C07C10C34C35C36C37</v>
          </cell>
        </row>
        <row r="2656">
          <cell r="B2656">
            <v>2648</v>
          </cell>
          <cell r="C2656" t="str">
            <v>Tax Credit for the Acquisition of Thermal Insulation and Heating Regulation Material France 2001</v>
          </cell>
          <cell r="D2656" t="str">
            <v>Tax relief</v>
          </cell>
          <cell r="E2656" t="str">
            <v>Country</v>
          </cell>
          <cell r="F2656">
            <v>2001</v>
          </cell>
          <cell r="G2656" t="str">
            <v>Buildings, Heating and cooling</v>
          </cell>
          <cell r="H2656"/>
          <cell r="I2656" t="str">
            <v>Energy efficiency</v>
          </cell>
          <cell r="J2656">
            <v>0</v>
          </cell>
          <cell r="K2656" t="str">
            <v>France</v>
          </cell>
          <cell r="L2656" t="str">
            <v>Superseded</v>
          </cell>
          <cell r="M2656" t="str">
            <v>http://www.iea.org/policiesandmeasures/pams/france/name-21452-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656" t="str">
            <v>C34</v>
          </cell>
        </row>
        <row r="2657">
          <cell r="B2657">
            <v>2649</v>
          </cell>
          <cell r="C2657" t="str">
            <v>Tax Credit for the Purchase of Low Emissions Vehicles France 2002</v>
          </cell>
          <cell r="D2657" t="str">
            <v>Tax relief</v>
          </cell>
          <cell r="E2657" t="str">
            <v>Country</v>
          </cell>
          <cell r="F2657">
            <v>2002</v>
          </cell>
          <cell r="G2657" t="str">
            <v>Transport, Light duty vehicles, Heavy duty vehicles</v>
          </cell>
          <cell r="H2657"/>
          <cell r="I2657" t="str">
            <v>Other low-carbon technologies and fuel switch</v>
          </cell>
          <cell r="J2657">
            <v>0</v>
          </cell>
          <cell r="K2657" t="str">
            <v>France</v>
          </cell>
          <cell r="L2657" t="str">
            <v>Implemented</v>
          </cell>
          <cell r="M2657" t="str">
            <v>http://www.iea.org/policiesandmeasures/pams/france/name-21619-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657" t="str">
            <v/>
          </cell>
        </row>
        <row r="2658">
          <cell r="B2658">
            <v>2650</v>
          </cell>
          <cell r="C2658" t="str">
            <v>Tax Credit in favor of Sustainable Development and Energy Efficiency France 2004</v>
          </cell>
          <cell r="D2658" t="str">
            <v>Tax relief</v>
          </cell>
          <cell r="E2658" t="str">
            <v>Country</v>
          </cell>
          <cell r="F2658">
            <v>2004</v>
          </cell>
          <cell r="G2658" t="str">
            <v>Buildings, Heating and cooling, Appliances, Hot water and cooking</v>
          </cell>
          <cell r="H2658"/>
          <cell r="I2658" t="str">
            <v>Energy efficiency</v>
          </cell>
          <cell r="J2658">
            <v>0</v>
          </cell>
          <cell r="K2658" t="str">
            <v>France</v>
          </cell>
          <cell r="L2658" t="str">
            <v>Implemented</v>
          </cell>
          <cell r="M2658" t="str">
            <v>http://www.iea.org/policiesandmeasures/pams/france/name-22585-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658" t="str">
            <v>C34C35</v>
          </cell>
        </row>
        <row r="2659">
          <cell r="B2659">
            <v>2651</v>
          </cell>
          <cell r="C2659" t="str">
            <v>Tax Incentives Korea (South) 2004</v>
          </cell>
          <cell r="D2659" t="str">
            <v>Economic Instruments, Tax relief, Sectoral standards</v>
          </cell>
          <cell r="E2659" t="str">
            <v>Country</v>
          </cell>
          <cell r="F2659">
            <v>2004</v>
          </cell>
          <cell r="G2659" t="str">
            <v>Electricity and heat, Industry</v>
          </cell>
          <cell r="H2659"/>
          <cell r="I2659" t="str">
            <v>Energy efficiency, Energy service demand reduction and resource efficiency, Other low-carbon technologies and fuel switch</v>
          </cell>
          <cell r="J2659">
            <v>0</v>
          </cell>
          <cell r="K2659" t="str">
            <v>Korea (South)</v>
          </cell>
          <cell r="L2659" t="str">
            <v>Implemented</v>
          </cell>
          <cell r="M2659" t="str">
            <v>http://www.mocie.go.kr/english/home/default.asp</v>
          </cell>
          <cell r="N2659" t="str">
            <v>C07C14C18C19C21</v>
          </cell>
        </row>
        <row r="2660">
          <cell r="B2660">
            <v>2652</v>
          </cell>
          <cell r="C2660" t="str">
            <v>Tax Incentives for HEVs and BEVs</v>
          </cell>
          <cell r="D2660" t="str">
            <v>Tax relief</v>
          </cell>
          <cell r="E2660" t="str">
            <v>Country</v>
          </cell>
          <cell r="F2660">
            <v>2011</v>
          </cell>
          <cell r="G2660" t="str">
            <v>Low-emissions mobility</v>
          </cell>
          <cell r="H2660"/>
          <cell r="I2660" t="str">
            <v>Other low-carbon technologies and fuel switch</v>
          </cell>
          <cell r="J2660" t="str">
            <v>No</v>
          </cell>
          <cell r="K2660" t="str">
            <v>Turkey</v>
          </cell>
          <cell r="L2660" t="str">
            <v>Implemented</v>
          </cell>
          <cell r="M2660" t="str">
            <v>https://theicct.org/sites/default/files/publications/Passenger_Car_Emissions_Turkey_20190329.pdf</v>
          </cell>
          <cell r="N2660" t="str">
            <v>C45</v>
          </cell>
        </row>
        <row r="2661">
          <cell r="B2661">
            <v>2653</v>
          </cell>
          <cell r="C2661" t="str">
            <v>Tax Reduction for Investment in Energy Efficiency Residential Buildings France 2005</v>
          </cell>
          <cell r="D2661" t="str">
            <v>Fiscal or financial incentives, Tax relief</v>
          </cell>
          <cell r="E2661" t="str">
            <v>Country</v>
          </cell>
          <cell r="F2661">
            <v>2005</v>
          </cell>
          <cell r="G2661" t="str">
            <v>Buildings, Heating and cooling, Appliances, Hot water and cooking</v>
          </cell>
          <cell r="H2661" t="str">
            <v>In 2011, the Turkish government introduced tax incentives to promote hybrid-electric (HEV) and battery-electric (BEV) vehicle sales.</v>
          </cell>
          <cell r="I2661" t="str">
            <v>Energy efficiency</v>
          </cell>
          <cell r="J2661">
            <v>0</v>
          </cell>
          <cell r="K2661" t="str">
            <v>France</v>
          </cell>
          <cell r="L2661" t="str">
            <v>Planned</v>
          </cell>
          <cell r="M2661" t="str">
            <v>http://www.assembleenationale.fr/12/propositions/pion1817.asp</v>
          </cell>
          <cell r="N2661" t="str">
            <v>C34C35</v>
          </cell>
        </row>
        <row r="2662">
          <cell r="B2662">
            <v>2654</v>
          </cell>
          <cell r="C2662" t="str">
            <v>Tax Reform Act of 1986 United States of America 1986</v>
          </cell>
          <cell r="D2662" t="str">
            <v>Tax relief</v>
          </cell>
          <cell r="E2662" t="str">
            <v>Country</v>
          </cell>
          <cell r="F2662">
            <v>1986</v>
          </cell>
          <cell r="G2662" t="str">
            <v>Renewables</v>
          </cell>
          <cell r="H2662"/>
          <cell r="I2662" t="str">
            <v>Renewables</v>
          </cell>
          <cell r="J2662">
            <v>0</v>
          </cell>
          <cell r="K2662" t="str">
            <v>United States of America</v>
          </cell>
          <cell r="L2662" t="str">
            <v>Superseded</v>
          </cell>
          <cell r="M2662" t="str">
            <v>http://www.iea.org/policiesandmeasures/pams/unitedstates/name-22519-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662" t="str">
            <v/>
          </cell>
        </row>
        <row r="2663">
          <cell r="B2663">
            <v>2655</v>
          </cell>
          <cell r="C2663" t="str">
            <v>Tax System for Promoting Energy Efficiency</v>
          </cell>
          <cell r="D2663" t="str">
            <v>Energy and other taxes</v>
          </cell>
          <cell r="E2663" t="str">
            <v>Country</v>
          </cell>
          <cell r="F2663">
            <v>2018</v>
          </cell>
          <cell r="G2663" t="str">
            <v>General</v>
          </cell>
          <cell r="H2663"/>
          <cell r="I2663" t="str">
            <v>Energy efficiency</v>
          </cell>
          <cell r="J2663" t="str">
            <v>No</v>
          </cell>
          <cell r="K2663" t="str">
            <v>Japan</v>
          </cell>
          <cell r="L2663" t="str">
            <v>Implemented</v>
          </cell>
          <cell r="M2663" t="str">
            <v>https://www.iea.org/policies/7978-tax-system-for-promoting-energy-efficiency?country=Japan&amp;qs=japan</v>
          </cell>
          <cell r="N2663" t="str">
            <v/>
          </cell>
        </row>
        <row r="2664">
          <cell r="B2664">
            <v>2656</v>
          </cell>
          <cell r="C2664" t="str">
            <v>Tax allowance for efficient fridges Italy 2007</v>
          </cell>
          <cell r="D2664" t="str">
            <v>Tax relief</v>
          </cell>
          <cell r="E2664" t="str">
            <v>Country</v>
          </cell>
          <cell r="F2664">
            <v>2007</v>
          </cell>
          <cell r="G2664" t="str">
            <v>Buildings, Appliances</v>
          </cell>
          <cell r="H2664" t="str">
            <v>Economic operators classifed as energy efficiency operators under the operator classification and evaluation scheme of the Energy Conservation Act can benefit from accelerated depreciation (30%) of their investments in energy efficiency.</v>
          </cell>
          <cell r="I2664" t="str">
            <v>Energy efficiency</v>
          </cell>
          <cell r="J2664">
            <v>0</v>
          </cell>
          <cell r="K2664" t="str">
            <v>Italy</v>
          </cell>
          <cell r="L2664" t="str">
            <v>Ended</v>
          </cell>
          <cell r="M2664" t="str">
            <v>http://www.parlamento.it/parlam/leggi/07244l.htm</v>
          </cell>
          <cell r="N2664" t="str">
            <v>C34C35</v>
          </cell>
        </row>
        <row r="2665">
          <cell r="B2665">
            <v>2657</v>
          </cell>
          <cell r="C2665" t="str">
            <v>Tax allowance for electric motors Italy 2007</v>
          </cell>
          <cell r="D2665" t="str">
            <v>Tax relief</v>
          </cell>
          <cell r="E2665" t="str">
            <v>Country</v>
          </cell>
          <cell r="F2665">
            <v>2007</v>
          </cell>
          <cell r="G2665" t="str">
            <v>Buildings, Appliances</v>
          </cell>
          <cell r="H2665"/>
          <cell r="I2665" t="str">
            <v>Energy efficiency</v>
          </cell>
          <cell r="J2665">
            <v>0</v>
          </cell>
          <cell r="K2665" t="str">
            <v>Italy</v>
          </cell>
          <cell r="L2665" t="str">
            <v>Ended</v>
          </cell>
          <cell r="M2665" t="str">
            <v>http://www.parlamento.it/parlam/leggi/06296l.htm</v>
          </cell>
          <cell r="N2665" t="str">
            <v>C34C35</v>
          </cell>
        </row>
        <row r="2666">
          <cell r="B2666">
            <v>2658</v>
          </cell>
          <cell r="C2666" t="str">
            <v>Tax breaks on energy saving investments Korea (South) 2005</v>
          </cell>
          <cell r="D2666" t="str">
            <v>Tax relief</v>
          </cell>
          <cell r="E2666" t="str">
            <v>Country</v>
          </cell>
          <cell r="F2666">
            <v>2005</v>
          </cell>
          <cell r="G2666" t="str">
            <v>Buildings, Appliances, Heating and cooling, Hot water and cooking</v>
          </cell>
          <cell r="H2666"/>
          <cell r="I2666" t="str">
            <v>Energy efficiency</v>
          </cell>
          <cell r="J2666">
            <v>0</v>
          </cell>
          <cell r="K2666" t="str">
            <v>Korea (South)</v>
          </cell>
          <cell r="L2666" t="str">
            <v>Implemented</v>
          </cell>
          <cell r="M2666" t="str">
            <v>http://www.kemco.or.kr</v>
          </cell>
          <cell r="N2666" t="str">
            <v>C34C35</v>
          </cell>
        </row>
        <row r="2667">
          <cell r="B2667">
            <v>2659</v>
          </cell>
          <cell r="C2667" t="str">
            <v>Tax cap ("Spitzenausgleich") Germany</v>
          </cell>
          <cell r="D2667" t="str">
            <v>Tax relief</v>
          </cell>
          <cell r="E2667" t="str">
            <v>Country</v>
          </cell>
          <cell r="F2667">
            <v>0</v>
          </cell>
          <cell r="G2667" t="str">
            <v>Industry</v>
          </cell>
          <cell r="H2667"/>
          <cell r="I2667" t="str">
            <v>Energy efficiency</v>
          </cell>
          <cell r="J2667">
            <v>0</v>
          </cell>
          <cell r="K2667" t="str">
            <v>Germany</v>
          </cell>
          <cell r="L2667" t="str">
            <v>Implemented</v>
          </cell>
          <cell r="M2667" t="str">
            <v>http://www.bundesfinanzministerium.de</v>
          </cell>
          <cell r="N2667" t="str">
            <v>C19</v>
          </cell>
        </row>
        <row r="2668">
          <cell r="B2668">
            <v>2660</v>
          </cell>
          <cell r="C2668" t="str">
            <v>Tax credit for energy transition (CITE) France 2005</v>
          </cell>
          <cell r="D2668" t="str">
            <v>Tax relief</v>
          </cell>
          <cell r="E2668" t="str">
            <v>Country</v>
          </cell>
          <cell r="F2668">
            <v>2005</v>
          </cell>
          <cell r="G2668" t="str">
            <v>Electricity and heat, Renewables</v>
          </cell>
          <cell r="H2668"/>
          <cell r="I2668" t="str">
            <v>Renewables</v>
          </cell>
          <cell r="J2668">
            <v>0</v>
          </cell>
          <cell r="K2668" t="str">
            <v>France</v>
          </cell>
          <cell r="L2668" t="str">
            <v>Implemented</v>
          </cell>
          <cell r="M2668" t="str">
            <v>http://www.iea.org/policiesandmeasures/pams/france/name-22732-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668" t="str">
            <v>C10</v>
          </cell>
        </row>
        <row r="2669">
          <cell r="B2669">
            <v>2661</v>
          </cell>
          <cell r="C2669" t="str">
            <v>Tax credit in favor of high efficiency natural gas boilers France 2003</v>
          </cell>
          <cell r="D2669" t="str">
            <v>Tax relief</v>
          </cell>
          <cell r="E2669" t="str">
            <v>Country</v>
          </cell>
          <cell r="F2669">
            <v>2003</v>
          </cell>
          <cell r="G2669" t="str">
            <v>Buildings, Appliances, Hot water and cooking</v>
          </cell>
          <cell r="H2669"/>
          <cell r="I2669" t="str">
            <v>Energy efficiency</v>
          </cell>
          <cell r="J2669">
            <v>0</v>
          </cell>
          <cell r="K2669" t="str">
            <v>France</v>
          </cell>
          <cell r="L2669" t="str">
            <v>Implemented</v>
          </cell>
          <cell r="M2669" t="str">
            <v>http://www.iea.org/policiesandmeasures/pams/france/name-21918-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669" t="str">
            <v>C34C35</v>
          </cell>
        </row>
        <row r="2670">
          <cell r="B2670">
            <v>2662</v>
          </cell>
          <cell r="C2670" t="str">
            <v>Tax deduction for high efficiency appliances Italy 2009</v>
          </cell>
          <cell r="D2670" t="str">
            <v>Tax relief</v>
          </cell>
          <cell r="E2670" t="str">
            <v>Country</v>
          </cell>
          <cell r="F2670">
            <v>2009</v>
          </cell>
          <cell r="G2670" t="str">
            <v>Buildings, Appliances</v>
          </cell>
          <cell r="H2670"/>
          <cell r="I2670" t="str">
            <v>Energy efficiency</v>
          </cell>
          <cell r="J2670">
            <v>0</v>
          </cell>
          <cell r="K2670" t="str">
            <v>Italy</v>
          </cell>
          <cell r="L2670" t="str">
            <v>Ended</v>
          </cell>
          <cell r="M2670" t="str">
            <v>http://www.camera.it/parlam/leggi/decreti/09005d.htm</v>
          </cell>
          <cell r="N2670" t="str">
            <v>C34C35</v>
          </cell>
        </row>
        <row r="2671">
          <cell r="B2671">
            <v>2663</v>
          </cell>
          <cell r="C2671" t="str">
            <v>Tax exemption for biofuels (in relation to Directive 2003/30/EC) Germany 2006</v>
          </cell>
          <cell r="D2671" t="str">
            <v>Tax relief</v>
          </cell>
          <cell r="E2671" t="str">
            <v>Country</v>
          </cell>
          <cell r="F2671">
            <v>2006</v>
          </cell>
          <cell r="G2671" t="str">
            <v>Transport, Electricity and heat, Renewables</v>
          </cell>
          <cell r="H2671"/>
          <cell r="I2671" t="str">
            <v>Renewables</v>
          </cell>
          <cell r="J2671">
            <v>0</v>
          </cell>
          <cell r="K2671" t="str">
            <v>Germany</v>
          </cell>
          <cell r="L2671" t="str">
            <v>Ended</v>
          </cell>
          <cell r="M2671" t="str">
            <v>http://www.iea.org/policiesandmeasures/pams/germany/name-23399-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671" t="str">
            <v>C10C43</v>
          </cell>
        </row>
        <row r="2672">
          <cell r="B2672">
            <v>2664</v>
          </cell>
          <cell r="C2672" t="str">
            <v>Tax exemption on goods for geothermal exploration (No. 22/PMK.011/2011) Indonesia 2011</v>
          </cell>
          <cell r="D2672" t="str">
            <v>Tax relief</v>
          </cell>
          <cell r="E2672" t="str">
            <v>Country</v>
          </cell>
          <cell r="F2672">
            <v>2011</v>
          </cell>
          <cell r="G2672" t="str">
            <v>Electricity and heat, Renewables</v>
          </cell>
          <cell r="H2672"/>
          <cell r="I2672" t="str">
            <v>Renewables</v>
          </cell>
          <cell r="J2672">
            <v>0</v>
          </cell>
          <cell r="K2672" t="str">
            <v>Indonesia</v>
          </cell>
          <cell r="L2672" t="str">
            <v>Ended</v>
          </cell>
          <cell r="M2672" t="str">
            <v>http://www.kemenkeu.go.id/sites/default/files/pdf-peraturan/3_NO_22_PMK.011-2011.pdf</v>
          </cell>
          <cell r="N2672" t="str">
            <v>C10</v>
          </cell>
        </row>
        <row r="2673">
          <cell r="B2673">
            <v>2665</v>
          </cell>
          <cell r="C2673" t="str">
            <v>Tax incentive for industry (Green Investment Tax) Japan 1975</v>
          </cell>
          <cell r="D2673" t="str">
            <v>Tax relief</v>
          </cell>
          <cell r="E2673" t="str">
            <v>Country</v>
          </cell>
          <cell r="F2673">
            <v>1975</v>
          </cell>
          <cell r="G2673" t="str">
            <v>Industry</v>
          </cell>
          <cell r="H2673"/>
          <cell r="I2673" t="str">
            <v>Energy efficiency</v>
          </cell>
          <cell r="J2673" t="str">
            <v>No</v>
          </cell>
          <cell r="K2673" t="str">
            <v>Japan</v>
          </cell>
          <cell r="L2673" t="str">
            <v>Implemented</v>
          </cell>
          <cell r="M2673" t="str">
            <v>http://www.enecho.meti.go.jp/greensite/green/index.html</v>
          </cell>
          <cell r="N2673" t="str">
            <v>C19</v>
          </cell>
        </row>
        <row r="2674">
          <cell r="B2674">
            <v>2666</v>
          </cell>
          <cell r="C2674" t="str">
            <v>Tax incentive program Korea (South) 2011</v>
          </cell>
          <cell r="D2674" t="str">
            <v>Fiscal or financial incentives, Tax relief</v>
          </cell>
          <cell r="E2674" t="str">
            <v>Country</v>
          </cell>
          <cell r="F2674">
            <v>2011</v>
          </cell>
          <cell r="G2674" t="str">
            <v>Electricity and heat, Renewables</v>
          </cell>
          <cell r="H2674" t="str">
            <v>Tax cuts are offered to companies based on investments that benefit the environment.</v>
          </cell>
          <cell r="I2674" t="str">
            <v>Renewables</v>
          </cell>
          <cell r="J2674">
            <v>0</v>
          </cell>
          <cell r="K2674" t="str">
            <v>Korea (South)</v>
          </cell>
          <cell r="L2674" t="str">
            <v>Implemented</v>
          </cell>
          <cell r="M2674" t="str">
            <v>http://www.nts.go.kr/eng/</v>
          </cell>
          <cell r="N2674" t="str">
            <v>C10</v>
          </cell>
        </row>
        <row r="2675">
          <cell r="B2675">
            <v>2667</v>
          </cell>
          <cell r="C2675" t="str">
            <v>AFD Green Fund</v>
          </cell>
          <cell r="D2675" t="str">
            <v>Grants and subsidies</v>
          </cell>
          <cell r="E2675" t="str">
            <v>Country</v>
          </cell>
          <cell r="F2675">
            <v>2019</v>
          </cell>
          <cell r="G2675" t="str">
            <v>General</v>
          </cell>
          <cell r="H2675"/>
          <cell r="I2675" t="str">
            <v>Energy efficiency, Renewables</v>
          </cell>
          <cell r="J2675" t="str">
            <v>No</v>
          </cell>
          <cell r="K2675" t="str">
            <v>South Africa</v>
          </cell>
          <cell r="L2675" t="str">
            <v>Implemented</v>
          </cell>
          <cell r="M2675" t="str">
            <v>https://www.iea.org/policies/11133-afd-green-fund?country=South%20Africa&amp;q=south%20africa</v>
          </cell>
          <cell r="N2675" t="str">
            <v/>
          </cell>
        </row>
        <row r="2676">
          <cell r="B2676">
            <v>2668</v>
          </cell>
          <cell r="C2676" t="str">
            <v>Taxation by Engine Size Korea (South)</v>
          </cell>
          <cell r="D2676">
            <v>0</v>
          </cell>
          <cell r="E2676" t="str">
            <v>Country</v>
          </cell>
          <cell r="F2676">
            <v>0</v>
          </cell>
          <cell r="G2676">
            <v>0</v>
          </cell>
          <cell r="H2676"/>
          <cell r="I2676" t="str">
            <v>Energy efficiency, Renewables</v>
          </cell>
          <cell r="J2676">
            <v>0</v>
          </cell>
          <cell r="K2676" t="str">
            <v>Korea (South)</v>
          </cell>
          <cell r="L2676" t="str">
            <v>Ended</v>
          </cell>
          <cell r="M2676">
            <v>0</v>
          </cell>
          <cell r="N2676" t="str">
            <v/>
          </cell>
        </row>
        <row r="2677">
          <cell r="B2677">
            <v>2669</v>
          </cell>
          <cell r="C2677" t="str">
            <v>Taxing Aviation Fuel Proposal European Union 2000</v>
          </cell>
          <cell r="D2677" t="str">
            <v>Energy and other taxes</v>
          </cell>
          <cell r="E2677" t="str">
            <v>Country</v>
          </cell>
          <cell r="F2677">
            <v>2000</v>
          </cell>
          <cell r="G2677" t="str">
            <v>Transport, Air</v>
          </cell>
          <cell r="H2677"/>
          <cell r="I2677" t="str">
            <v>Energy efficiency, Other low-carbon technologies and fuel switch</v>
          </cell>
          <cell r="J2677">
            <v>0</v>
          </cell>
          <cell r="K2677" t="str">
            <v>European Union (28)</v>
          </cell>
          <cell r="L2677" t="str">
            <v>Ended</v>
          </cell>
          <cell r="M2677" t="str">
            <v>http://www.europa.eu.int/comm/transport/themes/air/english/air_transport_environment.htm</v>
          </cell>
          <cell r="N2677" t="str">
            <v>C46</v>
          </cell>
        </row>
        <row r="2678">
          <cell r="B2678">
            <v>2670</v>
          </cell>
          <cell r="C2678" t="str">
            <v>Team -6% for Emissions Reductions Japan 2005</v>
          </cell>
          <cell r="D2678" t="str">
            <v>Policy support</v>
          </cell>
          <cell r="E2678" t="str">
            <v>Country</v>
          </cell>
          <cell r="F2678">
            <v>2005</v>
          </cell>
          <cell r="G2678" t="str">
            <v>General</v>
          </cell>
          <cell r="H2678"/>
          <cell r="I2678" t="str">
            <v>Energy service demand reduction and resource efficiency, Energy efficiency, Renewables, Other low-carbon technologies and fuel switch, Non-energy</v>
          </cell>
          <cell r="J2678">
            <v>0</v>
          </cell>
          <cell r="K2678" t="str">
            <v>Japan</v>
          </cell>
          <cell r="L2678" t="str">
            <v>Implemented</v>
          </cell>
          <cell r="M2678" t="str">
            <v>http://www.team-6.jp/</v>
          </cell>
          <cell r="N2678" t="str">
            <v/>
          </cell>
        </row>
        <row r="2679">
          <cell r="B2679">
            <v>2671</v>
          </cell>
          <cell r="C2679" t="str">
            <v>Technical Assistance Program (TAP) United States of America 2009</v>
          </cell>
          <cell r="D2679" t="str">
            <v>Negotiated Agreements (Public-private sector), Voluntary Approaches</v>
          </cell>
          <cell r="E2679" t="str">
            <v>Country</v>
          </cell>
          <cell r="F2679">
            <v>2009</v>
          </cell>
          <cell r="G2679" t="str">
            <v>Buildings</v>
          </cell>
          <cell r="H2679"/>
          <cell r="I2679" t="str">
            <v>Energy efficiency</v>
          </cell>
          <cell r="J2679">
            <v>0</v>
          </cell>
          <cell r="K2679" t="str">
            <v>United States of America</v>
          </cell>
          <cell r="L2679" t="str">
            <v>Superseded</v>
          </cell>
          <cell r="M2679" t="str">
            <v>http://www1.eere.energy.gov/wip/assistance.html</v>
          </cell>
          <cell r="N2679" t="str">
            <v/>
          </cell>
        </row>
        <row r="2680">
          <cell r="B2680">
            <v>2672</v>
          </cell>
          <cell r="C2680" t="str">
            <v>Technical Guideline for Development of Organic Fertilizer Units (UPPO) Indonesia 2012</v>
          </cell>
          <cell r="D2680" t="str">
            <v>Sectoral standards</v>
          </cell>
          <cell r="E2680" t="str">
            <v>Country</v>
          </cell>
          <cell r="F2680">
            <v>2012</v>
          </cell>
          <cell r="G2680" t="str">
            <v>Agriculture and forestry</v>
          </cell>
          <cell r="H2680"/>
          <cell r="I2680" t="str">
            <v>Energy service demand reduction and resource efficiency, Non-energy</v>
          </cell>
          <cell r="J2680">
            <v>0</v>
          </cell>
          <cell r="K2680" t="str">
            <v>Indonesia</v>
          </cell>
          <cell r="L2680" t="str">
            <v>Implemented</v>
          </cell>
          <cell r="M2680" t="str">
            <v>http://unfccc.int/resource/docs/natc/idnbur1.pdf</v>
          </cell>
          <cell r="N2680" t="str">
            <v/>
          </cell>
        </row>
        <row r="2681">
          <cell r="B2681">
            <v>2673</v>
          </cell>
          <cell r="C2681" t="str">
            <v>Technical guideline for implementation of BATAMAS (Utilization of manure/urine of cattle and agricultural wastes for biogas) Indonesia</v>
          </cell>
          <cell r="D2681" t="str">
            <v>Sectoral standards</v>
          </cell>
          <cell r="E2681" t="str">
            <v>Country</v>
          </cell>
          <cell r="F2681">
            <v>0</v>
          </cell>
          <cell r="G2681" t="str">
            <v>Agricultural CH4, Electricity and heat, Renewables</v>
          </cell>
          <cell r="H2681" t="str">
            <v>The guideline is applied under Utilization of organic fertilizers and bio-pesticides by organic fertilizer units</v>
          </cell>
          <cell r="I2681" t="str">
            <v>Renewables</v>
          </cell>
          <cell r="J2681" t="str">
            <v>No</v>
          </cell>
          <cell r="K2681" t="str">
            <v>Indonesia</v>
          </cell>
          <cell r="L2681" t="str">
            <v>Implemented</v>
          </cell>
          <cell r="M2681" t="str">
            <v>http://unfccc.int/resource/docs/natc/idnbur1.pdf</v>
          </cell>
          <cell r="N2681" t="str">
            <v>C50</v>
          </cell>
        </row>
        <row r="2682">
          <cell r="B2682">
            <v>2674</v>
          </cell>
          <cell r="C2682" t="str">
            <v>Technology Commercialization Fund United States of America 2008</v>
          </cell>
          <cell r="D2682" t="str">
            <v>Technology deployment and diffusion</v>
          </cell>
          <cell r="E2682" t="str">
            <v>Country</v>
          </cell>
          <cell r="F2682">
            <v>2008</v>
          </cell>
          <cell r="G2682">
            <v>0</v>
          </cell>
          <cell r="H2682" t="str">
            <v>The guideline is applied in framework of national action to promote Cattle-based Biogas (BATAMAS) in rural area with high population of cattle</v>
          </cell>
          <cell r="I2682" t="str">
            <v>Renewables, Energy efficiency</v>
          </cell>
          <cell r="J2682">
            <v>0</v>
          </cell>
          <cell r="K2682" t="str">
            <v>United States of America</v>
          </cell>
          <cell r="L2682" t="str">
            <v>Ended</v>
          </cell>
          <cell r="M2682" t="str">
            <v>http://www.iea.org/policiesandmeasures/pams/unitedstates/name-24288-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682" t="str">
            <v>C04</v>
          </cell>
        </row>
        <row r="2683">
          <cell r="B2683">
            <v>2675</v>
          </cell>
          <cell r="C2683" t="str">
            <v>Technology Platform for Zero Emissions Fossil Fuel Power Plants European Union 2005</v>
          </cell>
          <cell r="D2683" t="str">
            <v>Policy support, Research &amp; Development and Deployment (RD&amp;D)</v>
          </cell>
          <cell r="E2683" t="str">
            <v>Country</v>
          </cell>
          <cell r="F2683">
            <v>2005</v>
          </cell>
          <cell r="G2683" t="str">
            <v>Electricity and heat, CCS</v>
          </cell>
          <cell r="H2683"/>
          <cell r="I2683" t="str">
            <v>Other low-carbon technologies and fuel switch</v>
          </cell>
          <cell r="J2683">
            <v>0</v>
          </cell>
          <cell r="K2683" t="str">
            <v>European Union (28)</v>
          </cell>
          <cell r="L2683" t="str">
            <v>Implemented</v>
          </cell>
          <cell r="M2683" t="str">
            <v>http://europa.eu.int/comm/research/energy/nn/nn_rt/nn_rt_co/article_2268_en.htm</v>
          </cell>
          <cell r="N2683" t="str">
            <v>C04</v>
          </cell>
        </row>
        <row r="2684">
          <cell r="B2684">
            <v>2676</v>
          </cell>
          <cell r="C2684" t="str">
            <v>Technology and Innovation Initiative Canada 2003</v>
          </cell>
          <cell r="D2684" t="str">
            <v>Information and education, Research &amp; Development and Deployment (RD&amp;D)</v>
          </cell>
          <cell r="E2684" t="str">
            <v>Country</v>
          </cell>
          <cell r="F2684">
            <v>2003</v>
          </cell>
          <cell r="G2684" t="str">
            <v>General</v>
          </cell>
          <cell r="H2684"/>
          <cell r="I2684" t="str">
            <v>Energy service demand reduction and resource efficiency, Energy efficiency, Renewables, Other low-carbon technologies and fuel switch, Non-energy</v>
          </cell>
          <cell r="J2684">
            <v>0</v>
          </cell>
          <cell r="K2684" t="str">
            <v>Canada</v>
          </cell>
          <cell r="L2684" t="str">
            <v>Superseded</v>
          </cell>
          <cell r="M2684" t="str">
            <v>http://www.iea.org/policiesandmeasures/pams/canada/name-22529-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684" t="str">
            <v>C04</v>
          </cell>
        </row>
        <row r="2685">
          <cell r="B2685">
            <v>2677</v>
          </cell>
          <cell r="C2685" t="str">
            <v>Televisions (MEPS)</v>
          </cell>
          <cell r="D2685" t="str">
            <v>Product standards</v>
          </cell>
          <cell r="E2685" t="str">
            <v>Country</v>
          </cell>
          <cell r="F2685">
            <v>2013</v>
          </cell>
          <cell r="G2685" t="str">
            <v>Appliances</v>
          </cell>
          <cell r="H2685"/>
          <cell r="I2685" t="str">
            <v>Energy efficiency</v>
          </cell>
          <cell r="J2685" t="str">
            <v>No</v>
          </cell>
          <cell r="K2685" t="str">
            <v>United States of America</v>
          </cell>
          <cell r="L2685" t="str">
            <v>Implemented</v>
          </cell>
          <cell r="M2685" t="str">
            <v>https://www.iea.org/policies/7632-meps-television?country=United%20States&amp;page=4</v>
          </cell>
          <cell r="N2685" t="str">
            <v>C35</v>
          </cell>
        </row>
        <row r="2686">
          <cell r="B2686">
            <v>2678</v>
          </cell>
          <cell r="C2686" t="str">
            <v>Telework Japan 1999</v>
          </cell>
          <cell r="D2686" t="str">
            <v>Information and education, Institutional creation</v>
          </cell>
          <cell r="E2686" t="str">
            <v>Country</v>
          </cell>
          <cell r="F2686">
            <v>1999</v>
          </cell>
          <cell r="G2686" t="str">
            <v>Transport, Electricity and heat</v>
          </cell>
          <cell r="H2686" t="str">
            <v>In October 2013, DOE issued a final test procedure rule, replacing the obsolete TV test method (for analog televisions) which was repealed in 2009. The California Energy Commission (CEC) adopted new television standards in November 2009. The standards established the first-ever active mode power usage limits with a two-phase implementation.</v>
          </cell>
          <cell r="I2686" t="str">
            <v>Energy efficiency, Energy service demand reduction and resource efficiency</v>
          </cell>
          <cell r="J2686">
            <v>0</v>
          </cell>
          <cell r="K2686" t="str">
            <v>Japan</v>
          </cell>
          <cell r="L2686" t="str">
            <v>Implemented</v>
          </cell>
          <cell r="M2686" t="str">
            <v>http://www.kantei.go.jp/jp/singi/it2/others/telework.html</v>
          </cell>
          <cell r="N2686" t="str">
            <v/>
          </cell>
        </row>
        <row r="2687">
          <cell r="B2687">
            <v>2679</v>
          </cell>
          <cell r="C2687" t="str">
            <v>Ten-Year Energy Technology Development Plan Korea (South) 1997</v>
          </cell>
          <cell r="D2687" t="str">
            <v>Research &amp; Development and Deployment (RD&amp;D), Energy efficiency target, GHG reduction target, Political &amp; non-binding energy efficiency target, Political &amp; non-binding renewable energy target</v>
          </cell>
          <cell r="E2687" t="str">
            <v>Country</v>
          </cell>
          <cell r="F2687">
            <v>1997</v>
          </cell>
          <cell r="G2687" t="str">
            <v>Electricity and heat, Renewables</v>
          </cell>
          <cell r="H2687"/>
          <cell r="I2687" t="str">
            <v>Renewables</v>
          </cell>
          <cell r="J2687" t="str">
            <v>No</v>
          </cell>
          <cell r="K2687" t="str">
            <v>Korea (South)</v>
          </cell>
          <cell r="L2687" t="str">
            <v>Superseded</v>
          </cell>
          <cell r="M2687" t="str">
            <v>http://www.iea.org/policiesandmeasures/pams/korea/name-21837-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687" t="str">
            <v>C02C04C09</v>
          </cell>
        </row>
        <row r="2688">
          <cell r="B2688">
            <v>2680</v>
          </cell>
          <cell r="C2688" t="str">
            <v>Tender Procedure for Biomass and Biogas Power Generation France 2003</v>
          </cell>
          <cell r="D2688" t="str">
            <v>Tendering schemes</v>
          </cell>
          <cell r="E2688" t="str">
            <v>Country</v>
          </cell>
          <cell r="F2688">
            <v>2003</v>
          </cell>
          <cell r="G2688" t="str">
            <v>Electricity and heat, Renewables</v>
          </cell>
          <cell r="H2688" t="str">
            <v>Curtailment of the  greenhouse gas emission rate by 15%; Overall increase of Energy efficiency by 12%;</v>
          </cell>
          <cell r="I2688" t="str">
            <v>Renewables</v>
          </cell>
          <cell r="J2688">
            <v>0</v>
          </cell>
          <cell r="K2688" t="str">
            <v>France</v>
          </cell>
          <cell r="L2688" t="str">
            <v>Implemented</v>
          </cell>
          <cell r="M2688" t="str">
            <v>http://www.iea.org/policiesandmeasures/pams/france/name-21919-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688" t="str">
            <v>C10</v>
          </cell>
        </row>
        <row r="2689">
          <cell r="B2689">
            <v>2681</v>
          </cell>
          <cell r="C2689" t="str">
            <v>Tenth Five Years Development Plan Turkey 2014</v>
          </cell>
          <cell r="D2689" t="str">
            <v>Strategic planning</v>
          </cell>
          <cell r="E2689" t="str">
            <v>Country</v>
          </cell>
          <cell r="F2689">
            <v>2014</v>
          </cell>
          <cell r="G2689" t="str">
            <v>General</v>
          </cell>
          <cell r="H2689"/>
          <cell r="I2689" t="str">
            <v>Energy service demand reduction and resource efficiency, Energy efficiency, Renewables, Other low-carbon technologies and fuel switch, Non-energy</v>
          </cell>
          <cell r="J2689">
            <v>0</v>
          </cell>
          <cell r="K2689" t="str">
            <v>Turkey</v>
          </cell>
          <cell r="L2689" t="str">
            <v>Implemented</v>
          </cell>
          <cell r="M2689" t="str">
            <v>http://unfccc.int/files/national_reports/non-annex_i_natcom/application/pdf/6_bildirim_eng_11_reducedfilesize.pdf</v>
          </cell>
          <cell r="N2689" t="str">
            <v/>
          </cell>
        </row>
        <row r="2690">
          <cell r="B2690">
            <v>2682</v>
          </cell>
          <cell r="C2690" t="str">
            <v>Terra Legal Program (Federal Law 11952/2009) Brazil 2009</v>
          </cell>
          <cell r="D2690" t="str">
            <v>Regulatory Instruments</v>
          </cell>
          <cell r="E2690" t="str">
            <v>Country</v>
          </cell>
          <cell r="F2690">
            <v>2009</v>
          </cell>
          <cell r="G2690">
            <v>0</v>
          </cell>
          <cell r="H2690" t="str">
            <v>"Tenth Development Plan also states that the growth model based on “green growth” concept to achieve the sustainable evelopment targets gains importance and that it is possible to provide protection of environment and increase competition at the same time with cleaner production and eco-efficiency studies in production."</v>
          </cell>
          <cell r="I2690" t="str">
            <v>Energy service demand reduction and resource efficiency, Non-energy</v>
          </cell>
          <cell r="J2690">
            <v>0</v>
          </cell>
          <cell r="K2690" t="str">
            <v>Brazil</v>
          </cell>
          <cell r="L2690" t="str">
            <v>Implemented</v>
          </cell>
          <cell r="M2690" t="str">
            <v>http://www.theredddesk.org/countries/brazil/info/law/terra_legal_program_federal_law_119522009, http://legislacao.planalto.gov.br/legisla/legislacao.nsf/Viw_Identificacao/lei%2011.952-2009?OpenDocument&amp;AutoFramed</v>
          </cell>
          <cell r="N2690" t="str">
            <v/>
          </cell>
        </row>
        <row r="2691">
          <cell r="B2691">
            <v>2683</v>
          </cell>
          <cell r="C2691" t="str">
            <v>Territorial Actions for Environment and Energy Efficiency (Actions Territoriales pour l'Environnement et l'Efficacité Energétique) (ATEnEE) France 2002</v>
          </cell>
          <cell r="D2691" t="str">
            <v>Funds to sub-national governments, RD&amp;D funding, Advice or Aid in implementation, Information provision, Strategic planning, Technology deployment and diffusion</v>
          </cell>
          <cell r="E2691" t="str">
            <v>Country</v>
          </cell>
          <cell r="F2691">
            <v>2002</v>
          </cell>
          <cell r="G2691" t="str">
            <v>General</v>
          </cell>
          <cell r="H2691" t="str">
            <v>"The Act provided regularization of incident land occupations in areas of the Union, under the Legal Amazon, as defined in art. 2 of the Supplementary Law No. 124 of January 3, 2007, through sale and assignment of right of use of real estate. The application of that law is made by Terra Legal Program whose main objective is to regulate private properties up to 15 tax modules more quickly. For this, the program establishes the following phases: registration of possessions, geo-referencing, survey (in some cases provided by law) and emission of titles and monitoring following land titling. In total, the program registered 74,132 possessions in 8,369,872.937 hectares, in 12 months, with the largest part of valid entries located in Pará, and with 49% of homeowners (35,815 possessions) and 48% (4 million hectares) of the registered area."</v>
          </cell>
          <cell r="I2691" t="str">
            <v>Energy service demand reduction and resource efficiency, Energy efficiency, Renewables, Other low-carbon technologies and fuel switch, Non-energy</v>
          </cell>
          <cell r="J2691">
            <v>0</v>
          </cell>
          <cell r="K2691" t="str">
            <v>France</v>
          </cell>
          <cell r="L2691" t="str">
            <v>Implemented</v>
          </cell>
          <cell r="M2691" t="str">
            <v>http://www.ademe.fr/Collectivites/Atenee/Default.htm</v>
          </cell>
          <cell r="N2691" t="str">
            <v>C04</v>
          </cell>
        </row>
        <row r="2692">
          <cell r="B2692">
            <v>2684</v>
          </cell>
          <cell r="C2692" t="str">
            <v>The "Golden Sun" demonstration project 2012 China 2012</v>
          </cell>
          <cell r="D2692" t="str">
            <v>Demonstration project, Feed-in tariffs or premiums</v>
          </cell>
          <cell r="E2692" t="str">
            <v>Country</v>
          </cell>
          <cell r="F2692">
            <v>2012</v>
          </cell>
          <cell r="G2692" t="str">
            <v>Electricity and heat, Renewables</v>
          </cell>
          <cell r="H2692"/>
          <cell r="I2692" t="str">
            <v>Renewables</v>
          </cell>
          <cell r="J2692" t="str">
            <v>No</v>
          </cell>
          <cell r="K2692" t="str">
            <v>China</v>
          </cell>
          <cell r="L2692" t="str">
            <v>Implemented</v>
          </cell>
          <cell r="M2692" t="str">
            <v>http://www.nea.gov.cn/2012-05/07/c_131572386.htm</v>
          </cell>
          <cell r="N2692" t="str">
            <v>C04C10</v>
          </cell>
        </row>
        <row r="2693">
          <cell r="B2693">
            <v>2685</v>
          </cell>
          <cell r="C2693" t="str">
            <v>The Agricultural Greenhouse Gases Program Canada</v>
          </cell>
          <cell r="D2693">
            <v>0</v>
          </cell>
          <cell r="E2693" t="str">
            <v>Country</v>
          </cell>
          <cell r="F2693">
            <v>0</v>
          </cell>
          <cell r="G2693" t="str">
            <v>Agriculture and forestry</v>
          </cell>
          <cell r="H2693"/>
          <cell r="I2693" t="str">
            <v>Energy service demand reduction and resource efficiency, Non-energy</v>
          </cell>
          <cell r="J2693">
            <v>0</v>
          </cell>
          <cell r="K2693" t="str">
            <v>Canada</v>
          </cell>
          <cell r="L2693" t="str">
            <v>Implemented</v>
          </cell>
          <cell r="M2693" t="str">
            <v>http://unfccc.int/files/national_reports/biennial_reports_and_iar/submitted_biennial_reports/application/pdf/canadas_2nd_biennial_report.pdf, http://www.agr.gc.ca/eng/programs-and-services/list-of-programs-and-services/agricultural-greenhouse-gases-program/?id=1461247059955</v>
          </cell>
          <cell r="N2693" t="str">
            <v/>
          </cell>
        </row>
        <row r="2694">
          <cell r="B2694">
            <v>2686</v>
          </cell>
          <cell r="C2694" t="str">
            <v>The Asia-Pacific Partnership on Clean Development and Climate Korea (South) 2005</v>
          </cell>
          <cell r="D2694" t="str">
            <v>Policy support</v>
          </cell>
          <cell r="E2694" t="str">
            <v>Country</v>
          </cell>
          <cell r="F2694">
            <v>2005</v>
          </cell>
          <cell r="G2694" t="str">
            <v>General</v>
          </cell>
          <cell r="H2694" t="str">
            <v>"The Agricultural Greenhouse Gases Program provides CA$27 million to support research to enhance the understanding and accessibility of agricultural technologies, beneficial management practices and processes that can be adopted by farmers to mitigate GHG emissions."</v>
          </cell>
          <cell r="I2694" t="str">
            <v>Energy service demand reduction and resource efficiency, Energy efficiency, Renewables, Other low-carbon technologies and fuel switch, Non-energy</v>
          </cell>
          <cell r="J2694">
            <v>0</v>
          </cell>
          <cell r="K2694" t="str">
            <v>Korea (South)</v>
          </cell>
          <cell r="L2694" t="str">
            <v>Implemented</v>
          </cell>
          <cell r="M2694" t="str">
            <v>http://www.iea.org/policiesandmeasures/pams/korea/name-22777-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694" t="str">
            <v/>
          </cell>
        </row>
        <row r="2695">
          <cell r="B2695">
            <v>2687</v>
          </cell>
          <cell r="C2695" t="str">
            <v>The Australian Centre for Renewable Energy Australia 2009</v>
          </cell>
          <cell r="D2695" t="str">
            <v>Technology deployment and diffusion, Grants and subsidies, Research programme, Technology development</v>
          </cell>
          <cell r="E2695" t="str">
            <v>Country</v>
          </cell>
          <cell r="F2695">
            <v>2009</v>
          </cell>
          <cell r="G2695" t="str">
            <v>Electricity and heat, Renewables</v>
          </cell>
          <cell r="H2695"/>
          <cell r="I2695" t="str">
            <v>Renewables</v>
          </cell>
          <cell r="J2695" t="str">
            <v>No</v>
          </cell>
          <cell r="K2695" t="str">
            <v>Australia</v>
          </cell>
          <cell r="L2695" t="str">
            <v>Superseded</v>
          </cell>
          <cell r="M2695" t="str">
            <v>http://arena.gov.au/about-arena/history/</v>
          </cell>
          <cell r="N2695" t="str">
            <v>C04C10</v>
          </cell>
        </row>
        <row r="2696">
          <cell r="B2696">
            <v>2688</v>
          </cell>
          <cell r="C2696" t="str">
            <v>The CIVITAS Initiative - Strategy for Clean Urban Transport European Union 2001</v>
          </cell>
          <cell r="D2696" t="str">
            <v>Policy support, Research &amp; Development and Deployment (RD&amp;D), RD&amp;D funding</v>
          </cell>
          <cell r="E2696" t="str">
            <v>Country</v>
          </cell>
          <cell r="F2696">
            <v>2001</v>
          </cell>
          <cell r="G2696" t="str">
            <v>Transport</v>
          </cell>
          <cell r="H2696"/>
          <cell r="I2696" t="str">
            <v>Energy service demand reduction and resource efficiency, Energy efficiency, Renewables, Other low-carbon technologies and fuel switch</v>
          </cell>
          <cell r="J2696">
            <v>0</v>
          </cell>
          <cell r="K2696" t="str">
            <v>European Union (28)</v>
          </cell>
          <cell r="L2696" t="str">
            <v>Implemented</v>
          </cell>
          <cell r="M2696" t="str">
            <v>http://www.europa.eu.int/comm/energy_transport/en/prog_cut_en.html</v>
          </cell>
          <cell r="N2696" t="str">
            <v>C04</v>
          </cell>
        </row>
        <row r="2697">
          <cell r="B2697">
            <v>2689</v>
          </cell>
          <cell r="C2697" t="str">
            <v>The Canadian Agricultural Loans Act program Canada 1985</v>
          </cell>
          <cell r="D2697" t="str">
            <v>Loans</v>
          </cell>
          <cell r="E2697" t="str">
            <v>Country</v>
          </cell>
          <cell r="F2697">
            <v>1985</v>
          </cell>
          <cell r="G2697" t="str">
            <v>Agriculture and forestry</v>
          </cell>
          <cell r="H2697"/>
          <cell r="I2697" t="str">
            <v>Energy service demand reduction and resource efficiency, Non-energy</v>
          </cell>
          <cell r="J2697">
            <v>0</v>
          </cell>
          <cell r="K2697" t="str">
            <v>Canada</v>
          </cell>
          <cell r="L2697" t="str">
            <v>Implemented</v>
          </cell>
          <cell r="M2697" t="str">
            <v>http://www.agr.gc.ca/eng/?id=1288035482429, http://laws-lois.justice.gc.ca/eng/acts/f-2.7/page-1.html</v>
          </cell>
          <cell r="N2697" t="str">
            <v>C48</v>
          </cell>
        </row>
        <row r="2698">
          <cell r="B2698">
            <v>2690</v>
          </cell>
          <cell r="C2698" t="str">
            <v>The Canadian Environmental Protection Act 1999 (CEPA 1999) (S.C. 1999, c. 33) Canada 2000</v>
          </cell>
          <cell r="D2698" t="str">
            <v>Other mandatory requirements, Monitoring, Sectoral standards</v>
          </cell>
          <cell r="E2698" t="str">
            <v>Country</v>
          </cell>
          <cell r="F2698">
            <v>2000</v>
          </cell>
          <cell r="G2698" t="str">
            <v>Industry, Transport, Agriculture and forestry, Industrial N2O, Industrial process CO2, Fluorinated gases, Fossil fuel exploration and production, Waste (CH4)</v>
          </cell>
          <cell r="H2698" t="str">
            <v>"The Canadian Agricultural Loans Act (CALA) Program is a loan guarantee program designed to increase the availability of loans to farmers and agricultural co-operatives. Farmers can use these loans to establish, improve, and develop farms, while agricultural co-operatives may also access loans to process, distribute, or market the products of farming"</v>
          </cell>
          <cell r="I2698" t="str">
            <v>Energy service demand reduction and resource efficiency, Energy efficiency, Other low-carbon technologies and fuel switch, Renewables, Non-energy</v>
          </cell>
          <cell r="J2698" t="str">
            <v>No</v>
          </cell>
          <cell r="K2698" t="str">
            <v>Canada</v>
          </cell>
          <cell r="L2698" t="str">
            <v>Implemented</v>
          </cell>
          <cell r="M2698" t="str">
            <v>http://laws-lois.justice.gc.ca/eng/acts/c-15.31/</v>
          </cell>
          <cell r="N2698" t="str">
            <v>C18C20C21C27C28C29</v>
          </cell>
        </row>
        <row r="2699">
          <cell r="B2699">
            <v>2691</v>
          </cell>
          <cell r="C2699" t="str">
            <v>The Carbon Trust United Kingdom 2001</v>
          </cell>
          <cell r="D2699" t="str">
            <v>Information provision, Policy support</v>
          </cell>
          <cell r="E2699" t="str">
            <v>Country</v>
          </cell>
          <cell r="F2699">
            <v>2001</v>
          </cell>
          <cell r="G2699" t="str">
            <v>Industry, Electricity and heat</v>
          </cell>
          <cell r="H2699" t="str">
            <v>Legislative. The Biofuel Bill is an amendment to this law and allows the federal government to implement regulations requiring 5% average renewable content in gasoline by 2010. Subsequent regulations will also require 2% average renewable content in diesel and heating oil by 2012 on successful demonstration of renewable diesel fuel.
"The first National Ambient Air Quality Objectives (NAAQOs) were created in the mid-70s, and are supported by Canada’s foremost federal environmental law, the Canadian Environmental Protection Act (CEPA)."(http://transportpolicy.net/index.php?title=Canada:_Air_Quality_Standards)</v>
          </cell>
          <cell r="I2699" t="str">
            <v>Energy efficiency</v>
          </cell>
          <cell r="J2699">
            <v>0</v>
          </cell>
          <cell r="K2699" t="str">
            <v>United Kingdom</v>
          </cell>
          <cell r="L2699" t="str">
            <v>Ended</v>
          </cell>
          <cell r="M2699" t="str">
            <v>http://www.carbontrust.com/</v>
          </cell>
          <cell r="N2699" t="str">
            <v/>
          </cell>
        </row>
        <row r="2700">
          <cell r="B2700">
            <v>2692</v>
          </cell>
          <cell r="C2700" t="str">
            <v>The Concept of long term socio-economic development of Russia by 2020, approved by the Governmental Decree of 17.11.2008 N1662-r</v>
          </cell>
          <cell r="D2700" t="str">
            <v>Policy support, Strategic planning, Target</v>
          </cell>
          <cell r="E2700" t="str">
            <v>Country</v>
          </cell>
          <cell r="F2700">
            <v>2008</v>
          </cell>
          <cell r="G2700" t="str">
            <v>General</v>
          </cell>
          <cell r="H2700"/>
          <cell r="I2700" t="str">
            <v>Energy service demand reduction and resource efficiency, Energy efficiency, Renewables, Other low-carbon technologies and fuel switch, Non-energy</v>
          </cell>
          <cell r="J2700">
            <v>0</v>
          </cell>
          <cell r="K2700" t="str">
            <v>Russian Federation</v>
          </cell>
          <cell r="L2700" t="str">
            <v>Implemented</v>
          </cell>
          <cell r="M2700" t="str">
            <v>https://www.ifri.org/sites/default/files/atoms/files/IFRICSIS_kuchins_russia2020.pdf
http://government.ru/en/info/6217/
http://www.energystrategy.ru/projects/docs/ES-2030_(Eng).pdf
http://www.css.ethz.ch/content/dam/ethz/special-interest/gess/cis/center-for-securities-studies/pdfs/RAD-133-5-9.pdf</v>
          </cell>
          <cell r="N2700" t="str">
            <v/>
          </cell>
        </row>
        <row r="2701">
          <cell r="B2701">
            <v>2693</v>
          </cell>
          <cell r="C2701" t="str">
            <v>The Department of Energy Organization Act United States of America 1977</v>
          </cell>
          <cell r="D2701" t="str">
            <v>Institutional creation</v>
          </cell>
          <cell r="E2701" t="str">
            <v>Country</v>
          </cell>
          <cell r="F2701">
            <v>1977</v>
          </cell>
          <cell r="G2701" t="str">
            <v>Electricity and heat</v>
          </cell>
          <cell r="H2701" t="str">
            <v>The Concept determines the main directions of social and economic development, it provides the basis for sectoral and macroeconomic policies. It has been criticized for its assumptions and targets, but still it is an official document for policy making.</v>
          </cell>
          <cell r="I2701" t="str">
            <v>Energy efficiency, Renewables</v>
          </cell>
          <cell r="J2701">
            <v>0</v>
          </cell>
          <cell r="K2701" t="str">
            <v>United States of America</v>
          </cell>
          <cell r="L2701" t="str">
            <v>Implemented</v>
          </cell>
          <cell r="M2701" t="str">
            <v>http://www.usbr.gov/power/legislation/doeorg.pdf</v>
          </cell>
          <cell r="N2701" t="str">
            <v/>
          </cell>
        </row>
        <row r="2702">
          <cell r="B2702">
            <v>2694</v>
          </cell>
          <cell r="C2702" t="str">
            <v>The Directive on Integrated Pollution Prevention and Control 2008/1/EC European Union 2008</v>
          </cell>
          <cell r="D2702" t="str">
            <v>Codes and standards, Sectoral standards</v>
          </cell>
          <cell r="E2702" t="str">
            <v>Country</v>
          </cell>
          <cell r="F2702">
            <v>2008</v>
          </cell>
          <cell r="G2702" t="str">
            <v>General</v>
          </cell>
          <cell r="H2702"/>
          <cell r="I2702" t="str">
            <v>Non-energy</v>
          </cell>
          <cell r="J2702" t="str">
            <v>No</v>
          </cell>
          <cell r="K2702" t="str">
            <v>European Union (28)</v>
          </cell>
          <cell r="L2702" t="str">
            <v>Ended</v>
          </cell>
          <cell r="M2702" t="str">
            <v>http://eur-lex.europa.eu/legal-content/EN/TXT/?uri=CELEX:32008L0001</v>
          </cell>
          <cell r="N2702" t="str">
            <v/>
          </cell>
        </row>
        <row r="2703">
          <cell r="B2703">
            <v>2695</v>
          </cell>
          <cell r="C2703" t="str">
            <v>The Eleventh Five Year Plan India 2007</v>
          </cell>
          <cell r="D2703" t="str">
            <v>Energy efficiency target, Political &amp; non-binding energy efficiency target, GHG reduction target, Political &amp; non-binding GHG reduction target</v>
          </cell>
          <cell r="E2703" t="str">
            <v>Country</v>
          </cell>
          <cell r="F2703">
            <v>2007</v>
          </cell>
          <cell r="G2703" t="str">
            <v>General</v>
          </cell>
          <cell r="H2703"/>
          <cell r="I2703" t="str">
            <v>Energy service demand reduction and resource efficiency, Energy efficiency, Renewables, Other low-carbon technologies and fuel switch, Non-energy</v>
          </cell>
          <cell r="J2703" t="str">
            <v>No</v>
          </cell>
          <cell r="K2703" t="str">
            <v>India</v>
          </cell>
          <cell r="L2703" t="str">
            <v>Ended</v>
          </cell>
          <cell r="M2703" t="str">
            <v>http://planningcommission.nic.in/plans/planrel/11thf.htm</v>
          </cell>
          <cell r="N2703" t="str">
            <v>C02C05</v>
          </cell>
        </row>
        <row r="2704">
          <cell r="B2704">
            <v>2696</v>
          </cell>
          <cell r="C2704" t="str">
            <v>The Emission Standard for Air Pollutants from Thermal Power Plants China 2012</v>
          </cell>
          <cell r="D2704" t="str">
            <v>Sectoral standards</v>
          </cell>
          <cell r="E2704" t="str">
            <v>Country</v>
          </cell>
          <cell r="F2704">
            <v>2012</v>
          </cell>
          <cell r="G2704" t="str">
            <v>Electricity and heat, Industry</v>
          </cell>
          <cell r="H2704" t="str">
            <v>The 11th Five Year Plan was developed and includes goals to reduce energy intensity with respect to greenhouse gas emissions by 20% from the period 07–08 to 2016–17 , and increase Energy efficiency by 20%.</v>
          </cell>
          <cell r="I2704" t="str">
            <v>Non-energy</v>
          </cell>
          <cell r="J2704">
            <v>0</v>
          </cell>
          <cell r="K2704" t="str">
            <v>China</v>
          </cell>
          <cell r="L2704" t="str">
            <v>Implemented</v>
          </cell>
          <cell r="M2704" t="str">
            <v>http://www.iea-coal.org.uk/documents/82539/9477/China</v>
          </cell>
          <cell r="N2704" t="str">
            <v/>
          </cell>
        </row>
        <row r="2705">
          <cell r="B2705">
            <v>2697</v>
          </cell>
          <cell r="C2705" t="str">
            <v>The Energy Savings Trust United Kingdom 1992</v>
          </cell>
          <cell r="D2705" t="str">
            <v>Information provision, Advice or Aid in implementation</v>
          </cell>
          <cell r="E2705" t="str">
            <v>Country</v>
          </cell>
          <cell r="F2705">
            <v>1992</v>
          </cell>
          <cell r="G2705" t="str">
            <v>Transport, Buildings, Heating and cooling, Appliances, Hot water and cooking</v>
          </cell>
          <cell r="H2705" t="str">
            <v>GB13223-2011</v>
          </cell>
          <cell r="I2705" t="str">
            <v>Energy efficiency</v>
          </cell>
          <cell r="J2705">
            <v>0</v>
          </cell>
          <cell r="K2705" t="str">
            <v>United Kingdom</v>
          </cell>
          <cell r="L2705" t="str">
            <v>Ended</v>
          </cell>
          <cell r="M2705" t="str">
            <v>http://www.iea.org/policiesandmeasures/pams/unitedkingdom/name-22629-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705" t="str">
            <v/>
          </cell>
        </row>
        <row r="2706">
          <cell r="B2706">
            <v>2698</v>
          </cell>
          <cell r="C2706" t="str">
            <v>The European Hydrogen and Fuel Cell Technology Platform European Union 2003</v>
          </cell>
          <cell r="D2706" t="str">
            <v>Policy support, Institutional creation, Technology deployment and diffusion</v>
          </cell>
          <cell r="E2706" t="str">
            <v>Country</v>
          </cell>
          <cell r="F2706">
            <v>2003</v>
          </cell>
          <cell r="G2706" t="str">
            <v>Electricity and heat, Transport</v>
          </cell>
          <cell r="H2706"/>
          <cell r="I2706" t="str">
            <v>Other low-carbon technologies and fuel switch</v>
          </cell>
          <cell r="J2706">
            <v>0</v>
          </cell>
          <cell r="K2706" t="str">
            <v>European Union (28)</v>
          </cell>
          <cell r="L2706" t="str">
            <v>Implemented</v>
          </cell>
          <cell r="M2706" t="str">
            <v>http://europa.eu.int/comm/research/energy/nn/nn_rt_htp1_en.html</v>
          </cell>
          <cell r="N2706" t="str">
            <v>C04</v>
          </cell>
        </row>
        <row r="2707">
          <cell r="B2707">
            <v>2699</v>
          </cell>
          <cell r="C2707" t="str">
            <v>The European directive on mobile air conditioning systems (MACs) (Directive 2006/40/EC)</v>
          </cell>
          <cell r="D2707" t="str">
            <v>Product standards</v>
          </cell>
          <cell r="E2707" t="str">
            <v>Country</v>
          </cell>
          <cell r="F2707">
            <v>2006</v>
          </cell>
          <cell r="G2707" t="str">
            <v>Transport</v>
          </cell>
          <cell r="H2707"/>
          <cell r="I2707" t="str">
            <v>Non-energy</v>
          </cell>
          <cell r="J2707">
            <v>0</v>
          </cell>
          <cell r="K2707" t="str">
            <v>European Union (28)</v>
          </cell>
          <cell r="L2707" t="str">
            <v>Implemented</v>
          </cell>
          <cell r="M2707" t="str">
            <v>http://www.linde-gas.com/de/products_and_supply/refrigerants/environment_and_legislation/global_warming_legislation_hfc_control/eu_mac_directive/index.html</v>
          </cell>
          <cell r="N2707" t="str">
            <v/>
          </cell>
        </row>
        <row r="2708">
          <cell r="B2708">
            <v>2700</v>
          </cell>
          <cell r="C2708" t="str">
            <v>The First National Energy Master Plan 2008-2030 Korea (South) 2009</v>
          </cell>
          <cell r="D2708" t="str">
            <v>Policy support, Strategic planning, Renewable energy target, Regulatory Instruments, Political &amp; non-binding energy efficiency target, Political &amp; non-binding renewable energy target</v>
          </cell>
          <cell r="E2708" t="str">
            <v>Country</v>
          </cell>
          <cell r="F2708">
            <v>2009</v>
          </cell>
          <cell r="G2708" t="str">
            <v>General, Transport, Buildings, Renewables, Electricity and heat, Industry</v>
          </cell>
          <cell r="H2708" t="str">
            <v>"The European directive on mobile air conditioning systems (MACs) (Directive 2006/40/EC) aims at reducing emissions of HFC R134a from the air conditioning systems fitted to passenger cars.
In practical terms, the use of the gas that is currently used for filling MAC systems (HFC R134a) is not permitted for newly type-approved vehicles sold in the EU since January 2011, and all new vehicles sold from January 2017."
"The EU has dictated that, instead, the impacted vehicles must use a refrigerant gas with Global Warming Potential (GWP) of 150 or less. The directive only applies to new vehicles. All vehicles currently using R134a will be able to continue to use that gas." (http://www.linde-gas.com/de/products_and_supply/refrigerants/environment_and_legislation/global_warming_legislation_hfc_control/eu_mac_directive/index.html)
" The traditionally used refrigerant in MAC systems, R134a, has a GWP of 1300. The aim of the Directive is to enforce the use of gases with GPW lower than 150." 
"From 1 January 2017, the use of fluorinated greenhouse gases with a GWP higher than 150 in all new vehicles put on the EU market will be totally banned. New vehicles with MAC systems using these gases will not be registered, sold, or able to enter into service in the EU." (https://ec.europa.eu/growth/sectors/automotive/environment-protection/mobile-air-conditioning-systems_en)</v>
          </cell>
          <cell r="I2708" t="str">
            <v>Energy efficiency, Renewables</v>
          </cell>
          <cell r="J2708" t="str">
            <v>No</v>
          </cell>
          <cell r="K2708" t="str">
            <v>Korea (South)</v>
          </cell>
          <cell r="L2708" t="str">
            <v>Superseded</v>
          </cell>
          <cell r="M2708" t="str">
            <v>http://www.mke.go.kr/language/eng/news/news_view2.jsp
http://www.iea.org/policiesandmeasures/pams/korea
http://www.iea.org/policiesandmeasures/pams/korea/name-24408-en.php?s=dHlwZT1lZSZzdGF0dXM9T2s,&amp;return=PG5hdiBpZD0iYnJlYWRjcnVtYiI-PGEgaHJlZj0iLyI-SG9tZTwvYT4gJnJhcXVvOyA8YSBocmVmPSIvcG9saWNpZXNhbmRtZWFzdXJlcy8iPlBvbGljaWVzIGFuZCBNZWFzdXJlczwvYT4gJnJhcXVvOyA8YSBocmVmPSIvcG9saWNpZXNhbmRtZWFzdXJlcy9lbmVyZ3llZmZpY2llbmN5LyI-RW5lcmd5IEVmZmljaWVuY3k8L2E-PC9uYXY-</v>
          </cell>
          <cell r="N2708" t="str">
            <v>C05C06C09C43</v>
          </cell>
        </row>
        <row r="2709">
          <cell r="B2709">
            <v>2701</v>
          </cell>
          <cell r="C2709" t="str">
            <v>The Green Fuels Challenge United Kingdom 2001</v>
          </cell>
          <cell r="D2709" t="str">
            <v>Fiscal or financial incentives, Policy support</v>
          </cell>
          <cell r="E2709" t="str">
            <v>Country</v>
          </cell>
          <cell r="F2709">
            <v>2001</v>
          </cell>
          <cell r="G2709" t="str">
            <v>Electricity and heat, Transport</v>
          </cell>
          <cell r="H2709" t="str">
            <v>The plan sets various energy targets: to reduce final energy consumption by 13% below BAU level by 2035, and to achieve 11% of renewable energy in total energy consumption by 2030 with an interim target of 6% by 2020.
Amended in 2014</v>
          </cell>
          <cell r="I2709" t="str">
            <v>Renewables, Other low-carbon technologies and fuel switch</v>
          </cell>
          <cell r="J2709">
            <v>0</v>
          </cell>
          <cell r="K2709" t="str">
            <v>United Kingdom</v>
          </cell>
          <cell r="L2709" t="str">
            <v>Ended</v>
          </cell>
          <cell r="M2709" t="str">
            <v>http://www.hmce.gov.uk</v>
          </cell>
          <cell r="N2709" t="str">
            <v>C10C14C43</v>
          </cell>
        </row>
        <row r="2710">
          <cell r="B2710">
            <v>2702</v>
          </cell>
          <cell r="C2710" t="str">
            <v>The Greenhouse Challenge / Challenge Plus - Industry Partnerships Australia 2004</v>
          </cell>
          <cell r="D2710" t="str">
            <v>Monitoring, Fiscal or financial incentives, Advice or Aid in implementation</v>
          </cell>
          <cell r="E2710" t="str">
            <v>Country</v>
          </cell>
          <cell r="F2710">
            <v>2004</v>
          </cell>
          <cell r="G2710" t="str">
            <v>Industry</v>
          </cell>
          <cell r="H2710"/>
          <cell r="I2710" t="str">
            <v>Energy service demand reduction and resource efficiency, Energy efficiency, Renewables, Other low-carbon technologies and fuel switch, Non-energy</v>
          </cell>
          <cell r="J2710" t="str">
            <v>No</v>
          </cell>
          <cell r="K2710" t="str">
            <v>Australia</v>
          </cell>
          <cell r="L2710" t="str">
            <v>Superseded</v>
          </cell>
          <cell r="M2710" t="str">
            <v>http://unfccc.int/resource/docs/natc/aus_nc5.pdf
http://www.environment.gov.au/settlements/challenge/index.html</v>
          </cell>
          <cell r="N2710" t="str">
            <v>C19C20C22</v>
          </cell>
        </row>
        <row r="2711">
          <cell r="B2711">
            <v>2703</v>
          </cell>
          <cell r="C2711" t="str">
            <v>The Indian Forest Act India 1927</v>
          </cell>
          <cell r="D2711" t="str">
            <v>Policy support</v>
          </cell>
          <cell r="E2711" t="str">
            <v>Country</v>
          </cell>
          <cell r="F2711">
            <v>1927</v>
          </cell>
          <cell r="G2711" t="str">
            <v>Forestry</v>
          </cell>
          <cell r="H2711" t="str">
            <v>Greenhouse Challenge Plus assisted companies in reducing their greenhouse gas emissions by improving greenhouse gas management, improving emissions measurement and monitoring, and strengthening government/industry information sharing.</v>
          </cell>
          <cell r="I2711" t="str">
            <v>Energy service demand reduction and resource efficiency, Non-energy, Energy efficiency, Renewables, Other low-carbon technologies and fuel switch</v>
          </cell>
          <cell r="J2711" t="str">
            <v>No</v>
          </cell>
          <cell r="K2711" t="str">
            <v>India</v>
          </cell>
          <cell r="L2711" t="str">
            <v>Implemented</v>
          </cell>
          <cell r="M2711" t="str">
            <v>http://web.law.columbia.edu/climate-change/resources/climate-change-laws-world/india
http://haryanaforest.gov.in/Act%20and%20Rules/Indian_Forest_Act.aspx</v>
          </cell>
          <cell r="N2711" t="str">
            <v>C52</v>
          </cell>
        </row>
        <row r="2712">
          <cell r="B2712">
            <v>2704</v>
          </cell>
          <cell r="C2712" t="str">
            <v>The Investments in Forest Industry Transformation Canada 2010</v>
          </cell>
          <cell r="D2712" t="str">
            <v>RD&amp;D funding</v>
          </cell>
          <cell r="E2712" t="str">
            <v>Country</v>
          </cell>
          <cell r="F2712">
            <v>2010</v>
          </cell>
          <cell r="G2712" t="str">
            <v>Forestry</v>
          </cell>
          <cell r="H2712" t="str">
            <v>The Indian Forest Act was enacted to preserve and safeguard the forests generally in India. The Act makes various provisions for such conservation of forests and in the scheme it provides for a State Government to constitute any forest lands or waste lands, which are property of Government or our which the Government have proprietary rights, a reserved forest.</v>
          </cell>
          <cell r="I2712" t="str">
            <v>Energy service demand reduction and resource efficiency, Non-energy</v>
          </cell>
          <cell r="J2712" t="str">
            <v>No</v>
          </cell>
          <cell r="K2712" t="str">
            <v>Canada</v>
          </cell>
          <cell r="L2712" t="str">
            <v>Implemented</v>
          </cell>
          <cell r="M2712" t="str">
            <v>http://www.nrcan.gc.ca/forests/federal-programs/13139</v>
          </cell>
          <cell r="N2712" t="str">
            <v>C04C52</v>
          </cell>
        </row>
        <row r="2713">
          <cell r="B2713">
            <v>2705</v>
          </cell>
          <cell r="C2713" t="str">
            <v>The Jeju Smart Grid Demonstration Project Korea (South) 2009</v>
          </cell>
          <cell r="D2713" t="str">
            <v>Demonstration project</v>
          </cell>
          <cell r="E2713" t="str">
            <v>Country</v>
          </cell>
          <cell r="F2713">
            <v>2009</v>
          </cell>
          <cell r="G2713" t="str">
            <v>Electricity and heat</v>
          </cell>
          <cell r="H2713" t="str">
            <v>"The Investments in Forest Industry Transformation (IFIT) program was created in 2010 to support Canada’s forest sector in becoming more economically competitive and environmentally sustainable. The initial four-year $100-million initiative supported forest industry transformation by accelerating the deployment of highly innovative, first-in-kind technologies at Canadian forest industry facilities. These projects included bioenergy, biomaterials, biochemicals and next-generation building products."</v>
          </cell>
          <cell r="I2713" t="str">
            <v>Energy efficiency, Renewables</v>
          </cell>
          <cell r="J2713">
            <v>0</v>
          </cell>
          <cell r="K2713" t="str">
            <v>Korea (South)</v>
          </cell>
          <cell r="L2713" t="str">
            <v>Implemented</v>
          </cell>
          <cell r="M2713" t="str">
            <v>http://www.iea.org/policiesandmeasures/pams/korea/name-44977-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2713" t="str">
            <v>C04</v>
          </cell>
        </row>
        <row r="2714">
          <cell r="B2714">
            <v>2706</v>
          </cell>
          <cell r="C2714" t="str">
            <v>The National Adaptation Programme United Kingdom 2013</v>
          </cell>
          <cell r="D2714" t="str">
            <v>Strategic planning</v>
          </cell>
          <cell r="E2714" t="str">
            <v>Country</v>
          </cell>
          <cell r="F2714">
            <v>2013</v>
          </cell>
          <cell r="G2714" t="str">
            <v>General</v>
          </cell>
          <cell r="H2714"/>
          <cell r="I2714">
            <v>0</v>
          </cell>
          <cell r="J2714">
            <v>0</v>
          </cell>
          <cell r="K2714" t="str">
            <v>United Kingdom</v>
          </cell>
          <cell r="L2714" t="str">
            <v>Implemented</v>
          </cell>
          <cell r="M2714" t="str">
            <v>https://www.gov.uk/government/uploads/system/uploads/attachment_data/file/209866/pb13942-nap-20130701.pdf</v>
          </cell>
          <cell r="N2714" t="str">
            <v/>
          </cell>
        </row>
        <row r="2715">
          <cell r="B2715">
            <v>2707</v>
          </cell>
          <cell r="C2715" t="str">
            <v>The National Climate Change Adaptation Plan France 2011</v>
          </cell>
          <cell r="D2715" t="str">
            <v>Strategic planning</v>
          </cell>
          <cell r="E2715" t="str">
            <v>Country</v>
          </cell>
          <cell r="F2715">
            <v>2011</v>
          </cell>
          <cell r="G2715" t="str">
            <v>General</v>
          </cell>
          <cell r="H2715"/>
          <cell r="I2715">
            <v>0</v>
          </cell>
          <cell r="J2715">
            <v>0</v>
          </cell>
          <cell r="K2715" t="str">
            <v>France</v>
          </cell>
          <cell r="L2715" t="str">
            <v>Implemented</v>
          </cell>
          <cell r="M2715" t="str">
            <v>http://www.developpement-durable.gouv.fr/The-national-climate-change.html</v>
          </cell>
          <cell r="N2715" t="str">
            <v/>
          </cell>
        </row>
        <row r="2716">
          <cell r="B2716">
            <v>2708</v>
          </cell>
          <cell r="C2716" t="str">
            <v>The National Forest Policy of 1988 India 1988</v>
          </cell>
          <cell r="D2716" t="str">
            <v>Policy support</v>
          </cell>
          <cell r="E2716" t="str">
            <v>Country</v>
          </cell>
          <cell r="F2716">
            <v>1988</v>
          </cell>
          <cell r="G2716" t="str">
            <v>Forestry</v>
          </cell>
          <cell r="H2716"/>
          <cell r="I2716" t="str">
            <v>Energy service demand reduction and resource efficiency, Non-energy, Energy efficiency, Renewables, Other low-carbon technologies and fuel switch</v>
          </cell>
          <cell r="J2716">
            <v>0</v>
          </cell>
          <cell r="K2716" t="str">
            <v>India</v>
          </cell>
          <cell r="L2716" t="str">
            <v>Implemented</v>
          </cell>
          <cell r="M2716" t="str">
            <v>http://www.pib.nic.in/newsite/erelease.aspx?relid=57051</v>
          </cell>
          <cell r="N2716" t="str">
            <v>C52</v>
          </cell>
        </row>
        <row r="2717">
          <cell r="B2717">
            <v>2709</v>
          </cell>
          <cell r="C2717" t="str">
            <v>The National Green Tribunal Act India 2010</v>
          </cell>
          <cell r="D2717" t="str">
            <v>Institutional creation</v>
          </cell>
          <cell r="E2717" t="str">
            <v>Country</v>
          </cell>
          <cell r="F2717">
            <v>2010</v>
          </cell>
          <cell r="G2717" t="str">
            <v>General</v>
          </cell>
          <cell r="H2717" t="str">
            <v>"The principal aim of National Forest Policy, 1988 is to ensure environmental stability and maintenance of ecological balance including atmospheric equilibrium which are vital for sustenance of all life forms, human, animal and plant.  The derivation of direct economic benefit must be subordinate to this principal aim."</v>
          </cell>
          <cell r="I2717" t="str">
            <v>Energy service demand reduction and resource efficiency, Energy efficiency, Renewables, Other low-carbon technologies and fuel switch, Non-energy</v>
          </cell>
          <cell r="J2717">
            <v>0</v>
          </cell>
          <cell r="K2717" t="str">
            <v>India</v>
          </cell>
          <cell r="L2717" t="str">
            <v>Implemented</v>
          </cell>
          <cell r="M2717" t="str">
            <v>http://www.moef.nic.in/downloads/public-information/NGT-fin.pdf</v>
          </cell>
          <cell r="N2717" t="str">
            <v/>
          </cell>
        </row>
        <row r="2718">
          <cell r="B2718">
            <v>2710</v>
          </cell>
          <cell r="C2718" t="str">
            <v>The National Landcare Programme Australia</v>
          </cell>
          <cell r="D2718" t="str">
            <v>Grants and subsidies</v>
          </cell>
          <cell r="E2718" t="str">
            <v>Country</v>
          </cell>
          <cell r="F2718">
            <v>1990</v>
          </cell>
          <cell r="G2718" t="str">
            <v>Agriculture and forestry</v>
          </cell>
          <cell r="H2718"/>
          <cell r="I2718" t="str">
            <v>Energy service demand reduction and resource efficiency, Non-energy</v>
          </cell>
          <cell r="J2718" t="str">
            <v>No</v>
          </cell>
          <cell r="K2718" t="str">
            <v>Australia</v>
          </cell>
          <cell r="L2718" t="str">
            <v>Implemented</v>
          </cell>
          <cell r="M2718" t="str">
            <v>http://www.nrm.gov.au/national-landcare-programme</v>
          </cell>
          <cell r="N2718" t="str">
            <v>C48</v>
          </cell>
        </row>
        <row r="2719">
          <cell r="B2719">
            <v>2711</v>
          </cell>
          <cell r="C2719" t="str">
            <v>The National System of Protected Areas - SNUC</v>
          </cell>
          <cell r="D2719" t="str">
            <v>Other mandatory requirements</v>
          </cell>
          <cell r="E2719" t="str">
            <v>Country</v>
          </cell>
          <cell r="F2719">
            <v>2000</v>
          </cell>
          <cell r="G2719" t="str">
            <v>Forestry</v>
          </cell>
          <cell r="H2719" t="str">
            <v>"The National Landcare Programme is a key part of the Australian Government’s commitment to natural resource management. The National Landcare Programme complements funding for the Reef 2050 Plan, the Green Army Programme and the Land Sector Package. It contains a national and regional streams that support local environmental and sustainable agriculture projects. The Australian Government is investing $1 billion through the National Landcare Programme, including support for the Landcare Networks, 20 Million Trees and Australia’s 56 regional natural resource management (NRM) organisations"</v>
          </cell>
          <cell r="I2719" t="str">
            <v>Energy service demand reduction and resource efficiency, Non-energy, Energy efficiency, Renewables, Other low-carbon technologies and fuel switch</v>
          </cell>
          <cell r="J2719">
            <v>0</v>
          </cell>
          <cell r="K2719" t="str">
            <v>Brazil</v>
          </cell>
          <cell r="L2719" t="str">
            <v>Implemented</v>
          </cell>
          <cell r="M2719" t="str">
            <v>http://www.mct.gov.br/upd_blob/0215/215083.pdf</v>
          </cell>
          <cell r="N2719" t="str">
            <v>C52</v>
          </cell>
        </row>
        <row r="2720">
          <cell r="B2720">
            <v>2712</v>
          </cell>
          <cell r="C2720" t="str">
            <v>The New Basic Environmental Plan Japan 2006</v>
          </cell>
          <cell r="D2720" t="str">
            <v>Strategic planning</v>
          </cell>
          <cell r="E2720" t="str">
            <v>Country</v>
          </cell>
          <cell r="F2720">
            <v>2006</v>
          </cell>
          <cell r="G2720" t="str">
            <v>General</v>
          </cell>
          <cell r="H2720"/>
          <cell r="I2720" t="str">
            <v>Energy service demand reduction and resource efficiency, Energy efficiency, Renewables, Other low-carbon technologies and fuel switch, Non-energy</v>
          </cell>
          <cell r="J2720">
            <v>0</v>
          </cell>
          <cell r="K2720" t="str">
            <v>Japan</v>
          </cell>
          <cell r="L2720" t="str">
            <v>Implemented</v>
          </cell>
          <cell r="M2720" t="str">
            <v>http://www.env.go.jp/en/policy/plan/3rd_basic/outline.pdf</v>
          </cell>
          <cell r="N2720" t="str">
            <v/>
          </cell>
        </row>
        <row r="2721">
          <cell r="B2721">
            <v>2713</v>
          </cell>
          <cell r="C2721" t="str">
            <v>The New Building Canada Plan and Fund Canada 2014</v>
          </cell>
          <cell r="D2721" t="str">
            <v>Direct investment, Infrastructure investments, Policy support, Strategic planning</v>
          </cell>
          <cell r="E2721" t="str">
            <v>Country</v>
          </cell>
          <cell r="F2721">
            <v>2014</v>
          </cell>
          <cell r="G2721" t="str">
            <v>General</v>
          </cell>
          <cell r="H2721" t="str">
            <v>The New Basic Environmental Plan defines direction for environmental policy development and implementation process of environmental policies</v>
          </cell>
          <cell r="I2721" t="str">
            <v>Energy service demand reduction and resource efficiency, Non-energy</v>
          </cell>
          <cell r="J2721" t="str">
            <v>No</v>
          </cell>
          <cell r="K2721" t="str">
            <v>Canada</v>
          </cell>
          <cell r="L2721" t="str">
            <v>Implemented</v>
          </cell>
          <cell r="M2721" t="str">
            <v>http://www.infrastructure.gc.ca/plan/nbcf-nfcc-eng.html</v>
          </cell>
          <cell r="N2721" t="str">
            <v/>
          </cell>
        </row>
        <row r="2722">
          <cell r="B2722">
            <v>2714</v>
          </cell>
          <cell r="C2722" t="str">
            <v>The Notice on New Energy Demonstration City and Industrial Park 2012 China</v>
          </cell>
          <cell r="D2722" t="str">
            <v>Funds to sub-national governments, Demonstration project</v>
          </cell>
          <cell r="E2722" t="str">
            <v>Country</v>
          </cell>
          <cell r="F2722">
            <v>2012</v>
          </cell>
          <cell r="G2722" t="str">
            <v>Electricity and heat, Renewables</v>
          </cell>
          <cell r="H2722"/>
          <cell r="I2722" t="str">
            <v>Renewables</v>
          </cell>
          <cell r="J2722" t="str">
            <v>No</v>
          </cell>
          <cell r="K2722" t="str">
            <v>China</v>
          </cell>
          <cell r="L2722" t="str">
            <v>Implemented</v>
          </cell>
          <cell r="M2722" t="str">
            <v>https://www.iea.org/policiesandmeasures/pams/china/name-43212-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722" t="str">
            <v>C04</v>
          </cell>
        </row>
        <row r="2723">
          <cell r="B2723">
            <v>2715</v>
          </cell>
          <cell r="C2723" t="str">
            <v>The Power is in your Hands Campaign United States of America 2005</v>
          </cell>
          <cell r="D2723" t="str">
            <v>Information provision, Advice or Aid in implementation</v>
          </cell>
          <cell r="E2723" t="str">
            <v>Country</v>
          </cell>
          <cell r="F2723">
            <v>2005</v>
          </cell>
          <cell r="G2723" t="str">
            <v>Buildings</v>
          </cell>
          <cell r="H2723"/>
          <cell r="I2723" t="str">
            <v>Energy efficiency</v>
          </cell>
          <cell r="J2723">
            <v>0</v>
          </cell>
          <cell r="K2723" t="str">
            <v>United States of America</v>
          </cell>
          <cell r="L2723" t="str">
            <v>Ended</v>
          </cell>
          <cell r="M2723" t="str">
            <v>http://www.powerisinyourhands.org/</v>
          </cell>
          <cell r="N2723" t="str">
            <v/>
          </cell>
        </row>
        <row r="2724">
          <cell r="B2724">
            <v>2716</v>
          </cell>
          <cell r="C2724" t="str">
            <v>The President's Climate Action Plan Renewable Energy Target</v>
          </cell>
          <cell r="D2724" t="str">
            <v>Renewable energy target</v>
          </cell>
          <cell r="E2724" t="str">
            <v>Country</v>
          </cell>
          <cell r="F2724">
            <v>2013</v>
          </cell>
          <cell r="G2724" t="str">
            <v>Electricity and heat, Renewables</v>
          </cell>
          <cell r="H2724"/>
          <cell r="I2724" t="str">
            <v>Renewables</v>
          </cell>
          <cell r="J2724" t="str">
            <v>GHG reduction</v>
          </cell>
          <cell r="K2724" t="str">
            <v>United States of America</v>
          </cell>
          <cell r="L2724" t="str">
            <v>Ended</v>
          </cell>
          <cell r="M2724" t="str">
            <v>http://www.whitehouse.gov/sites/default/files/image/president27sclimateactionplan.pdf
Backed by many renewable policies from many States:
http://www.eia.gov/todayinenergy/detail.cfm?id=4850
http://www.irena.org/remap/irena_remap_usa_report_2015.pdf
http://www.nrel.gov/tech_deployment/state_local_governments/basics_portfolio_standards.html</v>
          </cell>
          <cell r="N2724" t="str">
            <v>C09</v>
          </cell>
        </row>
        <row r="2725">
          <cell r="B2725">
            <v>2717</v>
          </cell>
          <cell r="C2725" t="str">
            <v>The President's Climate Action Plan United States of America 2013</v>
          </cell>
          <cell r="D2725" t="str">
            <v>Political &amp; non-binding climate strategy, Policy support, Strategic planning, Target, Energy efficiency target, GHG reduction target, Political &amp; non-binding GHG reduction target, Renewable energy target</v>
          </cell>
          <cell r="E2725" t="str">
            <v>Country</v>
          </cell>
          <cell r="F2725">
            <v>2013</v>
          </cell>
          <cell r="G2725" t="str">
            <v>General</v>
          </cell>
          <cell r="H2725" t="str">
            <v>The renewable energy decisions linked to this plan are: directing the US Department of the Interior to permit 10 gigawatts (GW) of renewables on public lands by 2020; setting a goal to install 100 megawatts of renewables in federally assisted housing by 2020; and deploying 3 GW of renewables in military installations; The Administration set a goal to double renewable electricity generation (wind, solar, and geothermal) by 2020.
Target
- Double renewable electricity production between 2011 and 2020</v>
          </cell>
          <cell r="I2725" t="str">
            <v>Renewables, Energy efficiency, Non-energy, Energy service demand reduction and resource efficiency</v>
          </cell>
          <cell r="J2725" t="str">
            <v>No</v>
          </cell>
          <cell r="K2725" t="str">
            <v>United States of America</v>
          </cell>
          <cell r="L2725" t="str">
            <v>Ended</v>
          </cell>
          <cell r="M2725" t="str">
            <v>http://www.whitehouse.gov/sites/default/files/image/president27sclimateactionplan.pdf</v>
          </cell>
          <cell r="N2725" t="str">
            <v>C01C02C05C06</v>
          </cell>
        </row>
        <row r="2726">
          <cell r="B2726">
            <v>2718</v>
          </cell>
          <cell r="C2726" t="str">
            <v>The Provisions of the Panchayats (Extension to the Scheduled Areas) Act, 1996 India 1996</v>
          </cell>
          <cell r="D2726">
            <v>0</v>
          </cell>
          <cell r="E2726" t="str">
            <v>Country</v>
          </cell>
          <cell r="F2726">
            <v>1996</v>
          </cell>
          <cell r="G2726">
            <v>0</v>
          </cell>
          <cell r="H2726" t="str">
            <v>The renewable energy decisions linked to this plan are: directing the US Department of the Interior to permit 10 gigawatts (GW) of renewables on public lands by 2020; setting a goal to install 100 megawatts of renewables in federally assisted housing by 2020; and deploying 3 GW of renewables in military installations; to expand the federal government’s Better Building Challenge to focus on helping commercial, industrial, and multi-family buildings become at least 20% more energy efficient by 2020; 17 percent emissions reductions below 2005 levels by 2020.
In March 2017, Trump signed an executive order to officially nullify Obama's Clean Power Plan in an effort, it said, of reviving the coal industry.</v>
          </cell>
          <cell r="I2726">
            <v>0</v>
          </cell>
          <cell r="J2726">
            <v>0</v>
          </cell>
          <cell r="K2726" t="str">
            <v>India</v>
          </cell>
          <cell r="L2726" t="str">
            <v>Implemented</v>
          </cell>
          <cell r="M2726" t="str">
            <v>http://www.odi.org.uk/work/projects/00-03-livelihood-options/forum/sched-areas/schedareas-debate.htm</v>
          </cell>
          <cell r="N2726" t="str">
            <v/>
          </cell>
        </row>
        <row r="2727">
          <cell r="B2727">
            <v>2719</v>
          </cell>
          <cell r="C2727" t="str">
            <v>The Regulation on Pilot Projects of Forest Carbon Offset Program</v>
          </cell>
          <cell r="D2727" t="str">
            <v>GHG emission reduction crediting and offsetting mechanism</v>
          </cell>
          <cell r="E2727" t="str">
            <v>Country</v>
          </cell>
          <cell r="F2727">
            <v>2010</v>
          </cell>
          <cell r="G2727" t="str">
            <v>Forestry</v>
          </cell>
          <cell r="H2727" t="str">
            <v>"The extension act gives special powers to the Gram Sabha in the scheduled areas, which is different from the powers given to the Gram Sabha in normal areas. For example, the state act on Panchayats in Madhya Pradesh provides that a non–elected tribal member of Gram Sabha shall chair the meeting of Gram Sabha. Powers given to the Panchayats vis-à-vis governance in scheduled area include:
ð      Power to manage natural resources
ð      Power to conserve and protect customs and traditions
ð      Power to manage community resources
ð      Power to resolve dispute through customary method
ð      Control over the business related to money lending
ð      Control and management of Non-timber Forest Produce "</v>
          </cell>
          <cell r="I2727" t="str">
            <v>Energy service demand reduction and resource efficiency, Non-energy</v>
          </cell>
          <cell r="J2727" t="str">
            <v>No</v>
          </cell>
          <cell r="K2727" t="str">
            <v>Korea (South)</v>
          </cell>
          <cell r="L2727" t="str">
            <v>Unknown</v>
          </cell>
          <cell r="M2727" t="str">
            <v>http://unfccc.int/resource/docs/natc/kornc3.pdf</v>
          </cell>
          <cell r="N2727" t="str">
            <v>C52</v>
          </cell>
        </row>
        <row r="2728">
          <cell r="B2728">
            <v>2720</v>
          </cell>
          <cell r="C2728" t="str">
            <v>The Renewable Energy Tariff Surcharge Grant Funds Management Approach China 2012</v>
          </cell>
          <cell r="D2728" t="str">
            <v>Feed-in tariffs or premiums</v>
          </cell>
          <cell r="E2728" t="str">
            <v>Country</v>
          </cell>
          <cell r="F2728">
            <v>2012</v>
          </cell>
          <cell r="G2728" t="str">
            <v>Electricity and heat, Renewables</v>
          </cell>
          <cell r="H2728" t="str">
            <v>The Regulation on Pilot Projects of Forest Carbon Offset Program has been enacted to establish a legal basis for the initiative and an operating system for future pilot projects has been developed. (Source: http://unfccc.int/resource/docs/natc/kornc3.pdf)</v>
          </cell>
          <cell r="I2728" t="str">
            <v>Renewables</v>
          </cell>
          <cell r="J2728">
            <v>0</v>
          </cell>
          <cell r="K2728" t="str">
            <v>China</v>
          </cell>
          <cell r="L2728" t="str">
            <v>Implemented</v>
          </cell>
          <cell r="M2728" t="str">
            <v>http://jjs.mof.gov.cn/zhengwuxinxi/zhengcefagui/201203/t20120329_638930.html</v>
          </cell>
          <cell r="N2728" t="str">
            <v>C10</v>
          </cell>
        </row>
        <row r="2729">
          <cell r="B2729">
            <v>2721</v>
          </cell>
          <cell r="C2729" t="str">
            <v>The Scheduled Tribes and Other Traditional Forest Dwellers (Recognition of Forest Rights) Act India 2006</v>
          </cell>
          <cell r="D2729" t="str">
            <v>Regulatory Instruments</v>
          </cell>
          <cell r="E2729" t="str">
            <v>Country</v>
          </cell>
          <cell r="F2729">
            <v>2006</v>
          </cell>
          <cell r="G2729" t="str">
            <v>Forestry</v>
          </cell>
          <cell r="H2729"/>
          <cell r="I2729" t="str">
            <v>Energy service demand reduction and resource efficiency, Non-energy</v>
          </cell>
          <cell r="J2729" t="str">
            <v>No</v>
          </cell>
          <cell r="K2729" t="str">
            <v>India</v>
          </cell>
          <cell r="L2729" t="str">
            <v>Implemented</v>
          </cell>
          <cell r="M2729" t="str">
            <v>http://www.forestrightsact.com/what-is-this-act-about</v>
          </cell>
          <cell r="N2729" t="str">
            <v>C52</v>
          </cell>
        </row>
        <row r="2730">
          <cell r="B2730">
            <v>2722</v>
          </cell>
          <cell r="C2730" t="str">
            <v>The State Development and Reform Commission's notice on promotion of PV industry by exert the price leverage effect China 2013</v>
          </cell>
          <cell r="D2730" t="str">
            <v>Grants and subsidies</v>
          </cell>
          <cell r="E2730" t="str">
            <v>Country</v>
          </cell>
          <cell r="F2730">
            <v>2013</v>
          </cell>
          <cell r="G2730" t="str">
            <v>Electricity and heat, Renewables</v>
          </cell>
          <cell r="H2730" t="str">
            <v>"The Act basically does two things: (1) Grants legal recognition to the rights of traditional forest dwelling communities, partially correcting the injustice caused by the forest laws (2) Makes a beginning towards giving communities and the public a voice in forest and wildlife conservation."</v>
          </cell>
          <cell r="I2730" t="str">
            <v>Renewables</v>
          </cell>
          <cell r="J2730">
            <v>0</v>
          </cell>
          <cell r="K2730" t="str">
            <v>China</v>
          </cell>
          <cell r="L2730" t="str">
            <v>Implemented</v>
          </cell>
          <cell r="M2730" t="str">
            <v>http://zfxxgk.ndrc.gov.cn/PublicItemView.aspx?ItemID={8b110215-2e8b-4fb6-bb82-bedd0651794a}</v>
          </cell>
          <cell r="N2730" t="str">
            <v>C10</v>
          </cell>
        </row>
        <row r="2731">
          <cell r="B2731">
            <v>2723</v>
          </cell>
          <cell r="C2731" t="str">
            <v>The Transport Strategy by 2030, Decree N 1032-r Russia 2014</v>
          </cell>
          <cell r="D2731" t="str">
            <v>Strategic planning</v>
          </cell>
          <cell r="E2731" t="str">
            <v>Country</v>
          </cell>
          <cell r="F2731">
            <v>2014</v>
          </cell>
          <cell r="G2731" t="str">
            <v>Transport, Rail, Shipping</v>
          </cell>
          <cell r="H2731"/>
          <cell r="I2731">
            <v>0</v>
          </cell>
          <cell r="J2731">
            <v>0</v>
          </cell>
          <cell r="K2731" t="str">
            <v>Russian Federation</v>
          </cell>
          <cell r="L2731" t="str">
            <v>Implemented</v>
          </cell>
          <cell r="M2731" t="str">
            <v>http://www.mintrans.ru/activity/detail.php?SECTION_ID=2203</v>
          </cell>
          <cell r="N2731" t="str">
            <v/>
          </cell>
        </row>
        <row r="2732">
          <cell r="B2732">
            <v>2724</v>
          </cell>
          <cell r="C2732" t="str">
            <v>The Twelfth Five-Year Plan for Renewable Energy China 2012</v>
          </cell>
          <cell r="D2732" t="str">
            <v>Strategic planning, Renewable energy target</v>
          </cell>
          <cell r="E2732" t="str">
            <v>Country</v>
          </cell>
          <cell r="F2732">
            <v>2012</v>
          </cell>
          <cell r="G2732" t="str">
            <v>Renewables</v>
          </cell>
          <cell r="H2732"/>
          <cell r="I2732" t="str">
            <v>Renewables</v>
          </cell>
          <cell r="J2732" t="str">
            <v>No</v>
          </cell>
          <cell r="K2732" t="str">
            <v>China</v>
          </cell>
          <cell r="L2732" t="str">
            <v>Ended</v>
          </cell>
          <cell r="M2732" t="str">
            <v>https://www.iea.org/policiesandmeasures/pams/china/name-32242-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732" t="str">
            <v/>
          </cell>
        </row>
        <row r="2733">
          <cell r="B2733">
            <v>2725</v>
          </cell>
          <cell r="C2733" t="str">
            <v>The Twelfth Five-Year Plan for Renewable Energy of Beijing China 2011</v>
          </cell>
          <cell r="D2733" t="str">
            <v>Strategic planning</v>
          </cell>
          <cell r="E2733" t="str">
            <v>Subnational region or state</v>
          </cell>
          <cell r="F2733">
            <v>2011</v>
          </cell>
          <cell r="G2733" t="str">
            <v>Electricity and heat, Renewables</v>
          </cell>
          <cell r="H2733"/>
          <cell r="I2733" t="str">
            <v>Renewables</v>
          </cell>
          <cell r="J2733" t="str">
            <v>No</v>
          </cell>
          <cell r="K2733" t="str">
            <v>China</v>
          </cell>
          <cell r="L2733" t="str">
            <v>Implemented</v>
          </cell>
          <cell r="M2733" t="str">
            <v>http://www.sdpc.gov.cn/dffgwdt/t20111229_453384.htm</v>
          </cell>
          <cell r="N2733" t="str">
            <v/>
          </cell>
        </row>
        <row r="2734">
          <cell r="B2734">
            <v>2726</v>
          </cell>
          <cell r="C2734" t="str">
            <v>The federal government’s fuel strategy Germany 2004</v>
          </cell>
          <cell r="D2734" t="str">
            <v>Strategic planning</v>
          </cell>
          <cell r="E2734" t="str">
            <v>Country</v>
          </cell>
          <cell r="F2734">
            <v>2004</v>
          </cell>
          <cell r="G2734" t="str">
            <v>Transport, Electricity and heat</v>
          </cell>
          <cell r="H2734"/>
          <cell r="I2734" t="str">
            <v>Renewables, Other low-carbon technologies and fuel switch</v>
          </cell>
          <cell r="J2734">
            <v>0</v>
          </cell>
          <cell r="K2734" t="str">
            <v>Germany</v>
          </cell>
          <cell r="L2734" t="str">
            <v>Implemented</v>
          </cell>
          <cell r="M2734" t="str">
            <v>http://www.iea.org/policiesandmeasures/pams/germany/name-31435-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734" t="str">
            <v>C44</v>
          </cell>
        </row>
        <row r="2735">
          <cell r="B2735">
            <v>2727</v>
          </cell>
          <cell r="C2735" t="str">
            <v>The national emission target for France under the EU Effort Sharing Decision (406/2009/EC) France 2009</v>
          </cell>
          <cell r="D2735" t="str">
            <v>Obligation schemes, GHG reduction target, Formal &amp; legally binding GHG reduction target</v>
          </cell>
          <cell r="E2735" t="str">
            <v>Country</v>
          </cell>
          <cell r="F2735">
            <v>2009</v>
          </cell>
          <cell r="G2735" t="str">
            <v>General</v>
          </cell>
          <cell r="H2735"/>
          <cell r="I2735" t="str">
            <v>Energy service demand reduction and resource efficiency, Energy efficiency, Renewables, Other low-carbon technologies and fuel switch, Non-energy</v>
          </cell>
          <cell r="J2735" t="str">
            <v>No</v>
          </cell>
          <cell r="K2735" t="str">
            <v>France</v>
          </cell>
          <cell r="L2735" t="str">
            <v>Implemented</v>
          </cell>
          <cell r="M2735" t="str">
            <v>http://eur-lex.europa.eu/LexUriServ/LexUriServ.do?uri=OJ:L:2009:140:0136:0148:EN:PDF#page=12</v>
          </cell>
          <cell r="N2735" t="str">
            <v>C02</v>
          </cell>
        </row>
        <row r="2736">
          <cell r="B2736">
            <v>2728</v>
          </cell>
          <cell r="C2736" t="str">
            <v>The national emission target for Germany under the EU Effort Sharing Decision (406/2009/EC) Germany 2009</v>
          </cell>
          <cell r="D2736" t="str">
            <v>Obligation schemes, GHG reduction target, Formal &amp; legally binding GHG reduction target</v>
          </cell>
          <cell r="E2736" t="str">
            <v>Country</v>
          </cell>
          <cell r="F2736">
            <v>2009</v>
          </cell>
          <cell r="G2736" t="str">
            <v>General</v>
          </cell>
          <cell r="H2736" t="str">
            <v>The national emission target for France under the EU Effort Sharing Decision is 14% reduction of greenhouse gas emissions in 2020 compared to 2005 level.</v>
          </cell>
          <cell r="I2736" t="str">
            <v>Energy service demand reduction and resource efficiency, Energy efficiency, Renewables, Other low-carbon technologies and fuel switch, Non-energy</v>
          </cell>
          <cell r="J2736" t="str">
            <v>No</v>
          </cell>
          <cell r="K2736" t="str">
            <v>Germany</v>
          </cell>
          <cell r="L2736" t="str">
            <v>Implemented</v>
          </cell>
          <cell r="M2736" t="str">
            <v>http://eur-lex.europa.eu/LexUriServ/LexUriServ.do?uri=OJ:L:2009:140:0136:0148:EN:PDF#page=12</v>
          </cell>
          <cell r="N2736" t="str">
            <v>C02</v>
          </cell>
        </row>
        <row r="2737">
          <cell r="B2737">
            <v>2729</v>
          </cell>
          <cell r="C2737" t="str">
            <v>The national emission target for Italy under the EU Effort Sharing Decision (406/2009/EC) Italy2009</v>
          </cell>
          <cell r="D2737" t="str">
            <v>Regulatory Instruments, Obligation schemes, Target, GHG reduction target, Formal &amp; legally binding GHG reduction target</v>
          </cell>
          <cell r="E2737" t="str">
            <v>Country</v>
          </cell>
          <cell r="F2737">
            <v>2009</v>
          </cell>
          <cell r="G2737" t="str">
            <v>General</v>
          </cell>
          <cell r="H2737" t="str">
            <v>The national emission target for Germany under the EU Effort Sharing Decision is 14% reduction of greenhouse gas emissions in 2020 compared to 2005 level.</v>
          </cell>
          <cell r="I2737" t="str">
            <v>Energy service demand reduction and resource efficiency, Energy efficiency, Renewables, Other low-carbon technologies and fuel switch, Non-energy</v>
          </cell>
          <cell r="J2737" t="str">
            <v>No</v>
          </cell>
          <cell r="K2737" t="str">
            <v>Italy</v>
          </cell>
          <cell r="L2737" t="str">
            <v>Implemented</v>
          </cell>
          <cell r="M2737" t="str">
            <v>http://eur-lex.europa.eu/legal-content/EN/TXT/PDF/?uri=CELEX:32009D0406&amp;from=EN</v>
          </cell>
          <cell r="N2737" t="str">
            <v>C02</v>
          </cell>
        </row>
        <row r="2738">
          <cell r="B2738">
            <v>2730</v>
          </cell>
          <cell r="C2738" t="str">
            <v>The national emission target for the United Kingdom under the EU Effort Sharing Decision (406/2009/EC) United Kingdom 2009</v>
          </cell>
          <cell r="D2738" t="str">
            <v>GHG reduction target, Formal &amp; legally binding GHG reduction target</v>
          </cell>
          <cell r="E2738" t="str">
            <v>Country</v>
          </cell>
          <cell r="F2738">
            <v>2009</v>
          </cell>
          <cell r="G2738" t="str">
            <v>General</v>
          </cell>
          <cell r="H2738" t="str">
            <v>The national emission target for Italy under the EU Effort Sharing Decision is 13% reduction of greenhouse gas emissions in 2020 compared to 2005 level.</v>
          </cell>
          <cell r="I2738" t="str">
            <v>Energy service demand reduction and resource efficiency, Energy efficiency, Other low-carbon technologies and fuel switch, Renewables, Non-energy</v>
          </cell>
          <cell r="J2738" t="str">
            <v>No</v>
          </cell>
          <cell r="K2738" t="str">
            <v>United Kingdom</v>
          </cell>
          <cell r="L2738" t="str">
            <v>Implemented</v>
          </cell>
          <cell r="M2738" t="str">
            <v>http://eur-lex.europa.eu/LexUriServ/LexUriServ.do?uri=OJ:L:2009:140:0136:0148:EN:PDF#page=12</v>
          </cell>
          <cell r="N2738" t="str">
            <v>C02</v>
          </cell>
        </row>
        <row r="2739">
          <cell r="B2739">
            <v>2731</v>
          </cell>
          <cell r="C2739" t="str">
            <v>Thematic Strategy on Air Pollution European Union 2005</v>
          </cell>
          <cell r="D2739" t="str">
            <v>Strategic planning</v>
          </cell>
          <cell r="E2739" t="str">
            <v>Country</v>
          </cell>
          <cell r="F2739">
            <v>2005</v>
          </cell>
          <cell r="G2739" t="str">
            <v>General</v>
          </cell>
          <cell r="H2739" t="str">
            <v>The national emission target for UK under the EU Effort Sharing Decision is 16% reduction of greenhouse gas emissions in 2020 compared to 2005 level.</v>
          </cell>
          <cell r="I2739" t="str">
            <v>Energy service demand reduction and resource efficiency, Energy efficiency, Non-energy</v>
          </cell>
          <cell r="J2739" t="str">
            <v>No</v>
          </cell>
          <cell r="K2739" t="str">
            <v>European Union (28)</v>
          </cell>
          <cell r="L2739" t="str">
            <v>Implemented</v>
          </cell>
          <cell r="M2739" t="str">
            <v>http://eur-lex.europa.eu/legal-content/EN/TXT/?uri=URISERV:l28159</v>
          </cell>
          <cell r="N2739" t="str">
            <v/>
          </cell>
        </row>
        <row r="2740">
          <cell r="B2740">
            <v>2732</v>
          </cell>
          <cell r="C2740" t="str">
            <v>Thematic Strategy on the Urban Environment European Union 2006</v>
          </cell>
          <cell r="D2740" t="str">
            <v>Public Voluntary Schemes, Advice or Aid in implementation</v>
          </cell>
          <cell r="E2740" t="str">
            <v>Country</v>
          </cell>
          <cell r="F2740">
            <v>2006</v>
          </cell>
          <cell r="G2740" t="str">
            <v>General</v>
          </cell>
          <cell r="H2740" t="str">
            <v>"Compared with the situation in 2000, the Strategy sets specific long-term objectives (for 2020):
- 47% reduction in loss of life expectancy as a result of exposure to particulate matter;
- 10 % reduction in acute mortalities from exposure to ozone;
reduction in excess acid deposition of 74% and 39% in forest areas and surface freshwater areas respectively;
- 43% reduction in areas or ecosystems exposed to eutrophication.
To achieve these objectives, SO2 emissions will need to decrease by 82%, NOx emissions by 60%, volatile organic compounds * (VOCs) by 51%, ammonia by 27%, and primary PM2.5 (particles emitted directly into the air) by 59% compared with the year 2000."</v>
          </cell>
          <cell r="I2740" t="str">
            <v>Energy service demand reduction and resource efficiency, Energy efficiency, Renewables, Other low-carbon technologies and fuel switch, Non-energy</v>
          </cell>
          <cell r="J2740">
            <v>0</v>
          </cell>
          <cell r="K2740" t="str">
            <v>European Union (28)</v>
          </cell>
          <cell r="L2740" t="str">
            <v>Implemented</v>
          </cell>
          <cell r="M2740" t="str">
            <v>http://www.europa.eu.int/comm/environment/urban/home_en.htm</v>
          </cell>
          <cell r="N2740" t="str">
            <v/>
          </cell>
        </row>
        <row r="2741">
          <cell r="B2741">
            <v>2733</v>
          </cell>
          <cell r="C2741" t="str">
            <v>Thermal Insulation Performance labeling of Windows Japan 2008</v>
          </cell>
          <cell r="D2741" t="str">
            <v>Comparison label, Information provision</v>
          </cell>
          <cell r="E2741" t="str">
            <v>Country</v>
          </cell>
          <cell r="F2741">
            <v>2008</v>
          </cell>
          <cell r="G2741" t="str">
            <v>Buildings, Heating and cooling</v>
          </cell>
          <cell r="H2741"/>
          <cell r="I2741" t="str">
            <v>Energy efficiency</v>
          </cell>
          <cell r="J2741">
            <v>0</v>
          </cell>
          <cell r="K2741" t="str">
            <v>Japan</v>
          </cell>
          <cell r="L2741" t="str">
            <v>Implemented</v>
          </cell>
          <cell r="M2741" t="str">
            <v>http://www.meti.go.jp/english/press/2011/0527_03.html</v>
          </cell>
          <cell r="N2741" t="str">
            <v/>
          </cell>
        </row>
        <row r="2742">
          <cell r="B2742">
            <v>2734</v>
          </cell>
          <cell r="C2742" t="str">
            <v>Thermal Insulation in Buildings Regulation</v>
          </cell>
          <cell r="D2742" t="str">
            <v>Building codes and standards</v>
          </cell>
          <cell r="E2742" t="str">
            <v>Country</v>
          </cell>
          <cell r="F2742">
            <v>2000</v>
          </cell>
          <cell r="G2742" t="str">
            <v>Heating and cooling</v>
          </cell>
          <cell r="H2742"/>
          <cell r="I2742" t="str">
            <v>Energy efficiency</v>
          </cell>
          <cell r="J2742" t="str">
            <v>No</v>
          </cell>
          <cell r="K2742" t="str">
            <v>Turkey</v>
          </cell>
          <cell r="L2742" t="str">
            <v>Implemented</v>
          </cell>
          <cell r="M2742" t="str">
            <v>https://www.iea.org/policies/7391-thermal-insulation-in-buildings-regulation?country=Turkey&amp;page=2&amp;qs=turkey</v>
          </cell>
          <cell r="N2742" t="str">
            <v/>
          </cell>
        </row>
        <row r="2743">
          <cell r="B2743">
            <v>2735</v>
          </cell>
          <cell r="C2743" t="str">
            <v>Thermal Regulation 2012 (RT 2012) France 2012</v>
          </cell>
          <cell r="D2743" t="str">
            <v>Performance label, Building codes and standards</v>
          </cell>
          <cell r="E2743" t="str">
            <v>Country</v>
          </cell>
          <cell r="F2743">
            <v>2012</v>
          </cell>
          <cell r="G2743" t="str">
            <v>Buildings, Heating and cooling</v>
          </cell>
          <cell r="H2743" t="str">
            <v>The Regulation is considered the first main regulation dealing with building energy performance issue in Turkey.</v>
          </cell>
          <cell r="I2743" t="str">
            <v>Energy efficiency</v>
          </cell>
          <cell r="J2743">
            <v>0</v>
          </cell>
          <cell r="K2743" t="str">
            <v>France</v>
          </cell>
          <cell r="L2743" t="str">
            <v>Implemented</v>
          </cell>
          <cell r="M2743" t="str">
            <v>http://www.lse.ac.uk/GranthamInstitute/law/thermal-regulation-2012-rt-2012/</v>
          </cell>
          <cell r="N2743" t="str">
            <v>C34</v>
          </cell>
        </row>
        <row r="2744">
          <cell r="B2744">
            <v>2736</v>
          </cell>
          <cell r="C2744" t="str">
            <v>Thermal account, incentive schemes set up by Ministerial Decree No 12/2012 Italy 2013</v>
          </cell>
          <cell r="D2744" t="str">
            <v>Fiscal or financial incentives</v>
          </cell>
          <cell r="E2744" t="str">
            <v>Country</v>
          </cell>
          <cell r="F2744">
            <v>2013</v>
          </cell>
          <cell r="G2744" t="str">
            <v>Buildings, Heating and cooling, Hot water and cooking</v>
          </cell>
          <cell r="H2744" t="str">
            <v>Executive</v>
          </cell>
          <cell r="I2744" t="str">
            <v>Energy efficiency, Renewables</v>
          </cell>
          <cell r="J2744">
            <v>0</v>
          </cell>
          <cell r="K2744" t="str">
            <v>Italy</v>
          </cell>
          <cell r="L2744" t="str">
            <v>Implemented</v>
          </cell>
          <cell r="M2744" t="str">
            <v>http://www.lse.ac.uk/GranthamInstitute/law/thermal-account-incentive-schemes-set-up-by-ministerial-decree-no-122012/</v>
          </cell>
          <cell r="N2744" t="str">
            <v>C34C36C37</v>
          </cell>
        </row>
        <row r="2745">
          <cell r="B2745">
            <v>2737</v>
          </cell>
          <cell r="C2745" t="str">
            <v>Thermal power plant emissions guidelines</v>
          </cell>
          <cell r="D2745" t="str">
            <v>Sectoral standards</v>
          </cell>
          <cell r="E2745" t="str">
            <v>Country</v>
          </cell>
          <cell r="F2745">
            <v>2013</v>
          </cell>
          <cell r="G2745" t="str">
            <v>Electricity and heat</v>
          </cell>
          <cell r="H2745"/>
          <cell r="I2745" t="str">
            <v>Energy efficiency, Other low-carbon technologies and fuel switch</v>
          </cell>
          <cell r="J2745">
            <v>0</v>
          </cell>
          <cell r="K2745" t="str">
            <v>Japan</v>
          </cell>
          <cell r="L2745" t="str">
            <v>Implemented</v>
          </cell>
          <cell r="M2745" t="str">
            <v>http://www.env.go.jp/en/focus/docs/files/20140318-83.pdf (English summary)
http://www.wri.org/sites/default/files/wri_workingpaper_japan_final_ck_6_11_14.pdf</v>
          </cell>
          <cell r="N2745" t="str">
            <v>C07</v>
          </cell>
        </row>
        <row r="2746">
          <cell r="B2746">
            <v>2738</v>
          </cell>
          <cell r="C2746" t="str">
            <v>Thermal regulation 2012 (RT 2012) France 2012</v>
          </cell>
          <cell r="D2746" t="str">
            <v>Building codes and standards</v>
          </cell>
          <cell r="E2746" t="str">
            <v>Country</v>
          </cell>
          <cell r="F2746">
            <v>2012</v>
          </cell>
          <cell r="G2746" t="str">
            <v>Buildings, Heating and cooling, Appliances, Hot water and cooking, Electricity and heat</v>
          </cell>
          <cell r="H2746" t="str">
            <v>Executive</v>
          </cell>
          <cell r="I2746" t="str">
            <v>Energy efficiency</v>
          </cell>
          <cell r="J2746">
            <v>0</v>
          </cell>
          <cell r="K2746" t="str">
            <v>France</v>
          </cell>
          <cell r="L2746" t="str">
            <v>Implemented</v>
          </cell>
          <cell r="M2746" t="str">
            <v>http://www.lse.ac.uk/GranthamInstitute/law/thermal-regulation-2012-rt-2012/</v>
          </cell>
          <cell r="N2746" t="str">
            <v>C07C34</v>
          </cell>
        </row>
        <row r="2747">
          <cell r="B2747">
            <v>2739</v>
          </cell>
          <cell r="C2747" t="str">
            <v>Third Energy Package (Directives on electricity 2009/72/EC, repealing Directive 2003/54/EC and Directive on gas 2009/73/EC, repealing Directive 2003/55/EC) European Union 2009</v>
          </cell>
          <cell r="D2747" t="str">
            <v>Strategic planning, Other mandatory requirements</v>
          </cell>
          <cell r="E2747" t="str">
            <v>Country</v>
          </cell>
          <cell r="F2747">
            <v>2009</v>
          </cell>
          <cell r="G2747" t="str">
            <v>Electricity and heat, Gas</v>
          </cell>
          <cell r="H2747" t="str">
            <v>In April 2013, when Tokyo Electric Power Company (TEPCO) was preparing for a call for bids on new thermal power plants of total 2.6 GWe to start operating between 2019 and 2021, METI and the MOE developed guidelines for CO2 emissions from new fossil fuel-fired power plants as part of a legally mandatory environment impact assessment procedure. 
1.	Effective global environmental countermeasures in the power industry
Since effective actions consistent with national plans and targets, are needed in the power sector, promote the development of a sector-wide framework in which;
・The goals are consistent with national plans
・Main business operators including non-regional electric utilities are participating
・Responsible body is clearly defined (focusing on retail stage)
2.	 Treatment of CO2 within environmental assessment
Evaluate from a stand point below where necessary and reasonable
(a)	Adoption of BATs (Best Available Technologies)
・The government will identify and publish “Development and commercialization status of cutting-edge power generation technologies” by size and by fuel types, as s reference for business operators’ consideration and will request business operators to adopt BATs
(b)	Consistency with national targets and plans
b-1: In relation to mid-term target：If the business operator takes actions under the sector-wide framework or plans to take measures including mitigation in abroad to offset the net increase emission over a natural gas power plant, it is judged as consistent with national targets and plans.
b-2: In relation to 2050 target：The government will accelerate development of the technologies which is targeted to be commercialized by around 2020, conduct survey on potential CO2 storage sites as a prerequisite for CCS, identify requirements for CCS Ready plants, and request business operators to study continuously including technological development in order to put carbon capture facilities towards commercialization.
(Source: Kuramochi 2014, http://www.env.go.jp/en/focus/docs/files/20140318-83.pdf)</v>
          </cell>
          <cell r="I2747" t="str">
            <v>Energy efficiency, Renewables, Other low-carbon technologies and fuel switch</v>
          </cell>
          <cell r="J2747" t="str">
            <v>No</v>
          </cell>
          <cell r="K2747" t="str">
            <v>European Union (28)</v>
          </cell>
          <cell r="L2747" t="str">
            <v>Implemented</v>
          </cell>
          <cell r="M2747" t="str">
            <v>Electricity (Directive 2009/72/EC): http://eur-lex.europa.eu/legal-content/EN/TXT/?qid=1448885256584&amp;uri=CELEX:32009L0072
Gas (Directive 2009/73/EC): http://eur-lex.europa.eu/legal-content/EN/ALL/?uri=CELEX:32009L0073</v>
          </cell>
          <cell r="N2747" t="str">
            <v/>
          </cell>
        </row>
        <row r="2748">
          <cell r="B2748">
            <v>2740</v>
          </cell>
          <cell r="C2748" t="str">
            <v>Three Year Action Agenda 2017-18 to 2019-20</v>
          </cell>
          <cell r="D2748" t="str">
            <v>Policy support, Strategic planning</v>
          </cell>
          <cell r="E2748" t="str">
            <v>Country</v>
          </cell>
          <cell r="F2748">
            <v>2017</v>
          </cell>
          <cell r="G2748" t="str">
            <v>Electricity and heat, General</v>
          </cell>
          <cell r="H2748" t="str">
            <v>Directive 2009/72/EC concerning common rules for the internal market in electricity and repealing Directive 2003/54/EC:
"This Directive establishes common rules for the generation, transmission, distribution and supply of electricity, together with consumer protection provisions, with a view to improving and integrating competitive electricity markets in the Community. It lays down the rules relating to the organisation and functioning of the electricity sector, open access to the market, the criteria and procedures applicable to calls for tenders and the granting of authorisations and the operation of systems. It also lays down universal service obligations and the rights of electricity consumers and clarifies competition requirements."
"Member States shall ensure that all household customers, and, where Member States deem it appropriate, small enterprises (namely enterprises with fewer than 50 occupied persons and an annual turnover or balance sheet not exceeding EUR 10 million), enjoy universal service, that is the right to be supplied with electricity of a specified quality within their territory at reasonable, easily and clearly comparable, transparent and non-discriminatory prices."
"Member States shall ensure that electricity suppliers specify in or with the bills and in promotional materials made available to final customers:
(a) the contribution of each energy source to the overall fuel mix of the supplier over the preceding year in a comprehensible and, at a national level, clearly comparable manner;
(b) at least the reference to existing reference sources, such as web pages, where information on the environmental impact, in terms of at least CO2 emissions and the radioactive waste resulting from the electricity produced by the overall fuel mix of the supplier over the preceding year is publicly available;
(c)i nformation concerning their rights as regards the means of dispute settlement available to them in the event of a dispute." (http://eur-lex.europa.eu/legal-content/EN/TXT/?uri=celex:32009L0072)
Directive 2009/73/EC concerning common rules for the internal market in natural gas and repealing Directive 2003/55/EC:
"1. This Directive establishes common rules for the transmission, distribution, supply and storage of natural gas. It lays down the rules relating to the organisation and functioning of the natural gas sector, access to the market, the criteria and procedures applicable to the granting of authorisations for transmission, distribution, supply and storage of natural gas and the operation of systems.
2. The rules established by this Directive for natural gas, including LNG, shall also apply in a non-discriminatory way to biogas and gas from biomass or other types of gas in so far as
such gases can technically and safely be injected into, and transported through, the natural gas system." 
"Member States shall take appropriate measures to protect
final customers, and shall, in particular, ensure that there are
adequate safeguards to protect vulnerable customers. In this context,
each Member State shall define the concept of vulnerable
customers which may refer to energy poverty and, inter alia, to the
prohibition of disconnection of gas to such customers in critical
times." (http://eur-lex.europa.eu/LexUriServ/LexUriServ.do?uri=OJ:L:2009:211:0094:0136:en:PDF)</v>
          </cell>
          <cell r="I2748" t="str">
            <v>Energy efficiency, Renewables</v>
          </cell>
          <cell r="J2748" t="str">
            <v>No</v>
          </cell>
          <cell r="K2748" t="str">
            <v>India</v>
          </cell>
          <cell r="L2748" t="str">
            <v>Implemented</v>
          </cell>
          <cell r="M2748" t="str">
            <v>https://niti.gov.in/writereaddata/files/coop/India_ActionAgenda.pdf
https://www.iea.org/policiesandmeasures/pams/india/name-172185-en.php?s=dHlwZT1jYyZzdGF0dXM9T2s,&amp;return=PG5hdiBpZD0iYnJlYWRjcnVtYiI-PGEgaHJlZj0iLyI-SG9tZTwvYT4gJnJhcXVvOyA8YSBocmVmPSIvcG9saWNpZXNhbmRtZWFzdXJlcy8iPlBvbGljaWVzIGFuZCBNZWFzdXJlczwvYT4gJnJhcXVvOyA8YSBocmVmPSIvcG9saWNpZXNhbmRtZWFzdXJlcy9jbGltYXRlY2hhbmdlLyI-Q2xpbWF0ZSBDaGFuZ2U8L2E-PC9uYXY-</v>
          </cell>
          <cell r="N2748" t="str">
            <v/>
          </cell>
        </row>
        <row r="2749">
          <cell r="B2749">
            <v>2741</v>
          </cell>
          <cell r="C2749" t="str">
            <v>Three-Year Action Plan for Winning the Blue Sky War 2018-2020</v>
          </cell>
          <cell r="D2749" t="str">
            <v>Policy support, Strategic planning, Target, GHG reduction target</v>
          </cell>
          <cell r="E2749" t="str">
            <v>Country</v>
          </cell>
          <cell r="F2749">
            <v>2018</v>
          </cell>
          <cell r="G2749" t="str">
            <v>General</v>
          </cell>
          <cell r="H2749" t="str">
            <v>The Three Year Action Agenda 2017-18 to 2019-20 "recognizes the goal of decarbonization, and promotes it mainly through productivity and efficiency increases in the economy and renewable energy production. It emphasises the role for government intervention to promote energy efficiency when this can be justified based on cost-benefit analysis. Decarbonization is hence regarded as an important co-benefit of cleaner and more efficient economic growth" 
Objectives of the Agenda include:
100 GW Renewable energy capacity by 2019-20, 175 GW by 2022;
Off-grid solar energy capacity of 20 GW by 2019-20, 40 GW by 2022;
Implementation of Renewable Purchase Obligations (RPOs) by 2019-20. 
(source: IEA)</v>
          </cell>
          <cell r="I2749" t="str">
            <v>Non-energy</v>
          </cell>
          <cell r="J2749" t="str">
            <v>No</v>
          </cell>
          <cell r="K2749" t="str">
            <v>China</v>
          </cell>
          <cell r="L2749" t="str">
            <v>Implemented</v>
          </cell>
          <cell r="M2749" t="str">
            <v>https://www.chinadialogue.net/article/show/single/en/10711-China-releases-2-2-action-plan-for-air-pollution
http://www.gov.cn/zhengce/content/2018-07/03/content_5303158.htm</v>
          </cell>
          <cell r="N2749" t="str">
            <v>C02</v>
          </cell>
        </row>
        <row r="2750">
          <cell r="B2750">
            <v>2742</v>
          </cell>
          <cell r="C2750" t="str">
            <v>Timber Regulation (No 995/2010)</v>
          </cell>
          <cell r="D2750" t="str">
            <v>Sectoral standards, Other mandatory requirements</v>
          </cell>
          <cell r="E2750" t="str">
            <v>Country</v>
          </cell>
          <cell r="F2750">
            <v>2010</v>
          </cell>
          <cell r="G2750" t="str">
            <v>Forestry</v>
          </cell>
          <cell r="H2750" t="str">
            <v>This plan targets air pollution and seeks to expand the number of cities required to comply with targets for PM2.5, NOx, and VOCs.  
Target for PM2.5: emissions reduction of at least 18% by 2020 (on a 2015 baseline). 
Target for VOCs: emissions reduction of 10% by 2020 (on a 2015 baseline). 
Target for nitrogen oxides: emissions reduction of 15% by 2020 (on a 2015 baseline).</v>
          </cell>
          <cell r="I2750" t="str">
            <v>Non-energy, Energy service demand reduction and resource efficiency</v>
          </cell>
          <cell r="J2750" t="str">
            <v>GHG reduction</v>
          </cell>
          <cell r="K2750" t="str">
            <v>European Union (28)</v>
          </cell>
          <cell r="L2750" t="str">
            <v>Implemented</v>
          </cell>
          <cell r="M2750" t="str">
            <v>http://ec.europa.eu/environment/forests/timber_regulation.htm</v>
          </cell>
          <cell r="N2750" t="str">
            <v>C52</v>
          </cell>
        </row>
        <row r="2751">
          <cell r="B2751">
            <v>2743</v>
          </cell>
          <cell r="C2751" t="str">
            <v>Tire Efficiency Standards and labeling Program of tire Korea (South) 2012</v>
          </cell>
          <cell r="D2751" t="str">
            <v>Regulatory Instruments</v>
          </cell>
          <cell r="E2751" t="str">
            <v>Country</v>
          </cell>
          <cell r="F2751">
            <v>2012</v>
          </cell>
          <cell r="G2751" t="str">
            <v>Transport, Light duty vehicles, Heavy duty vehicles</v>
          </cell>
          <cell r="H2751" t="str">
            <v>The purpose of this policy is to lower or completely discard illegal logging.
"Regulation (EU) No 995/2010 of the European Parliament and of the Council of 20 October 2010 laying down the obligations of operators who place timber and timber products on the market – also known as the (Illegal) Timber Regulation counters the trade in illegally harvested timber and timber products through three key obligations:
1. It prohibits the placing on the EU market for the first time of illegally harvested timber and products derived from such timber;
2. It requires EU traders who place timber products on the EU market for the first time to exercise 'due diligence';
Once on the market, the timber and timber products may be sold on and/or transformed before they reach the final consumer. To facilitate the traceability of timber products economic operators in this part of the supply chain (referred to as traders in the regulation) have an obligation to
3. Keep records of their suppliers and customers." (Source: http://ec.europa.eu/environment/forests/timber_regulation.htm)
This policy is also linked to the 'Forest Strategy (2013)' (see: http://www.climatepolicydatabase.org/index.php?title=Forest_Strategy)</v>
          </cell>
          <cell r="I2751" t="str">
            <v>Energy efficiency</v>
          </cell>
          <cell r="J2751">
            <v>0</v>
          </cell>
          <cell r="K2751" t="str">
            <v>Korea (South)</v>
          </cell>
          <cell r="L2751" t="str">
            <v>Implemented</v>
          </cell>
          <cell r="M2751" t="str">
            <v>http://www.iea.org/policiesandmeasures/pams/korea/name-50452-en.php?s=dHlwZT1l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VuZXJneWVmZmljaWVuY3kvaW5kZXgucGhwIj4mbmJzcDtFbmVyZ3kgRWZmaWNpZW5jeTwvYT4mbmJzcDsmZ3Q7Jm5ic3A7U2VhcmNoIFJlc3VsdDwvZGl2Pg,,</v>
          </cell>
          <cell r="N2751" t="str">
            <v/>
          </cell>
        </row>
        <row r="2752">
          <cell r="B2752">
            <v>2744</v>
          </cell>
          <cell r="C2752" t="str">
            <v>Top 10,000 Industrial Energy Conservation Program China 2011</v>
          </cell>
          <cell r="D2752" t="str">
            <v>Voluntary Approaches, Negotiated Agreements (Public-private sector), Monitoring</v>
          </cell>
          <cell r="E2752" t="str">
            <v>Country</v>
          </cell>
          <cell r="F2752">
            <v>2011</v>
          </cell>
          <cell r="G2752" t="str">
            <v>Industry</v>
          </cell>
          <cell r="H2752"/>
          <cell r="I2752" t="str">
            <v>Energy efficiency</v>
          </cell>
          <cell r="J2752" t="str">
            <v>No</v>
          </cell>
          <cell r="K2752" t="str">
            <v>China</v>
          </cell>
          <cell r="L2752" t="str">
            <v>Implemented</v>
          </cell>
          <cell r="M2752" t="str">
            <v>http://mitigationpartnership.net/gpa/implementing-national-energy-efficiency-programme-0
http://www.efchina.org/Case-Study-en/case-2014112606-en</v>
          </cell>
          <cell r="N2752" t="str">
            <v>C19C20</v>
          </cell>
        </row>
        <row r="2753">
          <cell r="B2753">
            <v>2745</v>
          </cell>
          <cell r="C2753" t="str">
            <v>Top 1000 Industrial Energy Conservation Programme China 2006</v>
          </cell>
          <cell r="D2753" t="str">
            <v>Negotiated Agreements (Public-private sector), Monitoring</v>
          </cell>
          <cell r="E2753" t="str">
            <v>Country</v>
          </cell>
          <cell r="F2753">
            <v>2006</v>
          </cell>
          <cell r="G2753" t="str">
            <v>Industry</v>
          </cell>
          <cell r="H2753" t="str">
            <v>Following on the successful outcome of Top 1000 Industrial Energy Conservation Program, China created the Top-10,000 Enterprises Energy Saving and Low Carbon Program (Top-10,000 Program), bringing it online in the 12th Five-year Plan period.  The Top-10,000 programme covered two thirds of China's total energy consumption and aimed to save 250 million tonne of coal equivalent (tce) by 2015, contributing to 37% of the total national energy saving target in the 12th Five Year Plan (FYP).</v>
          </cell>
          <cell r="I2753" t="str">
            <v>Energy efficiency</v>
          </cell>
          <cell r="J2753" t="str">
            <v>No</v>
          </cell>
          <cell r="K2753" t="str">
            <v>China</v>
          </cell>
          <cell r="L2753" t="str">
            <v>Ended</v>
          </cell>
          <cell r="M2753" t="str">
            <v>http://www.iea.org/policiesandmeasures/pams/china/name-23843-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753" t="str">
            <v>C19C20</v>
          </cell>
        </row>
        <row r="2754">
          <cell r="B2754">
            <v>2746</v>
          </cell>
          <cell r="C2754" t="str">
            <v>Top Energy Saving Award Winner label Australia 2004</v>
          </cell>
          <cell r="D2754" t="str">
            <v>Endorsement label, Voluntary Approaches</v>
          </cell>
          <cell r="E2754" t="str">
            <v>Country</v>
          </cell>
          <cell r="F2754">
            <v>2004</v>
          </cell>
          <cell r="G2754" t="str">
            <v>Industry, Industrial energy related</v>
          </cell>
          <cell r="H2754" t="str">
            <v>"This has set energy reduction targets for China’s 1000 highest energy consuming enterprises. The participating enterprises are from nine energy-intensive sectors (iron and steel, nonferrous metals, chemicals, petroleum/petrochemicals, power generation, construction materials, coal mining, paper, and textiles)." (http://www.unido.org/fileadmin/user_media/Services/Energy_and_Climate_Change/EPU/UN%20Energy%202009%20Policies%20and%20Measures%20to%20realise%20Industrial%20Energy%20Efficiency%20and%20mitigate%20Climate%20Change_small.pdf)
"The iron and steel sector and the cement sector are responsible for 53 percent of industrial final energy consumption and 62 percent of direct industrial CO2 emissions." (http://www.iipnetwork.org/IIPFactSheet_China.pdf)</v>
          </cell>
          <cell r="I2754" t="str">
            <v>Energy efficiency</v>
          </cell>
          <cell r="J2754">
            <v>0</v>
          </cell>
          <cell r="K2754" t="str">
            <v>Australia</v>
          </cell>
          <cell r="L2754" t="str">
            <v>Superseded</v>
          </cell>
          <cell r="M2754" t="str">
            <v>http://www.energyrating.gov.au/tesaw-main.html</v>
          </cell>
          <cell r="N2754" t="str">
            <v>C19</v>
          </cell>
        </row>
        <row r="2755">
          <cell r="B2755">
            <v>2747</v>
          </cell>
          <cell r="C2755" t="str">
            <v>Top Runner Programme Japan 1999</v>
          </cell>
          <cell r="D2755" t="str">
            <v>Regulatory Instruments, Codes and standards</v>
          </cell>
          <cell r="E2755" t="str">
            <v>Country</v>
          </cell>
          <cell r="F2755">
            <v>1999</v>
          </cell>
          <cell r="G2755" t="str">
            <v>Transport, Buildings, General, Light duty vehicles, Shipping, Appliances, Hot water and cooking</v>
          </cell>
          <cell r="H2755"/>
          <cell r="I2755" t="str">
            <v>Energy efficiency</v>
          </cell>
          <cell r="J2755">
            <v>0</v>
          </cell>
          <cell r="K2755" t="str">
            <v>Japan</v>
          </cell>
          <cell r="L2755" t="str">
            <v>Implemented</v>
          </cell>
          <cell r="M2755" t="str">
            <v>http://www.iea.org/policiesandmeasures/pams/japan/name-21573-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755" t="str">
            <v>C34</v>
          </cell>
        </row>
        <row r="2756">
          <cell r="B2756">
            <v>2748</v>
          </cell>
          <cell r="C2756" t="str">
            <v>Towards a European Strategy for the Security of Energy Supply European Union 2000</v>
          </cell>
          <cell r="D2756" t="str">
            <v>Strategic planning</v>
          </cell>
          <cell r="E2756" t="str">
            <v>Country</v>
          </cell>
          <cell r="F2756">
            <v>2000</v>
          </cell>
          <cell r="G2756" t="str">
            <v>General</v>
          </cell>
          <cell r="H2756"/>
          <cell r="I2756" t="str">
            <v>Energy service demand reduction and resource efficiency, Energy efficiency, Renewables, Other low-carbon technologies and fuel switch</v>
          </cell>
          <cell r="J2756">
            <v>0</v>
          </cell>
          <cell r="K2756" t="str">
            <v>European Union (28)</v>
          </cell>
          <cell r="L2756" t="str">
            <v>Planned</v>
          </cell>
          <cell r="M2756" t="str">
            <v>http://www.europa.eu.int/comm/energy_transport/en/lpi_lv_en1.html</v>
          </cell>
          <cell r="N2756" t="str">
            <v/>
          </cell>
        </row>
        <row r="2757">
          <cell r="B2757">
            <v>2749</v>
          </cell>
          <cell r="C2757" t="str">
            <v>Towards a Strategy for Rational Use of Energy European Union 1999</v>
          </cell>
          <cell r="D2757" t="str">
            <v>Strategic planning, Energy efficiency target</v>
          </cell>
          <cell r="E2757" t="str">
            <v>Country</v>
          </cell>
          <cell r="F2757">
            <v>1999</v>
          </cell>
          <cell r="G2757" t="str">
            <v>General</v>
          </cell>
          <cell r="H2757"/>
          <cell r="I2757" t="str">
            <v>Energy efficiency</v>
          </cell>
          <cell r="J2757">
            <v>0</v>
          </cell>
          <cell r="K2757" t="str">
            <v>European Union (28)</v>
          </cell>
          <cell r="L2757" t="str">
            <v>Superseded</v>
          </cell>
          <cell r="M2757" t="str">
            <v>http://www.europa.eu.int/comm/energy/index_en.html</v>
          </cell>
          <cell r="N2757" t="str">
            <v>C05</v>
          </cell>
        </row>
        <row r="2758">
          <cell r="B2758">
            <v>2750</v>
          </cell>
          <cell r="C2758" t="str">
            <v>Training Programme for Specialists in Electric Energy Savings Mexico 2007</v>
          </cell>
          <cell r="D2758" t="str">
            <v>Information provision, Advice or Aid in implementation</v>
          </cell>
          <cell r="E2758" t="str">
            <v>Country</v>
          </cell>
          <cell r="F2758">
            <v>2007</v>
          </cell>
          <cell r="G2758" t="str">
            <v>Electricity and heat</v>
          </cell>
          <cell r="H2758" t="str">
            <v>Target of 1% annual improvement in Energy efficiency above business as usual levels.</v>
          </cell>
          <cell r="I2758" t="str">
            <v>Energy efficiency, Unknown</v>
          </cell>
          <cell r="J2758">
            <v>0</v>
          </cell>
          <cell r="K2758" t="str">
            <v>Mexico</v>
          </cell>
          <cell r="L2758" t="str">
            <v>Implemented</v>
          </cell>
          <cell r="M2758" t="str">
            <v>http://www.fide.org.mx/english08/26-ts.html</v>
          </cell>
          <cell r="N2758" t="str">
            <v/>
          </cell>
        </row>
        <row r="2759">
          <cell r="B2759">
            <v>2751</v>
          </cell>
          <cell r="C2759" t="str">
            <v>Training and Education Korea (South)</v>
          </cell>
          <cell r="D2759" t="str">
            <v>Information and education</v>
          </cell>
          <cell r="E2759" t="str">
            <v>Country</v>
          </cell>
          <cell r="F2759">
            <v>0</v>
          </cell>
          <cell r="G2759">
            <v>0</v>
          </cell>
          <cell r="H2759" t="str">
            <v>Train 50 specialists per state, overall 1600 trained consultants per region to expand Energy efficiency projects.</v>
          </cell>
          <cell r="I2759" t="str">
            <v>Energy efficiency, Renewables</v>
          </cell>
          <cell r="J2759">
            <v>0</v>
          </cell>
          <cell r="K2759" t="str">
            <v>Korea (South)</v>
          </cell>
          <cell r="L2759" t="str">
            <v>Ended</v>
          </cell>
          <cell r="M2759">
            <v>0</v>
          </cell>
          <cell r="N2759" t="str">
            <v/>
          </cell>
        </row>
        <row r="2760">
          <cell r="B2760">
            <v>2752</v>
          </cell>
          <cell r="C2760" t="str">
            <v>Trans-European Transport Network European Union 2001</v>
          </cell>
          <cell r="D2760" t="str">
            <v>Strategic planning, Infrastructure investments</v>
          </cell>
          <cell r="E2760" t="str">
            <v>Country</v>
          </cell>
          <cell r="F2760">
            <v>2001</v>
          </cell>
          <cell r="G2760" t="str">
            <v>Transport</v>
          </cell>
          <cell r="H2760"/>
          <cell r="I2760" t="str">
            <v>Other low-carbon technologies and fuel switch, Energy efficiency</v>
          </cell>
          <cell r="J2760">
            <v>0</v>
          </cell>
          <cell r="K2760" t="str">
            <v>European Union (28)</v>
          </cell>
          <cell r="L2760" t="str">
            <v>Planned</v>
          </cell>
          <cell r="M2760" t="str">
            <v>http://www.europa.eu.int/comm/transport/themes/network/english/ten-t-en.html</v>
          </cell>
          <cell r="N2760" t="str">
            <v>C44</v>
          </cell>
        </row>
        <row r="2761">
          <cell r="B2761">
            <v>2753</v>
          </cell>
          <cell r="C2761" t="str">
            <v>Trans-Tasman Climate Change Alliance Australia 2003</v>
          </cell>
          <cell r="D2761" t="str">
            <v>Policy support, Research &amp; Development and Deployment (RD&amp;D)</v>
          </cell>
          <cell r="E2761" t="str">
            <v>Supranational region</v>
          </cell>
          <cell r="F2761">
            <v>2003</v>
          </cell>
          <cell r="G2761" t="str">
            <v>General</v>
          </cell>
          <cell r="H2761"/>
          <cell r="I2761" t="str">
            <v>Energy service demand reduction and resource efficiency, Energy efficiency, Renewables, Other low-carbon technologies and fuel switch, Non-energy</v>
          </cell>
          <cell r="J2761">
            <v>0</v>
          </cell>
          <cell r="K2761" t="str">
            <v>Australia</v>
          </cell>
          <cell r="L2761" t="str">
            <v>Ended</v>
          </cell>
          <cell r="M2761" t="str">
            <v>http://www.iea.org/policiesandmeasures/pams/australia/name-21798-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761" t="str">
            <v>C04</v>
          </cell>
        </row>
        <row r="2762">
          <cell r="B2762">
            <v>2754</v>
          </cell>
          <cell r="C2762" t="str">
            <v>Transit Master Plan</v>
          </cell>
          <cell r="D2762" t="str">
            <v>Infrastructure investments, Strategic planning</v>
          </cell>
          <cell r="E2762" t="str">
            <v>Country</v>
          </cell>
          <cell r="F2762">
            <v>0</v>
          </cell>
          <cell r="G2762" t="str">
            <v>Transport</v>
          </cell>
          <cell r="H2762" t="str">
            <v>Cooperation between Australia and New Zealand.</v>
          </cell>
          <cell r="I2762" t="str">
            <v>Energy service demand reduction and resource efficiency, Energy efficiency, Other low-carbon technologies and fuel switch</v>
          </cell>
          <cell r="J2762">
            <v>0</v>
          </cell>
          <cell r="K2762" t="str">
            <v>Korea (South)</v>
          </cell>
          <cell r="L2762" t="str">
            <v>Implemented</v>
          </cell>
          <cell r="M2762" t="str">
            <v>http://unfccc.int/resource/docs/natc/kornc3.pdf</v>
          </cell>
          <cell r="N2762" t="str">
            <v>C40C44</v>
          </cell>
        </row>
        <row r="2763">
          <cell r="B2763">
            <v>2755</v>
          </cell>
          <cell r="C2763" t="str">
            <v>Transition Principles for Emission Reduction Investments in Coal-fired Power Stations - Alberta Canada 2004</v>
          </cell>
          <cell r="D2763" t="str">
            <v>Policy support</v>
          </cell>
          <cell r="E2763" t="str">
            <v>Subnational region or state</v>
          </cell>
          <cell r="F2763">
            <v>2004</v>
          </cell>
          <cell r="G2763" t="str">
            <v>Electricity and heat</v>
          </cell>
          <cell r="H2763"/>
          <cell r="I2763" t="str">
            <v>Energy efficiency, Other low-carbon technologies and fuel switch</v>
          </cell>
          <cell r="J2763">
            <v>0</v>
          </cell>
          <cell r="K2763" t="str">
            <v>Canada</v>
          </cell>
          <cell r="L2763" t="str">
            <v>Implemented</v>
          </cell>
          <cell r="M2763" t="str">
            <v>http://www.iea.org/policiesandmeasures/pams/canada/name-22603-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763" t="str">
            <v/>
          </cell>
        </row>
        <row r="2764">
          <cell r="B2764">
            <v>2756</v>
          </cell>
          <cell r="C2764" t="str">
            <v>Transition Strategy to promote the use of cleaner technologies and fuels</v>
          </cell>
          <cell r="D2764" t="str">
            <v>Policy support, Strategic planning</v>
          </cell>
          <cell r="E2764" t="str">
            <v>Country</v>
          </cell>
          <cell r="F2764">
            <v>2016</v>
          </cell>
          <cell r="G2764" t="str">
            <v>Buildings, Electricity and heat, Industry, Transport</v>
          </cell>
          <cell r="H2764"/>
          <cell r="I2764">
            <v>0</v>
          </cell>
          <cell r="J2764" t="str">
            <v>No</v>
          </cell>
          <cell r="K2764" t="str">
            <v>Mexico</v>
          </cell>
          <cell r="L2764" t="str">
            <v>Implemented</v>
          </cell>
          <cell r="M2764" t="str">
            <v>http://dof.gob.mx/nota_detalle.php?codigo=5463923&amp;fecha=02/12/2016</v>
          </cell>
          <cell r="N2764" t="str">
            <v/>
          </cell>
        </row>
        <row r="2765">
          <cell r="B2765">
            <v>2757</v>
          </cell>
          <cell r="C2765" t="str">
            <v>Transport Initiatives Germany 2001</v>
          </cell>
          <cell r="D2765" t="str">
            <v>Strategic planning, Fiscal or financial incentives, Infrastructure investments, Information provision</v>
          </cell>
          <cell r="E2765" t="str">
            <v>Country</v>
          </cell>
          <cell r="F2765">
            <v>2001</v>
          </cell>
          <cell r="G2765" t="str">
            <v>Transport, Light duty vehicles, Heavy duty vehicles, Air, Rail</v>
          </cell>
          <cell r="H2765" t="str">
            <v>The Transition Strategy is an executive strategy which has three objectives: 
• Establishing targets and proposing a roadmap to achieve these targets ;
• Fostering the reduction of emissions from the electricity industry ;
• Reducing the energy dependence on fossil fuels of the country without undermining its economic viability. 
The Transition Strategy includes several long-term (30 years) and medium-term (15 years) planning components to achieve these clean energy and energy efficiency targets.</v>
          </cell>
          <cell r="I2765" t="str">
            <v>Energy service demand reduction and resource efficiency, Energy efficiency, Other low-carbon technologies and fuel switch</v>
          </cell>
          <cell r="J2765">
            <v>0</v>
          </cell>
          <cell r="K2765" t="str">
            <v>Germany</v>
          </cell>
          <cell r="L2765" t="str">
            <v>Implemented</v>
          </cell>
          <cell r="M2765" t="str">
            <v>http://www.iea.org/policiesandmeasures/pams/germany/name-22002-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765" t="str">
            <v>C40C41C42C44</v>
          </cell>
        </row>
        <row r="2766">
          <cell r="B2766">
            <v>2758</v>
          </cell>
          <cell r="C2766" t="str">
            <v>Transport Ministerial Regulation No. 201/2013 Indonesia 2013</v>
          </cell>
          <cell r="D2766" t="str">
            <v>Regulatory Instruments, Policy support</v>
          </cell>
          <cell r="E2766" t="str">
            <v>Country</v>
          </cell>
          <cell r="F2766">
            <v>2013</v>
          </cell>
          <cell r="G2766" t="str">
            <v>Transport</v>
          </cell>
          <cell r="H2766"/>
          <cell r="I2766" t="str">
            <v>Other low-carbon technologies and fuel switch, Energy efficiency</v>
          </cell>
          <cell r="J2766">
            <v>0</v>
          </cell>
          <cell r="K2766" t="str">
            <v>Indonesia</v>
          </cell>
          <cell r="L2766" t="str">
            <v>Implemented</v>
          </cell>
          <cell r="M2766" t="str">
            <v>http://www.iea.org/policiesandmeasures/pams/indonesia/name-140152-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766" t="str">
            <v/>
          </cell>
        </row>
        <row r="2767">
          <cell r="B2767">
            <v>2759</v>
          </cell>
          <cell r="C2767" t="str">
            <v>Transport Strategy of Russia to 2030</v>
          </cell>
          <cell r="D2767" t="str">
            <v>Target, GHG reduction target</v>
          </cell>
          <cell r="E2767" t="str">
            <v>Country</v>
          </cell>
          <cell r="F2767">
            <v>2017</v>
          </cell>
          <cell r="G2767" t="str">
            <v>Transport, Air, Low-emissions mobility, Heavy duty vehicles, Light duty vehicles, Rail, Shipping</v>
          </cell>
          <cell r="H2767"/>
          <cell r="I2767" t="str">
            <v>Energy efficiency, Renewables</v>
          </cell>
          <cell r="J2767" t="str">
            <v>GHG reduction</v>
          </cell>
          <cell r="K2767" t="str">
            <v>Russian Federation</v>
          </cell>
          <cell r="L2767" t="str">
            <v>Planned</v>
          </cell>
          <cell r="M2767">
            <v>0</v>
          </cell>
          <cell r="N2767" t="str">
            <v>C02</v>
          </cell>
        </row>
        <row r="2768">
          <cell r="B2768">
            <v>2760</v>
          </cell>
          <cell r="C2768" t="str">
            <v>Transport and Communication Strategy Document 2011–2023</v>
          </cell>
          <cell r="D2768" t="str">
            <v>Strategic planning</v>
          </cell>
          <cell r="E2768" t="str">
            <v>Country</v>
          </cell>
          <cell r="F2768">
            <v>2011</v>
          </cell>
          <cell r="G2768" t="str">
            <v>Transport</v>
          </cell>
          <cell r="H2768" t="str">
            <v>Emissions reduction targets to be achieved by 2030, as compared to 2011 are: Emissions reductions from road transport	20-25%; Emissions reductions from rail transport	50-53%; Emissions reductions from air transport	20-34%; Emissions reductions from water transport	 20-24%</v>
          </cell>
          <cell r="I2768">
            <v>0</v>
          </cell>
          <cell r="J2768" t="str">
            <v>No</v>
          </cell>
          <cell r="K2768" t="str">
            <v>Turkey</v>
          </cell>
          <cell r="L2768" t="str">
            <v>Implemented</v>
          </cell>
          <cell r="M2768" t="str">
            <v>https://climateactiontracker.org/documents/672/CAT_2019-11-29_ScalingUp_TURKEY_FullReport_ENG.pdf</v>
          </cell>
          <cell r="N2768" t="str">
            <v/>
          </cell>
        </row>
        <row r="2769">
          <cell r="B2769">
            <v>2761</v>
          </cell>
          <cell r="C2769" t="str">
            <v>Transport fuel tax</v>
          </cell>
          <cell r="D2769" t="str">
            <v>Energy and other taxes</v>
          </cell>
          <cell r="E2769" t="str">
            <v>Country</v>
          </cell>
          <cell r="F2769">
            <v>0</v>
          </cell>
          <cell r="G2769" t="str">
            <v>Heavy duty vehicles, Light duty vehicles</v>
          </cell>
          <cell r="H2769" t="str">
            <v>The Document provides the basis for a transformation towards a low-carbon transportation system focused on railways, cycling, etc. It provides indicative targets for each of the subsectors related to a modal shift rather than emissions reductions of energy efficiency. It does not define specific incentives or implementing policies.</v>
          </cell>
          <cell r="I2769" t="str">
            <v>Energy service demand reduction and resource efficiency, Energy efficiency, Other low-carbon technologies and fuel switch</v>
          </cell>
          <cell r="J2769">
            <v>0</v>
          </cell>
          <cell r="K2769" t="str">
            <v>United States of America</v>
          </cell>
          <cell r="L2769" t="str">
            <v>Implemented</v>
          </cell>
          <cell r="M2769" t="str">
            <v>http://www.keepeek.com/Digital-Asset-Management/oecd/taxation/taxing-energy-use/united-states_9789264183933-38-en</v>
          </cell>
          <cell r="N2769" t="str">
            <v>C41C42</v>
          </cell>
        </row>
        <row r="2770">
          <cell r="B2770">
            <v>2762</v>
          </cell>
          <cell r="C2770" t="str">
            <v>Transportation and Climate Change Clearinghouse United States of America 2008</v>
          </cell>
          <cell r="D2770" t="str">
            <v>Information provision</v>
          </cell>
          <cell r="E2770" t="str">
            <v>Country</v>
          </cell>
          <cell r="F2770">
            <v>2008</v>
          </cell>
          <cell r="G2770" t="str">
            <v>Transport</v>
          </cell>
          <cell r="H2770" t="str">
            <v>In the United States, excise duties are levied on automotive fuels and fuels used in non-commercial domestic marine navigation. Biofuels are also taxed at the same rates as for fossil fuels with which biofuels are blended.</v>
          </cell>
          <cell r="I2770" t="str">
            <v>Energy service demand reduction and resource efficiency, Energy efficiency, Renewables, Other low-carbon technologies and fuel switch, Non-energy</v>
          </cell>
          <cell r="J2770">
            <v>0</v>
          </cell>
          <cell r="K2770" t="str">
            <v>United States of America</v>
          </cell>
          <cell r="L2770" t="str">
            <v>Superseded</v>
          </cell>
          <cell r="M2770" t="str">
            <v>http://www.climate.dot.gov/index.html</v>
          </cell>
          <cell r="N2770" t="str">
            <v/>
          </cell>
        </row>
        <row r="2771">
          <cell r="B2771">
            <v>2763</v>
          </cell>
          <cell r="C2771" t="str">
            <v>Trial Emissions Trading Scheme Japan 2008</v>
          </cell>
          <cell r="D2771" t="str">
            <v>Negotiated Agreements (Public-private sector), Market-based instruments</v>
          </cell>
          <cell r="E2771" t="str">
            <v>Country</v>
          </cell>
          <cell r="F2771">
            <v>2008</v>
          </cell>
          <cell r="G2771" t="str">
            <v>Industry, Electricity and heat</v>
          </cell>
          <cell r="H2771"/>
          <cell r="I2771" t="str">
            <v>Energy service demand reduction and resource efficiency, Energy efficiency, Renewables, Other low-carbon technologies and fuel switch, Non-energy</v>
          </cell>
          <cell r="J2771">
            <v>0</v>
          </cell>
          <cell r="K2771" t="str">
            <v>Japan</v>
          </cell>
          <cell r="L2771" t="str">
            <v>Planned</v>
          </cell>
          <cell r="M2771" t="str">
            <v>http://www.env.gov.jp/earth/ondanka/det/index.html</v>
          </cell>
          <cell r="N2771" t="str">
            <v>C19</v>
          </cell>
        </row>
        <row r="2772">
          <cell r="B2772">
            <v>2764</v>
          </cell>
          <cell r="C2772" t="str">
            <v>Tribal Energy Program United States of America 1994</v>
          </cell>
          <cell r="D2772" t="str">
            <v>Funds to sub-national governments, Grants and subsidies, Information and education, Advice or Aid in implementation, Information provision</v>
          </cell>
          <cell r="E2772" t="str">
            <v>Country</v>
          </cell>
          <cell r="F2772">
            <v>1994</v>
          </cell>
          <cell r="G2772" t="str">
            <v>Buildings, Renewables</v>
          </cell>
          <cell r="H2772"/>
          <cell r="I2772" t="str">
            <v>Renewables</v>
          </cell>
          <cell r="J2772">
            <v>0</v>
          </cell>
          <cell r="K2772" t="str">
            <v>United States of America</v>
          </cell>
          <cell r="L2772" t="str">
            <v>Implemented</v>
          </cell>
          <cell r="M2772" t="str">
            <v>http://apps1.eere.energy.gov/tribalenergy/</v>
          </cell>
          <cell r="N2772" t="str">
            <v/>
          </cell>
        </row>
        <row r="2773">
          <cell r="B2773">
            <v>2765</v>
          </cell>
          <cell r="C2773" t="str">
            <v>Trust fund for Clean Air and Climate Change Canada 2007</v>
          </cell>
          <cell r="D2773" t="str">
            <v>Fiscal or financial incentives</v>
          </cell>
          <cell r="E2773" t="str">
            <v>Country</v>
          </cell>
          <cell r="F2773">
            <v>2007</v>
          </cell>
          <cell r="G2773" t="str">
            <v>General</v>
          </cell>
          <cell r="H2773"/>
          <cell r="I2773">
            <v>0</v>
          </cell>
          <cell r="J2773" t="str">
            <v>No</v>
          </cell>
          <cell r="K2773" t="str">
            <v>Canada</v>
          </cell>
          <cell r="L2773" t="str">
            <v>Ended</v>
          </cell>
          <cell r="M2773" t="str">
            <v>http://www.climatechange.gc.ca/default.asp?lang=En&amp;n=3DA45D49-1</v>
          </cell>
          <cell r="N2773" t="str">
            <v/>
          </cell>
        </row>
        <row r="2774">
          <cell r="B2774">
            <v>2766</v>
          </cell>
          <cell r="C2774" t="str">
            <v>Turkish Vehicle Registration Tax (ÖTV)</v>
          </cell>
          <cell r="D2774" t="str">
            <v>Energy and other taxes</v>
          </cell>
          <cell r="E2774" t="str">
            <v>Country</v>
          </cell>
          <cell r="F2774">
            <v>0</v>
          </cell>
          <cell r="G2774" t="str">
            <v>Light duty vehicles</v>
          </cell>
          <cell r="H2774"/>
          <cell r="I2774" t="str">
            <v>Non-energy</v>
          </cell>
          <cell r="J2774" t="str">
            <v>No</v>
          </cell>
          <cell r="K2774" t="str">
            <v>Turkey</v>
          </cell>
          <cell r="L2774" t="str">
            <v>Implemented</v>
          </cell>
          <cell r="M2774" t="str">
            <v>https://theicct.org/sites/default/files/publications/Passenger_Car_Emissions_Turkey_20190329.pdf</v>
          </cell>
          <cell r="N2774" t="str">
            <v/>
          </cell>
        </row>
        <row r="2775">
          <cell r="B2775">
            <v>2767</v>
          </cell>
          <cell r="C2775" t="str">
            <v>Turning the Corner: An Action Plan to Reduce Greenhouse Gases and Air Pollution Canada 2007</v>
          </cell>
          <cell r="D2775" t="str">
            <v>Regulatory Instruments, Strategic planning, Political &amp; non-binding climate strategy</v>
          </cell>
          <cell r="E2775" t="str">
            <v>Country</v>
          </cell>
          <cell r="F2775">
            <v>2007</v>
          </cell>
          <cell r="G2775" t="str">
            <v>General, Appliances, Transport, Light duty vehicles</v>
          </cell>
          <cell r="H2775" t="str">
            <v>Turkey imposes two taxes on vehicles: a Special Consumption Tax (ÖTV), similar to a Registration Tax, as well as a Value-Added Tax (VTA). ÖTV rates are applied to a vehicle’s net price and vary between 3% for a battery-electric car and 160% for a conventional combustion engine car with an engine displacement larger than 2.0 l. The tax rate is not indexed on CO2 emissions, but on engine displacement and car price. (For the particular case of BEVs and HEVs, see specific entry).</v>
          </cell>
          <cell r="I2775" t="str">
            <v>Energy service demand reduction and resource efficiency, Energy efficiency, Renewables, Other low-carbon technologies and fuel switch, Non-energy</v>
          </cell>
          <cell r="J2775" t="str">
            <v>No</v>
          </cell>
          <cell r="K2775" t="str">
            <v>Canada</v>
          </cell>
          <cell r="L2775" t="str">
            <v>Superseded</v>
          </cell>
          <cell r="M2775" t="str">
            <v>http://www.iea.org/policiesandmeasures/pams/canada/name-24142-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775" t="str">
            <v>C01C40C44</v>
          </cell>
        </row>
        <row r="2776">
          <cell r="B2776">
            <v>2768</v>
          </cell>
          <cell r="C2776" t="str">
            <v>Twelfth Five Year Plan (2012–2017): Faster, More Inclusive and Sustainable Growth India 2013</v>
          </cell>
          <cell r="D2776" t="str">
            <v>Strategic planning, Target, GHG reduction target, Political &amp; non-binding GHG reduction target, Renewable energy target, Political &amp; non-binding renewable energy target</v>
          </cell>
          <cell r="E2776" t="str">
            <v>Country</v>
          </cell>
          <cell r="F2776">
            <v>2013</v>
          </cell>
          <cell r="G2776" t="str">
            <v>General, Forestry, Buildings, Coal, Renewables, Industry, Transport</v>
          </cell>
          <cell r="H2776"/>
          <cell r="I2776" t="str">
            <v>Energy service demand reduction and resource efficiency, Energy efficiency, Renewables, Other low-carbon technologies and fuel switch, Non-energy</v>
          </cell>
          <cell r="J2776" t="str">
            <v>GHG reduction</v>
          </cell>
          <cell r="K2776" t="str">
            <v>India</v>
          </cell>
          <cell r="L2776" t="str">
            <v>Implemented</v>
          </cell>
          <cell r="M2776" t="str">
            <v>Planning Commission, 2013: http://planningcommission.gov.in/plans/planrel/12thplan/welcome.html</v>
          </cell>
          <cell r="N2776" t="str">
            <v>C02C06C12C33C40C43C44C52</v>
          </cell>
        </row>
        <row r="2777">
          <cell r="B2777">
            <v>2769</v>
          </cell>
          <cell r="C2777" t="str">
            <v>Twenty in Ten United States of America 2007</v>
          </cell>
          <cell r="D2777" t="str">
            <v>Strategic planning, Policy support, Energy efficiency target</v>
          </cell>
          <cell r="E2777" t="str">
            <v>Country</v>
          </cell>
          <cell r="F2777">
            <v>2007</v>
          </cell>
          <cell r="G2777" t="str">
            <v>Transport, Light duty vehicles, Heavy duty vehicles, Shipping</v>
          </cell>
          <cell r="H2777" t="str">
            <v>The twelve focus areas are:
"1. Advanced Coal Technologies
2. National Wind Energy Mission
3. National Solar Mission
4. Technology Improvement in Iron and Steel Industry
5. Technology Improvement in Cement Industry
6. Energy Efficiency Programmes in the Industry
7. Vehicle Fuel Efficiency Programme
8. Improving the Efficiency of Freight Transport
9. Better Urban Public and Non-motorized Transport
10. Lighting, Labelling and Super-efficient Equipment
Programme
11. Faster Adoption of Green Building Codes
12. Improving the Stock of Forest and Tree Cover" (Planning Commission, 2013)
Environment-related targets:
"21. Increase green cover (as measured by satellite imagery) by 1 million hectare every year during the Twelfth Five Year Plan.
22. Add 30,000 MW of renewable energy capacity in the Twelfth Plan.
23. Reduce emission intensity of GDP in line with the target of 20 per cent to 25 per cent reduction over 2005 levels by 2020." (Planning Commission, 2013)</v>
          </cell>
          <cell r="I2777" t="str">
            <v>Energy efficiency</v>
          </cell>
          <cell r="J2777">
            <v>0</v>
          </cell>
          <cell r="K2777" t="str">
            <v>United States of America</v>
          </cell>
          <cell r="L2777" t="str">
            <v>Ended</v>
          </cell>
          <cell r="M2777" t="str">
            <v>http://www.iea.org/policiesandmeasures/pams/unitedstates/name-23923-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777" t="str">
            <v/>
          </cell>
        </row>
        <row r="2778">
          <cell r="B2778">
            <v>2770</v>
          </cell>
          <cell r="C2778" t="str">
            <v>Two and three-wheeled motorcycles and mopeds China 2008</v>
          </cell>
          <cell r="D2778" t="str">
            <v>Vehicle fuel-economy and emissions standards</v>
          </cell>
          <cell r="E2778" t="str">
            <v>Country</v>
          </cell>
          <cell r="F2778">
            <v>2008</v>
          </cell>
          <cell r="G2778" t="str">
            <v>Transport, Light duty vehicles</v>
          </cell>
          <cell r="H2778" t="str">
            <v>Decrease gasoline consumption by 20% over 10 years</v>
          </cell>
          <cell r="I2778" t="str">
            <v>Energy efficiency</v>
          </cell>
          <cell r="J2778">
            <v>0</v>
          </cell>
          <cell r="K2778" t="str">
            <v>China</v>
          </cell>
          <cell r="L2778" t="str">
            <v>Implemented</v>
          </cell>
          <cell r="M2778" t="str">
            <v>http://transportpolicy.net/index.php?title=China:_Motorcycles:_Emissions</v>
          </cell>
          <cell r="N2778" t="str">
            <v>C41</v>
          </cell>
        </row>
        <row r="2779">
          <cell r="B2779">
            <v>2771</v>
          </cell>
          <cell r="C2779" t="str">
            <v>U.S. Africa Clean Energy Finance (US-ACEF) Initiative</v>
          </cell>
          <cell r="D2779" t="str">
            <v>Fiscal or financial incentives, Grants and subsidies</v>
          </cell>
          <cell r="E2779" t="str">
            <v>Country</v>
          </cell>
          <cell r="F2779">
            <v>2012</v>
          </cell>
          <cell r="G2779" t="str">
            <v>Electricity and heat</v>
          </cell>
          <cell r="H2779"/>
          <cell r="I2779" t="str">
            <v>Renewables</v>
          </cell>
          <cell r="J2779" t="str">
            <v>No</v>
          </cell>
          <cell r="K2779" t="str">
            <v>United States of America</v>
          </cell>
          <cell r="L2779" t="str">
            <v>Implemented</v>
          </cell>
          <cell r="M2779" t="str">
            <v>http://www.iea.org/policiesandmeasures/pams/unitedstates/name-160954-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779" t="str">
            <v>C10</v>
          </cell>
        </row>
        <row r="2780">
          <cell r="B2780">
            <v>2772</v>
          </cell>
          <cell r="C2780" t="str">
            <v>U.S. Department of Energy - Loan Guarantee Program United States of America 2005</v>
          </cell>
          <cell r="D2780" t="str">
            <v>Loans</v>
          </cell>
          <cell r="E2780" t="str">
            <v>Country</v>
          </cell>
          <cell r="F2780">
            <v>2005</v>
          </cell>
          <cell r="G2780" t="str">
            <v>Electricity and heat, Industry, Agriculture and forestry</v>
          </cell>
          <cell r="H2780" t="str">
            <v>US-ACEF is an innovative, collaborative financing mechanism aligning U.S. government resources in new ways to catalyze significant private sector investment primarily focused on African renewable energy infrastructure. The three main partners under the program are the U.S. Department of State, USTDA, and the Overseas Private Investment Corporation (OPIC). The program will help ensure that otherwise technically and financially sound projects are implemented, rather than falling short because of lack of funding for critical "last mile" activities.</v>
          </cell>
          <cell r="I2780" t="str">
            <v>Renewables</v>
          </cell>
          <cell r="J2780">
            <v>0</v>
          </cell>
          <cell r="K2780" t="str">
            <v>United States of America</v>
          </cell>
          <cell r="L2780" t="str">
            <v>Implemented</v>
          </cell>
          <cell r="M2780" t="str">
            <v>http://www.lgprogram.energy.gov/</v>
          </cell>
          <cell r="N2780" t="str">
            <v>C10C22C48</v>
          </cell>
        </row>
        <row r="2781">
          <cell r="B2781">
            <v>2773</v>
          </cell>
          <cell r="C2781" t="str">
            <v>UK Clean Growth Strategy</v>
          </cell>
          <cell r="D2781" t="str">
            <v>Formal &amp; legally binding climate strategy</v>
          </cell>
          <cell r="E2781" t="str">
            <v>Country</v>
          </cell>
          <cell r="F2781">
            <v>2017</v>
          </cell>
          <cell r="G2781" t="str">
            <v>General</v>
          </cell>
          <cell r="H2781"/>
          <cell r="I2781" t="str">
            <v>Energy service demand reduction and resource efficiency, Energy efficiency, Renewables, Other low-carbon technologies and fuel switch, Non-energy</v>
          </cell>
          <cell r="J2781" t="str">
            <v>No</v>
          </cell>
          <cell r="K2781" t="str">
            <v>United Kingdom</v>
          </cell>
          <cell r="L2781" t="str">
            <v>Implemented</v>
          </cell>
          <cell r="M2781" t="str">
            <v>https://www.gov.uk/government/publications/clean-growth-strategy
https://www.iea.org/policies/6910-uk-clean-growth-strategy?country=United%20Kingdom&amp;qs=united</v>
          </cell>
          <cell r="N2781" t="str">
            <v>C01</v>
          </cell>
        </row>
        <row r="2782">
          <cell r="B2782">
            <v>2774</v>
          </cell>
          <cell r="C2782" t="str">
            <v>UK Climate Change Programme United Kingdom 2000</v>
          </cell>
          <cell r="D2782" t="str">
            <v>Strategic planning, Policy support, Renewable energy target, Political &amp; non-binding renewable energy target</v>
          </cell>
          <cell r="E2782" t="str">
            <v>Country</v>
          </cell>
          <cell r="F2782">
            <v>2000</v>
          </cell>
          <cell r="G2782" t="str">
            <v>General, Renewables</v>
          </cell>
          <cell r="H2782" t="str">
            <v>The UK Clean Growth Strategy is based on the following pillars : 1) Accelerating clean growth; 2) Improving business and industry efficiency (25% of UK emissions); 3) Improving housing (13% of UK emissions); 4) Accelerating the shift to low-carbon transport (24% of UK emissions); 5) Delivering clean, smart, flexible power (21% of UK emissions); 6) Enhancing the benefits and value of natural resources (15% of UK emissions); 7) Leading in the public sector (2% of UK emissions); and 8) Government leadership in driving clean growth. (For details, see reference.)</v>
          </cell>
          <cell r="I2782" t="str">
            <v>Energy service demand reduction and resource efficiency, Energy efficiency, Other low-carbon technologies and fuel switch, Renewables, Non-energy</v>
          </cell>
          <cell r="J2782" t="str">
            <v>No</v>
          </cell>
          <cell r="K2782" t="str">
            <v>United Kingdom</v>
          </cell>
          <cell r="L2782" t="str">
            <v>Superseded</v>
          </cell>
          <cell r="M2782" t="str">
            <v>http://webarchive.nationalarchives.gov.uk/20110523172013/http:/www.decc.gov.uk/en/content/cms/what_we_do/change_energy/tackling_clima/programme/programme.aspx</v>
          </cell>
          <cell r="N2782" t="str">
            <v>C06</v>
          </cell>
        </row>
        <row r="2783">
          <cell r="B2783">
            <v>2775</v>
          </cell>
          <cell r="C2783" t="str">
            <v>UK Emissions Trading Scheme United Kingdom 2002</v>
          </cell>
          <cell r="D2783" t="str">
            <v>Market-based instruments, GHG emission reduction crediting and offsetting mechanism, GHG emissions allowances</v>
          </cell>
          <cell r="E2783" t="str">
            <v>Country</v>
          </cell>
          <cell r="F2783">
            <v>2002</v>
          </cell>
          <cell r="G2783" t="str">
            <v>Industry, Electricity and heat</v>
          </cell>
          <cell r="H2783" t="str">
            <v> Targets to deliver 10% of the UK’s electricity supply from renewable sources by 2010</v>
          </cell>
          <cell r="I2783" t="str">
            <v>Energy service demand reduction and resource efficiency, Energy efficiency, Other low-carbon technologies and fuel switch, Renewables, Non-energy</v>
          </cell>
          <cell r="J2783" t="str">
            <v>No</v>
          </cell>
          <cell r="K2783" t="str">
            <v>United Kingdom</v>
          </cell>
          <cell r="L2783" t="str">
            <v>Ended</v>
          </cell>
          <cell r="M2783" t="str">
            <v>http://webarchive.nationalarchives.gov.uk/20090908171815/http:/www.defra.gov.uk/environment/climatechange/trading/uk/index.htm</v>
          </cell>
          <cell r="N2783" t="str">
            <v>C15C30</v>
          </cell>
        </row>
        <row r="2784">
          <cell r="B2784">
            <v>2776</v>
          </cell>
          <cell r="C2784" t="str">
            <v>UK Implements EU Linking Directive United Kingdom 2005</v>
          </cell>
          <cell r="D2784" t="str">
            <v>Market-based instruments, GHG emission reduction crediting and offsetting mechanism, GHG emissions allowances</v>
          </cell>
          <cell r="E2784" t="str">
            <v>Country</v>
          </cell>
          <cell r="F2784">
            <v>2005</v>
          </cell>
          <cell r="G2784" t="str">
            <v>Industry, Electricity and heat</v>
          </cell>
          <cell r="H2784"/>
          <cell r="I2784" t="str">
            <v>Energy service demand reduction and resource efficiency, Energy efficiency, Other low-carbon technologies and fuel switch, Renewables, Non-energy</v>
          </cell>
          <cell r="J2784" t="str">
            <v>No</v>
          </cell>
          <cell r="K2784" t="str">
            <v>United Kingdom</v>
          </cell>
          <cell r="L2784" t="str">
            <v>Implemented</v>
          </cell>
          <cell r="M2784" t="str">
            <v>http://www.defra.gov.uk/environment/climatechange/trading/eu/kyoto/</v>
          </cell>
          <cell r="N2784" t="str">
            <v>C15C30</v>
          </cell>
        </row>
        <row r="2785">
          <cell r="B2785">
            <v>2777</v>
          </cell>
          <cell r="C2785" t="str">
            <v>UK Incentives for EV Ownership</v>
          </cell>
          <cell r="D2785" t="str">
            <v>Fiscal or financial incentives</v>
          </cell>
          <cell r="E2785" t="str">
            <v>City or local</v>
          </cell>
          <cell r="F2785">
            <v>2017</v>
          </cell>
          <cell r="G2785" t="str">
            <v>Low-emissions mobility</v>
          </cell>
          <cell r="H2785"/>
          <cell r="I2785" t="str">
            <v>Other low-carbon technologies and fuel switch</v>
          </cell>
          <cell r="J2785" t="str">
            <v>No</v>
          </cell>
          <cell r="K2785" t="str">
            <v>United Kingdom</v>
          </cell>
          <cell r="L2785" t="str">
            <v>Implemented</v>
          </cell>
          <cell r="M2785" t="str">
            <v>https://www.iea.org/policies/6681-uk-incentives-for-ev-ownership?country=United%20Kingdom&amp;qs=united</v>
          </cell>
          <cell r="N2785" t="str">
            <v>C45</v>
          </cell>
        </row>
        <row r="2786">
          <cell r="B2786">
            <v>2778</v>
          </cell>
          <cell r="C2786" t="str">
            <v>UK National Allocation Plan 2005 - 2007 United Kingdom 2004</v>
          </cell>
          <cell r="D2786" t="str">
            <v>Market-based instruments, GHG emissions allowances</v>
          </cell>
          <cell r="E2786" t="str">
            <v>Country</v>
          </cell>
          <cell r="F2786">
            <v>2004</v>
          </cell>
          <cell r="G2786" t="str">
            <v>Industry, Electricity and heat</v>
          </cell>
          <cell r="H2786" t="str">
            <v>Incentives for EVs such as free parking are decided at local level.</v>
          </cell>
          <cell r="I2786" t="str">
            <v>Energy service demand reduction and resource efficiency, Energy efficiency, Other low-carbon technologies and fuel switch, Renewables, Non-energy</v>
          </cell>
          <cell r="J2786">
            <v>0</v>
          </cell>
          <cell r="K2786" t="str">
            <v>United Kingdom</v>
          </cell>
          <cell r="L2786" t="str">
            <v>Superseded</v>
          </cell>
          <cell r="M2786" t="str">
            <v>http://europa.eu.int/comm/environment/climat/pdf/uk_final_3_en.pdf</v>
          </cell>
          <cell r="N2786" t="str">
            <v>C15C30</v>
          </cell>
        </row>
        <row r="2787">
          <cell r="B2787">
            <v>2779</v>
          </cell>
          <cell r="C2787" t="str">
            <v>UK Renewable Energy Roadmap United Kingdom 2011</v>
          </cell>
          <cell r="D2787" t="str">
            <v>Fiscal or financial incentives, Grants and subsidies</v>
          </cell>
          <cell r="E2787" t="str">
            <v>Country</v>
          </cell>
          <cell r="F2787">
            <v>2011</v>
          </cell>
          <cell r="G2787" t="str">
            <v>Electricity and heat, Renewables, Transport, Low-emissions mobility</v>
          </cell>
          <cell r="H2787"/>
          <cell r="I2787" t="str">
            <v>Renewables</v>
          </cell>
          <cell r="J2787">
            <v>0</v>
          </cell>
          <cell r="K2787" t="str">
            <v>United Kingdom</v>
          </cell>
          <cell r="L2787" t="str">
            <v>Implemented</v>
          </cell>
          <cell r="M2787" t="str">
            <v>http://www.lse.ac.uk/GranthamInstitute/law/uk-renewable-energy-roadmap/</v>
          </cell>
          <cell r="N2787" t="str">
            <v>C10C43</v>
          </cell>
        </row>
        <row r="2788">
          <cell r="B2788">
            <v>2780</v>
          </cell>
          <cell r="C2788" t="str">
            <v>US Climate Action Plan United States of America</v>
          </cell>
          <cell r="D2788" t="str">
            <v>Policy support</v>
          </cell>
          <cell r="E2788" t="str">
            <v>Country</v>
          </cell>
          <cell r="F2788">
            <v>2013</v>
          </cell>
          <cell r="G2788" t="str">
            <v>General</v>
          </cell>
          <cell r="H2788" t="str">
            <v>Executive</v>
          </cell>
          <cell r="I2788" t="str">
            <v>Energy service demand reduction and resource efficiency, Non-energy</v>
          </cell>
          <cell r="J2788" t="str">
            <v>No</v>
          </cell>
          <cell r="K2788" t="str">
            <v>United States of America</v>
          </cell>
          <cell r="L2788" t="str">
            <v>Implemented</v>
          </cell>
          <cell r="M2788" t="str">
            <v>http://www.whitehouse.gov/sites/default/files/image/president27sclimateactionplan.pdf</v>
          </cell>
          <cell r="N2788" t="str">
            <v/>
          </cell>
        </row>
        <row r="2789">
          <cell r="B2789">
            <v>2781</v>
          </cell>
          <cell r="C2789" t="str">
            <v>US Transport compliance and enforcement Program United States of America</v>
          </cell>
          <cell r="D2789" t="str">
            <v>Sectoral standards</v>
          </cell>
          <cell r="E2789" t="str">
            <v>Country</v>
          </cell>
          <cell r="F2789">
            <v>0</v>
          </cell>
          <cell r="G2789" t="str">
            <v>Light duty vehicles, Heavy duty vehicles</v>
          </cell>
          <cell r="H2789"/>
          <cell r="I2789" t="str">
            <v>Energy efficiency</v>
          </cell>
          <cell r="J2789">
            <v>0</v>
          </cell>
          <cell r="K2789" t="str">
            <v>United States of America</v>
          </cell>
          <cell r="L2789" t="str">
            <v>Implemented</v>
          </cell>
          <cell r="M2789" t="str">
            <v>http://transportpolicy.net/index.php?title=US:_Compliance_and_Enforcement</v>
          </cell>
          <cell r="N2789" t="str">
            <v/>
          </cell>
        </row>
        <row r="2790">
          <cell r="B2790">
            <v>2782</v>
          </cell>
          <cell r="C2790" t="str">
            <v>USDA - Biorefinery Assistance Program United States of America 2013</v>
          </cell>
          <cell r="D2790" t="str">
            <v>Loans</v>
          </cell>
          <cell r="E2790" t="str">
            <v>Country</v>
          </cell>
          <cell r="F2790">
            <v>2013</v>
          </cell>
          <cell r="G2790" t="str">
            <v>Agriculture and forestry, Industry</v>
          </cell>
          <cell r="H2790"/>
          <cell r="I2790" t="str">
            <v>Renewables</v>
          </cell>
          <cell r="J2790">
            <v>0</v>
          </cell>
          <cell r="K2790" t="str">
            <v>United States of America</v>
          </cell>
          <cell r="L2790" t="str">
            <v>Implemented</v>
          </cell>
          <cell r="M2790" t="str">
            <v>http://www.rd.usda.gov/programs-services/biorefinery-assistance-program</v>
          </cell>
          <cell r="N2790" t="str">
            <v>C22C48</v>
          </cell>
        </row>
        <row r="2791">
          <cell r="B2791">
            <v>2783</v>
          </cell>
          <cell r="C2791" t="str">
            <v>USDA - High Energy Cost Grant Program United States of America 2014</v>
          </cell>
          <cell r="D2791" t="str">
            <v>Grants and subsidies</v>
          </cell>
          <cell r="E2791" t="str">
            <v>Country</v>
          </cell>
          <cell r="F2791">
            <v>2014</v>
          </cell>
          <cell r="G2791" t="str">
            <v>Electricity and heat</v>
          </cell>
          <cell r="H2791"/>
          <cell r="I2791" t="str">
            <v>Energy efficiency</v>
          </cell>
          <cell r="J2791">
            <v>0</v>
          </cell>
          <cell r="K2791" t="str">
            <v>United States of America</v>
          </cell>
          <cell r="L2791" t="str">
            <v>Implemented</v>
          </cell>
          <cell r="M2791" t="str">
            <v>http://www.rd.usda.gov/programs-services/high-energy-cost-grants</v>
          </cell>
          <cell r="N2791" t="str">
            <v>C07</v>
          </cell>
        </row>
        <row r="2792">
          <cell r="B2792">
            <v>2784</v>
          </cell>
          <cell r="C2792" t="str">
            <v>USDA's Building Blocks for Climate Smart Agriculture &amp; Forestry</v>
          </cell>
          <cell r="D2792" t="str">
            <v>Strategic planning</v>
          </cell>
          <cell r="E2792" t="str">
            <v>Country</v>
          </cell>
          <cell r="F2792">
            <v>2015</v>
          </cell>
          <cell r="G2792" t="str">
            <v>Agriculture and forestry, Agricultural CH4, Agricultural CO2, Agricultural N2O, Forestry</v>
          </cell>
          <cell r="H2792"/>
          <cell r="I2792" t="str">
            <v>Energy service demand reduction and resource efficiency, Energy efficiency, Renewables, Other low-carbon technologies and fuel switch, Non-energy</v>
          </cell>
          <cell r="J2792" t="str">
            <v>GHG reduction</v>
          </cell>
          <cell r="K2792" t="str">
            <v>United States of America</v>
          </cell>
          <cell r="L2792" t="str">
            <v>Implemented</v>
          </cell>
          <cell r="M2792" t="str">
            <v>(Government of USA, 2016) http://www.usda.gov/documents/building-blocks-implementation-plan-progress-report.pdf
http://www.usda.gov/wps/portal/usda/usdahome?contentid=climate-smart.html
https://www.firescience.gov/projects/99-S-01/project/99-S-01_bio201262606_Article_Stephens.pdf
http://www.usda.gov/documents/climate-smart-fact-sheet.pdf</v>
          </cell>
          <cell r="N2792" t="str">
            <v>C48C49C50C51C52</v>
          </cell>
        </row>
        <row r="2793">
          <cell r="B2793">
            <v>2785</v>
          </cell>
          <cell r="C2793" t="str">
            <v>UU 25/2003 - law against money laundering (illegal logging) Indonesia 2003</v>
          </cell>
          <cell r="D2793" t="str">
            <v>Regulatory Instruments</v>
          </cell>
          <cell r="E2793" t="str">
            <v>Country</v>
          </cell>
          <cell r="F2793">
            <v>2003</v>
          </cell>
          <cell r="G2793" t="str">
            <v>Forestry</v>
          </cell>
          <cell r="H2793" t="str">
            <v>"On April 23, 2015, Secretary of Agriculture Tom Vilsack announced the U.S. Department of Agriculture’s (USDA) Building Blocks for Climate Smart Agriculture and Forestry. This plan is designed to help farmers, ranchers, forestland owners, and rural communities respond to climate change and consists of the following 10 “building blocks,” which span a range of technologies and practices to reduce greenhouse gas (GHG) emissions, increase carbon storage, and generate clean renewable energy. Through this comprehensive set of voluntary programs and initiatives, USDA expects to reduce net emissions and enhance carbon sequestration by more than 120 million metric tons of carbon dioxide equivalent (MMTCO2e) per year by 2025. This reduction is equivalent of taking 25 million cars off the road or offsetting the emissions produced by powering nearly 11 million homes per year." (Government of USA, 2016)
Target
Reduce net emissions and enhance carbon sequestration by 2025 with 120 MtCO2eq, 48 MtCO2eq from sequestration (relative to baseline with no additional sequestration). See report for details</v>
          </cell>
          <cell r="I2793" t="str">
            <v>Energy service demand reduction and resource efficiency, Non-energy, Energy efficiency, Renewables, Other low-carbon technologies and fuel switch</v>
          </cell>
          <cell r="J2793">
            <v>0</v>
          </cell>
          <cell r="K2793" t="str">
            <v>Indonesia</v>
          </cell>
          <cell r="L2793" t="str">
            <v>Implemented</v>
          </cell>
          <cell r="M2793" t="str">
            <v>http://www.assetrecovery.org/kc/node/8dd297c9-a342-11dc-bf1b-335d0754ba85.2</v>
          </cell>
          <cell r="N2793" t="str">
            <v>C52</v>
          </cell>
        </row>
        <row r="2794">
          <cell r="B2794">
            <v>2786</v>
          </cell>
          <cell r="C2794" t="str">
            <v>Ujwal Bharat India 2016</v>
          </cell>
          <cell r="D2794" t="str">
            <v>Infrastructure investments</v>
          </cell>
          <cell r="E2794" t="str">
            <v>Country</v>
          </cell>
          <cell r="F2794">
            <v>2016</v>
          </cell>
          <cell r="G2794" t="str">
            <v>Renewables</v>
          </cell>
          <cell r="H2794" t="str">
            <v>"The Law No. 15/2002 contains regulations on the crime of money laundering, rules about investigation, prosecution and examination before the courts and also regulations concerning mutual legal assistance. It allows the proceeds of illegal logging to be investigated and used in prosecution"</v>
          </cell>
          <cell r="I2794" t="str">
            <v>Renewables</v>
          </cell>
          <cell r="J2794" t="str">
            <v>No</v>
          </cell>
          <cell r="K2794" t="str">
            <v>India</v>
          </cell>
          <cell r="L2794" t="str">
            <v>Implemented</v>
          </cell>
          <cell r="M2794" t="str">
            <v>https://www.iea.org/policiesandmeasures/pams/india/name-163088-en.php?s=dHlwZT1jYyZzdGF0dXM9T2s,&amp;return=PG5hdiBpZD0iYnJlYWRjcnVtYiI-PGEgaHJlZj0iLyI-SG9tZTwvYT4gJnJhcXVvOyA8YSBocmVmPSIvcG9saWNpZXNhbmRtZWFzdXJlcy8iPlBvbGljaWVzIGFuZCBNZWFzdXJlczwvYT4gJnJhcXVvOyA8YSBocmVmPSIvcG9saWNpZXNhbmRtZWFzdXJlcy9jbGltYXRlY2hhbmdlLyI-Q2xpbWF0ZSBDaGFuZ2U8L2E-PC9uYXY-</v>
          </cell>
          <cell r="N2794" t="str">
            <v/>
          </cell>
        </row>
        <row r="2795">
          <cell r="B2795">
            <v>2787</v>
          </cell>
          <cell r="C2795" t="str">
            <v>Ultra Low Emission Taxi Scheme</v>
          </cell>
          <cell r="D2795" t="str">
            <v>Grants and subsidies</v>
          </cell>
          <cell r="E2795" t="str">
            <v>City or local</v>
          </cell>
          <cell r="F2795">
            <v>2015</v>
          </cell>
          <cell r="G2795" t="str">
            <v>Low-emissions mobility, Light duty vehicles</v>
          </cell>
          <cell r="H2795"/>
          <cell r="I2795" t="str">
            <v>Other low-carbon technologies and fuel switch</v>
          </cell>
          <cell r="J2795" t="str">
            <v>No</v>
          </cell>
          <cell r="K2795" t="str">
            <v>United Kingdom</v>
          </cell>
          <cell r="L2795" t="str">
            <v>Implemented</v>
          </cell>
          <cell r="M2795" t="str">
            <v>https://www.iea.org/policies/3291-ultra-low-emission-taxi-scheme?country=United%20Kingdom&amp;qs=united</v>
          </cell>
          <cell r="N2795" t="str">
            <v>C45</v>
          </cell>
        </row>
        <row r="2796">
          <cell r="B2796">
            <v>2788</v>
          </cell>
          <cell r="C2796" t="str">
            <v>Ultra Low Emission Trucks Scheme</v>
          </cell>
          <cell r="D2796" t="str">
            <v>Grants and subsidies</v>
          </cell>
          <cell r="E2796" t="str">
            <v>Country</v>
          </cell>
          <cell r="F2796">
            <v>2017</v>
          </cell>
          <cell r="G2796" t="str">
            <v>Low-emissions mobility, Heavy duty vehicles</v>
          </cell>
          <cell r="H2796" t="str">
            <v>This funding is in addition to £40 million already committed by the Mayor of London to compensate taxi drivers whose vehicles are affected by new tighter age limits to retire the oldest, most polluting taxis.</v>
          </cell>
          <cell r="I2796" t="str">
            <v>Other low-carbon technologies and fuel switch</v>
          </cell>
          <cell r="J2796" t="str">
            <v>No</v>
          </cell>
          <cell r="K2796" t="str">
            <v>United Kingdom</v>
          </cell>
          <cell r="L2796" t="str">
            <v>Implemented</v>
          </cell>
          <cell r="M2796" t="str">
            <v>https://www.iea.org/policies/3292-ultra-low-emission-trucks-scheme?country=United%20Kingdom&amp;qs=united</v>
          </cell>
          <cell r="N2796" t="str">
            <v>C45</v>
          </cell>
        </row>
        <row r="2797">
          <cell r="B2797">
            <v>2789</v>
          </cell>
          <cell r="C2797" t="str">
            <v>Ultra Low Emission Vehicle R&amp;D</v>
          </cell>
          <cell r="D2797" t="str">
            <v>Research programme, Technology development</v>
          </cell>
          <cell r="E2797" t="str">
            <v>Country</v>
          </cell>
          <cell r="F2797">
            <v>2014</v>
          </cell>
          <cell r="G2797" t="str">
            <v>Low-emissions mobility, Heavy duty vehicles, Light duty vehicles</v>
          </cell>
          <cell r="H2797" t="str">
            <v>Vans were to go electric and lorries to run on hydrogen dual-fuel under a £20 million government programme to cut emissions and improve air quality. The funding, announced at the Sustainable Road Transport Conference, in central London, was being given to 20 firms who set out plans for innovative ways to deploy low and zero emission vehicles.</v>
          </cell>
          <cell r="I2797" t="str">
            <v>Energy service demand reduction and resource efficiency</v>
          </cell>
          <cell r="J2797" t="str">
            <v>No</v>
          </cell>
          <cell r="K2797" t="str">
            <v>United Kingdom</v>
          </cell>
          <cell r="L2797" t="str">
            <v>Implemented</v>
          </cell>
          <cell r="M2797" t="str">
            <v>https://www.iea.org/policies/3293-ultra-low-emission-vehicle-rd?country=United%20Kingdom&amp;page=2&amp;qs=united</v>
          </cell>
          <cell r="N2797" t="str">
            <v>C04</v>
          </cell>
        </row>
        <row r="2798">
          <cell r="B2798">
            <v>2790</v>
          </cell>
          <cell r="C2798" t="str">
            <v>Ultra Low Emission Zone (ULEZ) London</v>
          </cell>
          <cell r="D2798" t="str">
            <v>Energy and other taxes</v>
          </cell>
          <cell r="E2798" t="str">
            <v>City or local</v>
          </cell>
          <cell r="F2798">
            <v>2019</v>
          </cell>
          <cell r="G2798" t="str">
            <v>Low-emissions mobility, Heavy duty vehicles, Light duty vehicles</v>
          </cell>
          <cell r="H2798" t="str">
            <v>The government made £100m available to further bolster the UK’s position as a key destination for ultra low emission vehicle R&amp;D.</v>
          </cell>
          <cell r="I2798" t="str">
            <v>Other low-carbon technologies and fuel switch</v>
          </cell>
          <cell r="J2798" t="str">
            <v>No</v>
          </cell>
          <cell r="K2798" t="str">
            <v>United Kingdom</v>
          </cell>
          <cell r="L2798" t="str">
            <v>Implemented</v>
          </cell>
          <cell r="M2798" t="str">
            <v>https://tfl.gov.uk/modes/driving/ultra-low-emission-zone/ulez-where-and-when
https://tfl.gov.uk/modes/driving/ultra-low-emission-zone/ways-to-meet-the-standard</v>
          </cell>
          <cell r="N2798" t="str">
            <v>C45</v>
          </cell>
        </row>
        <row r="2799">
          <cell r="B2799">
            <v>2791</v>
          </cell>
          <cell r="C2799" t="str">
            <v>Universal Power Service Fund</v>
          </cell>
          <cell r="D2799" t="str">
            <v>Direct investment</v>
          </cell>
          <cell r="E2799" t="str">
            <v>Country</v>
          </cell>
          <cell r="F2799">
            <v>2014</v>
          </cell>
          <cell r="G2799" t="str">
            <v>Electricity and heat</v>
          </cell>
          <cell r="H2799" t="str">
            <v>The Ultra Low Emission Zone (ULEZ) replaced the T-Charge on 8 April 2019. It operates 24 hours a day, 7 days a week, every day of the year (except Christmas Day), within the same area as the Congestion Charge zone. Most vehicles, including cars and vans, need to meet the ULEZ emissions standards or their drivers must pay a daily charge to drive within the zone. As of January 2020, the fees are: £12.50 for most vehicle types, including cars, motorcycles and vans (up to and including 3.5 tonnes); £100 for heavier vehicles, including lorries (over 3.5 tonnes) and buses/coaches (over 5 tonnes). (See references for detailed information on requirements and standards.)</v>
          </cell>
          <cell r="I2799" t="str">
            <v>Renewables</v>
          </cell>
          <cell r="J2799" t="str">
            <v>No</v>
          </cell>
          <cell r="K2799" t="str">
            <v>Mexico</v>
          </cell>
          <cell r="L2799" t="str">
            <v>Implemented</v>
          </cell>
          <cell r="M2799" t="str">
            <v>http://www.iea.org/policiesandmeasures/pams/mexico/name-148704-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799" t="str">
            <v/>
          </cell>
        </row>
        <row r="2800">
          <cell r="B2800">
            <v>2792</v>
          </cell>
          <cell r="C2800" t="str">
            <v>Updated Energy labelling of Household Appliances (Refrigerators/Freezers) European Union 2003</v>
          </cell>
          <cell r="D2800" t="str">
            <v>Performance label, Comparison label</v>
          </cell>
          <cell r="E2800" t="str">
            <v>Country</v>
          </cell>
          <cell r="F2800">
            <v>2003</v>
          </cell>
          <cell r="G2800" t="str">
            <v>Buildings, Appliances</v>
          </cell>
          <cell r="H2800" t="str">
            <v>The fund was created through the Electricity Law established in 2014. It aims to finance the electrification of rural communities and marginalized areas. The Fund  benefits from the surplus resulting from the optimal energy management in the electricity market. The resources allocated by the Fund will be used by Distributors and Suppliers of Basic Services serving rural communities and marginalized urban areas.  The utilization of this fund will be governed by policies and strategies from the Ministry of Energy to ensure the lowest cost for the country (financial and socio-economic) as well as to ensure the use of clean and sustainable energy.</v>
          </cell>
          <cell r="I2800" t="str">
            <v>Energy efficiency</v>
          </cell>
          <cell r="J2800">
            <v>0</v>
          </cell>
          <cell r="K2800" t="str">
            <v>European Union (28)</v>
          </cell>
          <cell r="L2800" t="str">
            <v>Implemented</v>
          </cell>
          <cell r="M2800" t="str">
            <v>http://AGED&amp;lg=EN&amp;display=</v>
          </cell>
          <cell r="N2800" t="str">
            <v>C35</v>
          </cell>
        </row>
        <row r="2801">
          <cell r="B2801">
            <v>2793</v>
          </cell>
          <cell r="C2801" t="str">
            <v>Updated Regulations to Reduce Emissions from Large Final Emitters (LFEs) Canada 2005</v>
          </cell>
          <cell r="D2801" t="str">
            <v>Fiscal or financial incentives, Regulatory Instruments, Market-based instruments</v>
          </cell>
          <cell r="E2801" t="str">
            <v>Country</v>
          </cell>
          <cell r="F2801">
            <v>2005</v>
          </cell>
          <cell r="G2801" t="str">
            <v>Industry, Electricity and heat</v>
          </cell>
          <cell r="H2801"/>
          <cell r="I2801" t="str">
            <v>Energy service demand reduction and resource efficiency, Energy efficiency</v>
          </cell>
          <cell r="J2801">
            <v>0</v>
          </cell>
          <cell r="K2801" t="str">
            <v>Canada</v>
          </cell>
          <cell r="L2801" t="str">
            <v>Superseded</v>
          </cell>
          <cell r="M2801" t="str">
            <v>http://www.climatechange.gc.ca/english/offsets/lfe.asp</v>
          </cell>
          <cell r="N2801" t="str">
            <v>C07C19</v>
          </cell>
        </row>
        <row r="2802">
          <cell r="B2802">
            <v>2794</v>
          </cell>
          <cell r="C2802" t="str">
            <v>Urban and Regional Planning Germany 2004</v>
          </cell>
          <cell r="D2802" t="str">
            <v>Strategic planning</v>
          </cell>
          <cell r="E2802" t="str">
            <v>Country</v>
          </cell>
          <cell r="F2802">
            <v>2004</v>
          </cell>
          <cell r="G2802" t="str">
            <v>Transport</v>
          </cell>
          <cell r="H2802"/>
          <cell r="I2802" t="str">
            <v>Energy service demand reduction and resource efficiency</v>
          </cell>
          <cell r="J2802">
            <v>0</v>
          </cell>
          <cell r="K2802" t="str">
            <v>Germany</v>
          </cell>
          <cell r="L2802" t="str">
            <v>Implemented</v>
          </cell>
          <cell r="M2802" t="str">
            <v>http://www.iea.org/policiesandmeasures/pams/germany/name-24069-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802" t="str">
            <v>C40</v>
          </cell>
        </row>
        <row r="2803">
          <cell r="B2803">
            <v>2795</v>
          </cell>
          <cell r="C2803" t="str">
            <v>Utility Energy Service Contracts United States of America 1992</v>
          </cell>
          <cell r="D2803" t="str">
            <v>Grants and subsidies, Advice or Aid in implementation, Fiscal or financial incentives</v>
          </cell>
          <cell r="E2803" t="str">
            <v>Country</v>
          </cell>
          <cell r="F2803">
            <v>1992</v>
          </cell>
          <cell r="G2803" t="str">
            <v>Electricity and heat</v>
          </cell>
          <cell r="H2803"/>
          <cell r="I2803" t="str">
            <v>Energy efficiency</v>
          </cell>
          <cell r="J2803">
            <v>0</v>
          </cell>
          <cell r="K2803" t="str">
            <v>United States of America</v>
          </cell>
          <cell r="L2803" t="str">
            <v>Implemented</v>
          </cell>
          <cell r="M2803" t="str">
            <v>http://www1.eere.energy.gov/femp/financing/uescs.html</v>
          </cell>
          <cell r="N2803" t="str">
            <v>C07</v>
          </cell>
        </row>
        <row r="2804">
          <cell r="B2804">
            <v>2796</v>
          </cell>
          <cell r="C2804" t="str">
            <v>Utility Energy efficiency obligation Brazil 1998</v>
          </cell>
          <cell r="D2804" t="str">
            <v>Direct investment, Other mandatory requirements</v>
          </cell>
          <cell r="E2804" t="str">
            <v>Country</v>
          </cell>
          <cell r="F2804">
            <v>1998</v>
          </cell>
          <cell r="G2804" t="str">
            <v>Electricity and heat</v>
          </cell>
          <cell r="H2804"/>
          <cell r="I2804" t="str">
            <v>Energy efficiency</v>
          </cell>
          <cell r="J2804">
            <v>0</v>
          </cell>
          <cell r="K2804" t="str">
            <v>Brazil</v>
          </cell>
          <cell r="L2804" t="str">
            <v>Implemented</v>
          </cell>
          <cell r="M2804" t="str">
            <v>http://www.aneel.gov.br/area.cfm?idArea=262&amp;idPerfil=13</v>
          </cell>
          <cell r="N2804" t="str">
            <v/>
          </cell>
        </row>
        <row r="2805">
          <cell r="B2805">
            <v>2797</v>
          </cell>
          <cell r="C2805" t="str">
            <v>Utility Solar Water Heating Initiative United States of America 1994</v>
          </cell>
          <cell r="D2805" t="str">
            <v>Information and education, Advice or Aid in implementation, Information provision</v>
          </cell>
          <cell r="E2805" t="str">
            <v>Country</v>
          </cell>
          <cell r="F2805">
            <v>1994</v>
          </cell>
          <cell r="G2805" t="str">
            <v>Renewables</v>
          </cell>
          <cell r="H2805"/>
          <cell r="I2805" t="str">
            <v>Renewables</v>
          </cell>
          <cell r="J2805">
            <v>0</v>
          </cell>
          <cell r="K2805" t="str">
            <v>United States of America</v>
          </cell>
          <cell r="L2805" t="str">
            <v>Implemented</v>
          </cell>
          <cell r="M2805" t="str">
            <v>http://www.eere.energy.gov/buildings/ush2o/</v>
          </cell>
          <cell r="N2805" t="str">
            <v/>
          </cell>
        </row>
        <row r="2806">
          <cell r="B2806">
            <v>2798</v>
          </cell>
          <cell r="C2806" t="str">
            <v>Utility targets for increasing Energy efficiency/introduction of white certificates (Ministerial Decree) Italy 2001</v>
          </cell>
          <cell r="D2806" t="str">
            <v>Other mandatory requirements</v>
          </cell>
          <cell r="E2806" t="str">
            <v>Country</v>
          </cell>
          <cell r="F2806">
            <v>2001</v>
          </cell>
          <cell r="G2806" t="str">
            <v>Electricity and heat, Gas, Industry</v>
          </cell>
          <cell r="H2806"/>
          <cell r="I2806" t="str">
            <v>Energy efficiency</v>
          </cell>
          <cell r="J2806">
            <v>0</v>
          </cell>
          <cell r="K2806" t="str">
            <v>Italy</v>
          </cell>
          <cell r="L2806" t="str">
            <v>Implemented</v>
          </cell>
          <cell r="M2806" t="str">
            <v>http://www.lse.ac.uk/GranthamInstitute/law/utility-targets-for-increasing-energy-efficiencyintroduction-of-white-certificates-ministerial-decree/</v>
          </cell>
          <cell r="N2806" t="str">
            <v/>
          </cell>
        </row>
        <row r="2807">
          <cell r="B2807">
            <v>2799</v>
          </cell>
          <cell r="C2807" t="str">
            <v>Uttar Pradesh Solar Energy Policy 2013</v>
          </cell>
          <cell r="D2807" t="str">
            <v>Direct investment, Infrastructure investments, Fiscal or financial incentives, Energy and other taxes, Grants and subsidies, Policy support, Strategic planning</v>
          </cell>
          <cell r="E2807" t="str">
            <v>Country</v>
          </cell>
          <cell r="F2807">
            <v>2013</v>
          </cell>
          <cell r="G2807" t="str">
            <v>Electricity and heat</v>
          </cell>
          <cell r="H2807" t="str">
            <v>Executive</v>
          </cell>
          <cell r="I2807" t="str">
            <v>Renewables</v>
          </cell>
          <cell r="J2807" t="str">
            <v>No</v>
          </cell>
          <cell r="K2807" t="str">
            <v>India</v>
          </cell>
          <cell r="L2807" t="str">
            <v>Implemented</v>
          </cell>
          <cell r="M2807" t="str">
            <v>http://www.iea.org/policiesandmeasures/pams/india/name-160129-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807" t="str">
            <v>C10C11C16</v>
          </cell>
        </row>
        <row r="2808">
          <cell r="B2808">
            <v>2800</v>
          </cell>
          <cell r="C2808" t="str">
            <v>Uttar Pradesh net-metering regulations for rooftop solar PV</v>
          </cell>
          <cell r="D2808" t="str">
            <v>Fiscal or financial incentives, Feed-in tariffs or premiums, User charges</v>
          </cell>
          <cell r="E2808" t="str">
            <v>Subnational region or state</v>
          </cell>
          <cell r="F2808">
            <v>2015</v>
          </cell>
          <cell r="G2808" t="str">
            <v>Electricity and heat</v>
          </cell>
          <cell r="H2808" t="str">
            <v>To meet the demand of increasing energy supply, the state government, on January 23, 2013, approved a solar energy policy. The policy will allow solar power projects to be set up to increase private investment of the state and make the non-agricultural barren land available in Bundelkhand. The policy will be effective until March 2017 and 500 MW of solar projects are intended to be installed.
The installed solar projects shall be provided with special promotion by the state for example one two power projects with installed capacity of 200 MW and two the electricity rate for 12-year PPA to be executed for the amount to be paid to concerned Discom by the state government as GBI.</v>
          </cell>
          <cell r="I2808" t="str">
            <v>Renewables, Other low-carbon technologies and fuel switch</v>
          </cell>
          <cell r="J2808" t="str">
            <v>No</v>
          </cell>
          <cell r="K2808" t="str">
            <v>India</v>
          </cell>
          <cell r="L2808" t="str">
            <v>Implemented</v>
          </cell>
          <cell r="M2808" t="str">
            <v>http://www.iea.org/policiesandmeasures/pams/india/name-140369-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808" t="str">
            <v>C10C14</v>
          </cell>
        </row>
        <row r="2809">
          <cell r="B2809">
            <v>2801</v>
          </cell>
          <cell r="C2809" t="str">
            <v>Uttar Pradesh renewable energy feed-in tariff 2014 - 2019 levels</v>
          </cell>
          <cell r="D2809" t="str">
            <v>Feed-in tariffs or premiums</v>
          </cell>
          <cell r="E2809" t="str">
            <v>Subnational region or state</v>
          </cell>
          <cell r="F2809">
            <v>2014</v>
          </cell>
          <cell r="G2809" t="str">
            <v>Electricity and heat</v>
          </cell>
          <cell r="H2809" t="str">
            <v>Uttar Pradesh Net-metering regulations for rooftop solar PV entered into force on 20th of March 2015.
The tariff for rooftop PV installations under net-metering scheme is set to INR 7.06/kWh. The support runs for 25 years.</v>
          </cell>
          <cell r="I2809" t="str">
            <v>Renewables</v>
          </cell>
          <cell r="J2809" t="str">
            <v>No</v>
          </cell>
          <cell r="K2809" t="str">
            <v>India</v>
          </cell>
          <cell r="L2809" t="str">
            <v>Implemented</v>
          </cell>
          <cell r="M2809" t="str">
            <v>http://www.iea.org/policiesandmeasures/pams/india/name-140455-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809" t="str">
            <v>C10</v>
          </cell>
        </row>
        <row r="2810">
          <cell r="B2810">
            <v>2802</v>
          </cell>
          <cell r="C2810" t="str">
            <v>VAT on aviation Germany 2004</v>
          </cell>
          <cell r="D2810" t="str">
            <v>Energy and other taxes</v>
          </cell>
          <cell r="E2810" t="str">
            <v>Country</v>
          </cell>
          <cell r="F2810">
            <v>2004</v>
          </cell>
          <cell r="G2810" t="str">
            <v>Transport, Air</v>
          </cell>
          <cell r="H2810" t="str">
            <v>The feed-in tariff policy was set up in order to boost the renewable energy generation in Uttar Pradesh region. The PPAs are granted for period fo 20 years.
Financial year means a period commencing on 1st April of a calendar year and ending on 31st March of the subsequent calendar year.</v>
          </cell>
          <cell r="I2810" t="str">
            <v>Energy service demand reduction and resource efficiency, Other low-carbon technologies and fuel switch</v>
          </cell>
          <cell r="J2810">
            <v>0</v>
          </cell>
          <cell r="K2810" t="str">
            <v>Germany</v>
          </cell>
          <cell r="L2810" t="str">
            <v>Ended</v>
          </cell>
          <cell r="M2810" t="str">
            <v>http://www.iea.org/policiesandmeasures/pams/germany/name-23400-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810" t="str">
            <v>C46</v>
          </cell>
        </row>
        <row r="2811">
          <cell r="B2811">
            <v>2803</v>
          </cell>
          <cell r="C2811" t="str">
            <v>VAT reductions on PHEVs and HEVs</v>
          </cell>
          <cell r="D2811" t="str">
            <v>Tax relief</v>
          </cell>
          <cell r="E2811" t="str">
            <v>Country</v>
          </cell>
          <cell r="F2811">
            <v>2016</v>
          </cell>
          <cell r="G2811" t="str">
            <v>Low-emissions mobility, Light duty vehicles</v>
          </cell>
          <cell r="H2811"/>
          <cell r="I2811" t="str">
            <v>Other low-carbon technologies and fuel switch</v>
          </cell>
          <cell r="J2811" t="str">
            <v>No</v>
          </cell>
          <cell r="K2811" t="str">
            <v>Turkey</v>
          </cell>
          <cell r="L2811" t="str">
            <v>Implemented</v>
          </cell>
          <cell r="M2811" t="str">
            <v>https://www.iea.org/policies/6795-vat-benefits-tur?country=Turkey&amp;page=1&amp;qs=turkey</v>
          </cell>
          <cell r="N2811" t="str">
            <v>C45</v>
          </cell>
        </row>
        <row r="2812">
          <cell r="B2812">
            <v>2804</v>
          </cell>
          <cell r="C2812" t="str">
            <v>Vehicle Emission Reduction Plan France 2005</v>
          </cell>
          <cell r="D2812" t="str">
            <v>Research &amp; Development and Deployment (RD&amp;D), Fiscal or financial incentives, Grants and subsidies</v>
          </cell>
          <cell r="E2812" t="str">
            <v>Country</v>
          </cell>
          <cell r="F2812">
            <v>2005</v>
          </cell>
          <cell r="G2812" t="str">
            <v>Transport, Light duty vehicles</v>
          </cell>
          <cell r="H2812" t="str">
            <v>A 45% reduction is provided when the electric motor is over 50 kW and the engine cylinder volums under 1800 cm3. A 90% reduction is provided when the electric motor is over 100 kW and engine cylinder volume under 2500 cm3.</v>
          </cell>
          <cell r="I2812" t="str">
            <v>Other low-carbon technologies and fuel switch</v>
          </cell>
          <cell r="J2812">
            <v>0</v>
          </cell>
          <cell r="K2812" t="str">
            <v>France</v>
          </cell>
          <cell r="L2812" t="str">
            <v>Implemented</v>
          </cell>
          <cell r="M2812" t="str">
            <v>http://www.iea.org/policiesandmeasures/pams/france/name-22745-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812" t="str">
            <v>C04</v>
          </cell>
        </row>
        <row r="2813">
          <cell r="B2813">
            <v>2805</v>
          </cell>
          <cell r="C2813" t="str">
            <v>Vehicle Emissions Standards China</v>
          </cell>
          <cell r="D2813" t="str">
            <v>Vehicle fuel-economy and emissions standards</v>
          </cell>
          <cell r="E2813" t="str">
            <v>Country</v>
          </cell>
          <cell r="F2813">
            <v>0</v>
          </cell>
          <cell r="G2813" t="str">
            <v>Transport, Heavy duty vehicles, Light duty vehicles</v>
          </cell>
          <cell r="H2813"/>
          <cell r="I2813" t="str">
            <v>Energy efficiency</v>
          </cell>
          <cell r="J2813" t="str">
            <v>No</v>
          </cell>
          <cell r="K2813" t="str">
            <v>China</v>
          </cell>
          <cell r="L2813" t="str">
            <v>Implemented</v>
          </cell>
          <cell r="M2813" t="str">
            <v>http://transportpolicy.net/index.php?title=China:_Light-duty:_Emissions
http://transportpolicy.net/index.php?title=China:_Heavy-duty:_Emissions
http://transportpolicy.net/index.php?title=China:_Motorcycles:_Emissions</v>
          </cell>
          <cell r="N2813" t="str">
            <v>C41C42</v>
          </cell>
        </row>
        <row r="2814">
          <cell r="B2814">
            <v>2806</v>
          </cell>
          <cell r="C2814" t="str">
            <v>Vehicle Emissions Standards Russian Federation 2008</v>
          </cell>
          <cell r="D2814" t="str">
            <v>Codes and standards, Vehicle fuel-economy and emissions standards, Economic Instruments, Fiscal or financial incentives, CO2 taxes</v>
          </cell>
          <cell r="E2814" t="str">
            <v>Country</v>
          </cell>
          <cell r="F2814">
            <v>2008</v>
          </cell>
          <cell r="G2814" t="str">
            <v>Transport, Light duty vehicles, Heavy duty vehicles</v>
          </cell>
          <cell r="H2814" t="str">
            <v>Current light-duty vehicle emissions standards:  China IV (similar to Euro 4), GB 18352.3-2005 
Future light-duty vehicle emissions standards: China 5 (similar to Euro 5b), nationwide implementation 1 Jan 2018
Current heavy-duty vehicle emissions standards: China IV (similar to Euro IV)
Future heavy-duty vehicle emissions standards: China V adopted but no implementation date
Current motorcycles emissions standards: China III (similar to Euro 3, but with some key differences)
Motorcycles emissions standards</v>
          </cell>
          <cell r="I2814" t="str">
            <v>Energy efficiency</v>
          </cell>
          <cell r="J2814">
            <v>0</v>
          </cell>
          <cell r="K2814" t="str">
            <v>Russian Federation</v>
          </cell>
          <cell r="L2814" t="str">
            <v>Implemented</v>
          </cell>
          <cell r="M2814" t="str">
            <v>Russian standards: https://www.dieselnet.com/standards/ru/
EU light-duty vehicle emissions standards: https://www.dieselnet.com/standards/eu/ld.php
EU heavy-duty vehicle emissions standards:https://www.dieselnet.com/standards/eu/hd.php
http://www.iea.org/policiesandmeasures/pams/russia/name-30182-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814" t="str">
            <v>C41C42</v>
          </cell>
        </row>
        <row r="2815">
          <cell r="B2815">
            <v>2807</v>
          </cell>
          <cell r="C2815" t="str">
            <v>Vehicle Energy Efficiency Labeling Program</v>
          </cell>
          <cell r="D2815" t="str">
            <v>Comparison label</v>
          </cell>
          <cell r="E2815" t="str">
            <v>Country</v>
          </cell>
          <cell r="F2815">
            <v>2016</v>
          </cell>
          <cell r="G2815" t="str">
            <v>Transport, Light duty vehicles</v>
          </cell>
          <cell r="H2815" t="str">
            <v>Vehicle registration tax increases with emissions and vehicle and engine size. Russian standards are based on European program for vehicle efficiency and emissions, adopting Euro 5 standards for both light-duty and heavy-duty vehicles since 2016. Sales incentives for more efficient vehicles are provided.
Emission standards for light-duty vehicles and heavy-duty engines are outlined in Resolution No. 609: Special Technical Regulations on Requirements for Emissions of Hazardous (Polluting) Substances by Vehicles.</v>
          </cell>
          <cell r="I2815" t="str">
            <v>Energy efficiency</v>
          </cell>
          <cell r="J2815" t="str">
            <v>No</v>
          </cell>
          <cell r="K2815" t="str">
            <v>Argentina</v>
          </cell>
          <cell r="L2815" t="str">
            <v>Implemented</v>
          </cell>
          <cell r="M2815" t="str">
            <v>https://www.iea.org/policies/172206-vehicle-energy-efficiency-labeling-program?country=Argentina&amp;qs=arge</v>
          </cell>
          <cell r="N2815" t="str">
            <v/>
          </cell>
        </row>
        <row r="2816">
          <cell r="B2816">
            <v>2808</v>
          </cell>
          <cell r="C2816" t="str">
            <v>Vehicle Excise Duty (VED): fuel type and CO2 emission vehicle bands United Kingdom 2001</v>
          </cell>
          <cell r="D2816" t="str">
            <v>Energy and other taxes</v>
          </cell>
          <cell r="E2816" t="str">
            <v>Country</v>
          </cell>
          <cell r="F2816">
            <v>2001</v>
          </cell>
          <cell r="G2816" t="str">
            <v>Transport, Light duty vehicles</v>
          </cell>
          <cell r="H2816" t="str">
            <v>Carried out by the Undersecretariat of Renewable Energies and Energy Efficiency of the Ministry of Energy Government together with the Ministry of Environment and Sustainable Development.</v>
          </cell>
          <cell r="I2816" t="str">
            <v>Energy efficiency, Other low-carbon technologies and fuel switch</v>
          </cell>
          <cell r="J2816">
            <v>0</v>
          </cell>
          <cell r="K2816" t="str">
            <v>United Kingdom</v>
          </cell>
          <cell r="L2816" t="str">
            <v>Implemented</v>
          </cell>
          <cell r="M2816" t="str">
            <v>https://www.gov.uk/vehicle-tax-rate-tables</v>
          </cell>
          <cell r="N2816" t="str">
            <v>C41C46</v>
          </cell>
        </row>
        <row r="2817">
          <cell r="B2817">
            <v>2809</v>
          </cell>
          <cell r="C2817" t="str">
            <v>Carbon Tax</v>
          </cell>
          <cell r="D2817" t="str">
            <v>CO2 taxes, Economic Instruments, Fiscal or financial incentives</v>
          </cell>
          <cell r="E2817" t="str">
            <v>Country</v>
          </cell>
          <cell r="F2817">
            <v>2019</v>
          </cell>
          <cell r="G2817" t="str">
            <v>General</v>
          </cell>
          <cell r="H2817"/>
          <cell r="I2817" t="str">
            <v>Energy efficiency, Other low-carbon technologies and fuel switch</v>
          </cell>
          <cell r="J2817" t="str">
            <v>GHG reduction</v>
          </cell>
          <cell r="K2817" t="str">
            <v>South Africa</v>
          </cell>
          <cell r="L2817" t="str">
            <v>Implemented</v>
          </cell>
          <cell r="M2817" t="str">
            <v>http://www.thecarbonreport.co.za/the-proposed-south-african-carbon-tax/
https://www.reuters.com/article/us-safrica-carbontax/south-african-parliament-approves-long-delayed-carbon-tax-bill-idUSKCN1Q81U8
https://www.climatechangenews.com/2019/02/20/south-africa-set-introduce-long-awaited-carbon-tax-june/</v>
          </cell>
          <cell r="N2817" t="str">
            <v/>
          </cell>
        </row>
        <row r="2818">
          <cell r="B2818">
            <v>2810</v>
          </cell>
          <cell r="C2818" t="str">
            <v>Vehicle Fuel Economy Standards China 2005</v>
          </cell>
          <cell r="D2818" t="str">
            <v>Codes and standards, Vehicle fuel-economy and emissions standards</v>
          </cell>
          <cell r="E2818" t="str">
            <v>Country</v>
          </cell>
          <cell r="F2818">
            <v>2005</v>
          </cell>
          <cell r="G2818" t="str">
            <v>Transport, Light duty vehicles, Heavy duty vehicles</v>
          </cell>
          <cell r="H2818" t="str">
            <v>China has vehicle fuel economy and emissions standards for both heavy-duty and light-duty vehicles.
"The legal foundations for China’s vehicle emission control regulations and programs, including compliance programs, are in China’s Air Pollution Prevention and Control Law. The law requires that emissions from all motor vehicles and vessels must not exceed the regulated limits, prohibits any entity from producing, selling or importing vehicles that do not comply with emissions standards, and prohibits vehicles that fail to meet in-use emission standards from operating on the road."
"VECC-MEP estimates that nationwide, about 10-20% of vehicles do not pass their first I/M inspection, but there is no data on how many vehicles are being tested every year."
(http://www.transportpolicy.net/index.php?title=China:_Compliance_and_Enforcement)
"In 2011, a third phase to the fuel economy standard has been introduced, targeting fuel
consumption of 5L/100km by 2020, which translates to an estimated of 120g/km CO2
emissions and adding corporate average fuel consumption target to the original
vehicle-based standard." - for light-duty vehicles (http://www.unep.org/transport/gfei/autotool/case_studies/apacific/china/CHINA%20CASE%20STUDY.pdf) The limit in 2015 was 6.9L/100km.
Emissions standards for other types of pollutants from light-duty vehicles can be found here: http://www.transportpolicy.net/index.php?title=China:_Light-duty:_Emissions
Heavy-duty vehicles (&gt;3.5 metric tons) fuel economy standards vary according to weight from 13 to 45.5 l/100km, based on Phase II standards, applying from 2014. (exact values: http://www.transportpolicy.net/index.php?title=China:_Heavy-duty:_Fuel_Consumption)
Heavy-duty vehicles (&gt;3.5 metric tons) emissions standard China V has been adopted in 2016. Standards for different pollutants can be found here: http://www.transportpolicy.net/index.php?title=China:_Heavy-duty:_Emissions
Fuel consumption standards for motorcycles and mopeds are 8l/100km for two-wheelers and 9l/100km for three-wheelers</v>
          </cell>
          <cell r="I2818" t="str">
            <v>Energy efficiency</v>
          </cell>
          <cell r="J2818" t="str">
            <v>GHG reduction</v>
          </cell>
          <cell r="K2818" t="str">
            <v>China</v>
          </cell>
          <cell r="L2818" t="str">
            <v>Implemented</v>
          </cell>
          <cell r="M2818" t="str">
            <v>http://www.unep.org/transport/gfei/autotool/case_studies/apacific/china/CHINA%20CASE%20STUDY.pdf
http://www.theicct.org/sites/default/files/publications/ICCTupdate_ChinaPhase4_mar2014.pdf
http://www.theicct.org/sites/default/files/publications/ICCTupdate_ChinaPhase4_mar2014.pdf
http://en.ndrc.gov.cn/
http://transportpolicy.net/index.php?title=China:_Light-duty:_Fuel_Consumption</v>
          </cell>
          <cell r="N2818" t="str">
            <v>C41C42</v>
          </cell>
        </row>
        <row r="2819">
          <cell r="B2819">
            <v>2811</v>
          </cell>
          <cell r="C2819" t="str">
            <v>Vehicle Greenhouse Gas Emission Regulations Canada 2009</v>
          </cell>
          <cell r="D2819" t="str">
            <v>Vehicle fuel-economy and emissions standards</v>
          </cell>
          <cell r="E2819" t="str">
            <v>Country</v>
          </cell>
          <cell r="F2819">
            <v>2009</v>
          </cell>
          <cell r="G2819" t="str">
            <v>Transport, Light duty vehicles, Heavy duty vehicles</v>
          </cell>
          <cell r="H2819"/>
          <cell r="I2819" t="str">
            <v>Energy efficiency</v>
          </cell>
          <cell r="J2819">
            <v>0</v>
          </cell>
          <cell r="K2819" t="str">
            <v>Canada</v>
          </cell>
          <cell r="L2819" t="str">
            <v>Superseded</v>
          </cell>
          <cell r="M2819" t="str">
            <v>http://www.ec.gc.ca/default.asp?lang=En&amp;n=714D9AAE-1&amp;news=29FDD9F6-489A-4C5C-9115-193686D1C2B5</v>
          </cell>
          <cell r="N2819" t="str">
            <v>C41C42</v>
          </cell>
        </row>
        <row r="2820">
          <cell r="B2820">
            <v>2812</v>
          </cell>
          <cell r="C2820" t="str">
            <v>Vehicle Idling Campaign - Saskatchewan Canada 2003</v>
          </cell>
          <cell r="D2820" t="str">
            <v>Policy support</v>
          </cell>
          <cell r="E2820" t="str">
            <v>Subnational region or state</v>
          </cell>
          <cell r="F2820">
            <v>2003</v>
          </cell>
          <cell r="G2820" t="str">
            <v>Transport</v>
          </cell>
          <cell r="H2820"/>
          <cell r="I2820" t="str">
            <v>Energy efficiency</v>
          </cell>
          <cell r="J2820">
            <v>0</v>
          </cell>
          <cell r="K2820" t="str">
            <v>Canada</v>
          </cell>
          <cell r="L2820" t="str">
            <v>Implemented</v>
          </cell>
          <cell r="M2820" t="str">
            <v>http://www.gov.sk.ca/newsrel/releases/2003/06/04-363.html</v>
          </cell>
          <cell r="N2820" t="str">
            <v/>
          </cell>
        </row>
        <row r="2821">
          <cell r="B2821">
            <v>2813</v>
          </cell>
          <cell r="C2821" t="str">
            <v>Integrated Resource Plan 2019</v>
          </cell>
          <cell r="D2821" t="str">
            <v>Strategic planning, Political &amp; non-binding energy efficiency target</v>
          </cell>
          <cell r="E2821" t="str">
            <v>Country</v>
          </cell>
          <cell r="F2821">
            <v>2019</v>
          </cell>
          <cell r="G2821" t="str">
            <v>Electricity and heat, Coal, Gas, Nuclear, Renewables, General</v>
          </cell>
          <cell r="H2821"/>
          <cell r="I2821" t="str">
            <v>Energy efficiency, Renewables</v>
          </cell>
          <cell r="J2821" t="str">
            <v>No</v>
          </cell>
          <cell r="K2821" t="str">
            <v>South Africa</v>
          </cell>
          <cell r="L2821" t="str">
            <v>Implemented</v>
          </cell>
          <cell r="M2821" t="str">
            <v>https://www.egsa.org.za/wp-content/uploads/2019/10/IRP-2019_corrected-as-gazetted-18-October-2019-No.-42784.pdf</v>
          </cell>
          <cell r="N2821" t="str">
            <v>C05</v>
          </cell>
        </row>
        <row r="2822">
          <cell r="B2822">
            <v>2814</v>
          </cell>
          <cell r="C2822" t="str">
            <v>Vehicle Pollution Tax France 2005</v>
          </cell>
          <cell r="D2822" t="str">
            <v>CO2 taxes</v>
          </cell>
          <cell r="E2822" t="str">
            <v>Country</v>
          </cell>
          <cell r="F2822">
            <v>2005</v>
          </cell>
          <cell r="G2822" t="str">
            <v>Transport, Light duty vehicles, Heavy duty vehicles</v>
          </cell>
          <cell r="H2822"/>
          <cell r="I2822" t="str">
            <v>Energy efficiency</v>
          </cell>
          <cell r="J2822">
            <v>0</v>
          </cell>
          <cell r="K2822" t="str">
            <v>France</v>
          </cell>
          <cell r="L2822" t="str">
            <v>Implemented</v>
          </cell>
          <cell r="M2822" t="str">
            <v>http://www.ecologie.gouv.fr/article.php3?id_article=4600</v>
          </cell>
          <cell r="N2822" t="str">
            <v>C41C42</v>
          </cell>
        </row>
        <row r="2823">
          <cell r="B2823">
            <v>2815</v>
          </cell>
          <cell r="C2823" t="str">
            <v>Vehicle Technologies Program United States of America 1992</v>
          </cell>
          <cell r="D2823" t="str">
            <v>Advice or Aid in implementation, Information provision, Policy support, Research &amp; Development and Deployment (RD&amp;D), Research programme, Technology deployment and diffusion, Technology development</v>
          </cell>
          <cell r="E2823" t="str">
            <v>Country</v>
          </cell>
          <cell r="F2823">
            <v>1992</v>
          </cell>
          <cell r="G2823" t="str">
            <v>Light duty vehicles, Heavy duty vehicles, Shipping</v>
          </cell>
          <cell r="H2823"/>
          <cell r="I2823" t="str">
            <v>Energy efficiency, Other low-carbon technologies and fuel switch</v>
          </cell>
          <cell r="J2823" t="str">
            <v>No</v>
          </cell>
          <cell r="K2823" t="str">
            <v>United States of America</v>
          </cell>
          <cell r="L2823" t="str">
            <v>Implemented</v>
          </cell>
          <cell r="M2823" t="str">
            <v>http://www.eere.energy.gov/vehiclesandfuels/index.html</v>
          </cell>
          <cell r="N2823" t="str">
            <v>C04</v>
          </cell>
        </row>
        <row r="2824">
          <cell r="B2824">
            <v>2816</v>
          </cell>
          <cell r="C2824" t="str">
            <v>Vehicle energy consumption standards India 2014</v>
          </cell>
          <cell r="D2824" t="str">
            <v>Vehicle fuel-economy and emissions standards</v>
          </cell>
          <cell r="E2824" t="str">
            <v>Country</v>
          </cell>
          <cell r="F2824">
            <v>2014</v>
          </cell>
          <cell r="G2824" t="str">
            <v>Transport, Light duty vehicles</v>
          </cell>
          <cell r="H2824" t="str">
            <v>The policy has two implementation time frames: 2016-2021 and 2021 onwards.
Target: 130 gCO2/km by 2016, 113 gCO2/km by 2021.</v>
          </cell>
          <cell r="I2824" t="str">
            <v>Energy efficiency</v>
          </cell>
          <cell r="J2824" t="str">
            <v>GHG reduction</v>
          </cell>
          <cell r="K2824" t="str">
            <v>India</v>
          </cell>
          <cell r="L2824" t="str">
            <v>Implemented</v>
          </cell>
          <cell r="M2824" t="str">
            <v>http://transportpolicy.net/index.php?title=India:_Light-duty:_Fuel_Consumption
http://www.egazette.nic.in/WriteReadData/2014/158019.pdf</v>
          </cell>
          <cell r="N2824" t="str">
            <v>C41</v>
          </cell>
        </row>
        <row r="2825">
          <cell r="B2825">
            <v>2817</v>
          </cell>
          <cell r="C2825" t="str">
            <v>Vehicle excise tax rates China 2006</v>
          </cell>
          <cell r="D2825" t="str">
            <v>Tax relief</v>
          </cell>
          <cell r="E2825" t="str">
            <v>Country</v>
          </cell>
          <cell r="F2825">
            <v>2006</v>
          </cell>
          <cell r="G2825" t="str">
            <v>Transport, Light duty vehicles, Heavy duty vehicles</v>
          </cell>
          <cell r="H2825"/>
          <cell r="I2825" t="str">
            <v>Energy efficiency</v>
          </cell>
          <cell r="J2825">
            <v>0</v>
          </cell>
          <cell r="K2825" t="str">
            <v>China</v>
          </cell>
          <cell r="L2825" t="str">
            <v>Implemented</v>
          </cell>
          <cell r="M2825" t="str">
            <v>http://202.108.90.130/n6669073/index.html</v>
          </cell>
          <cell r="N2825" t="str">
            <v>C41C42</v>
          </cell>
        </row>
        <row r="2826">
          <cell r="B2826">
            <v>2818</v>
          </cell>
          <cell r="C2826" t="str">
            <v>Vehicles Fuel Efficiency Standards EU proposal 2017</v>
          </cell>
          <cell r="D2826" t="str">
            <v>Vehicle fuel-economy and emissions standards, CO2 taxes</v>
          </cell>
          <cell r="E2826" t="str">
            <v>Country</v>
          </cell>
          <cell r="F2826">
            <v>2017</v>
          </cell>
          <cell r="G2826" t="str">
            <v>Transport, Low-emissions mobility, Heavy duty vehicles, Light duty vehicles</v>
          </cell>
          <cell r="H2826" t="str">
            <v>Average emissions of the EU fleet of new cars in 2030 will have to be 30% lower than in 2021. For the EU fleet of new vans in 2030, the reduction also amounts to 30%.
For 2025, targets for cars and vans are 15% lower than in 2021.
The non-compliance penalty amounts to:  €5 for the first g/km of exceedance;  €15 for the second g/km;  €25 for the third g/km;   €95 for each subsequent g/km. From 2019, the cost will be €95 from the first gram of exceedance onwards.
Manufacturers achieving a share of zero- and low-emission vehicles, which is higher than the proposed benchmark level of 15% in 2025 and 30% in 2030, will be rewarded in the form of a less strict CO2 target.
(https://ec.europa.eu/clima/policies/transport/vehicles/proposal_en)</v>
          </cell>
          <cell r="I2826" t="str">
            <v>Energy efficiency</v>
          </cell>
          <cell r="J2826" t="str">
            <v>GHG reduction</v>
          </cell>
          <cell r="K2826" t="str">
            <v>European Union (28)</v>
          </cell>
          <cell r="L2826" t="str">
            <v>Planned</v>
          </cell>
          <cell r="M2826" t="str">
            <v>https://ec.europa.eu/clima/policies/transport/vehicles/proposal_en</v>
          </cell>
          <cell r="N2826" t="str">
            <v>C41C42</v>
          </cell>
        </row>
        <row r="2827">
          <cell r="B2827">
            <v>2819</v>
          </cell>
          <cell r="C2827" t="str">
            <v>Vessel Pollution and Dangerous Chemicals Regulations Canada 2013</v>
          </cell>
          <cell r="D2827" t="str">
            <v>Vehicle fuel-economy and emissions standards</v>
          </cell>
          <cell r="E2827" t="str">
            <v>Country</v>
          </cell>
          <cell r="F2827">
            <v>0</v>
          </cell>
          <cell r="G2827" t="str">
            <v>Transport, Shipping</v>
          </cell>
          <cell r="H2827" t="str">
            <v>Amendment of previous regulations.</v>
          </cell>
          <cell r="I2827" t="str">
            <v>Energy efficiency</v>
          </cell>
          <cell r="J2827">
            <v>0</v>
          </cell>
          <cell r="K2827" t="str">
            <v>Canada</v>
          </cell>
          <cell r="L2827" t="str">
            <v>Implemented</v>
          </cell>
          <cell r="M2827" t="str">
            <v>http://unfccc.int/files/national_reports/annex_i_natcom/submitted_natcom/application/pdf/nc6_can_resubmission_english.pdf</v>
          </cell>
          <cell r="N2827" t="str">
            <v/>
          </cell>
        </row>
        <row r="2828">
          <cell r="B2828">
            <v>2820</v>
          </cell>
          <cell r="C2828" t="str">
            <v>Victoria - Creation of a Sustainable Energy Authority Australia 2000</v>
          </cell>
          <cell r="D2828" t="str">
            <v>Institutional creation, Policy support</v>
          </cell>
          <cell r="E2828" t="str">
            <v>Subnational region or state</v>
          </cell>
          <cell r="F2828">
            <v>2000</v>
          </cell>
          <cell r="G2828" t="str">
            <v>General</v>
          </cell>
          <cell r="H2828"/>
          <cell r="I2828" t="str">
            <v>Energy service demand reduction and resource efficiency, Energy efficiency, Renewables, Other low-carbon technologies and fuel switch, Non-energy</v>
          </cell>
          <cell r="J2828">
            <v>0</v>
          </cell>
          <cell r="K2828" t="str">
            <v>Australia</v>
          </cell>
          <cell r="L2828" t="str">
            <v>Implemented</v>
          </cell>
          <cell r="M2828" t="str">
            <v>http://www.sustainability.vic.gov.au/</v>
          </cell>
          <cell r="N2828" t="str">
            <v/>
          </cell>
        </row>
        <row r="2829">
          <cell r="B2829">
            <v>2821</v>
          </cell>
          <cell r="C2829" t="str">
            <v>Victorian Energy efficiency Target Scheme (VEET) Australia 2009</v>
          </cell>
          <cell r="D2829" t="str">
            <v>Other mandatory requirements, White certificates</v>
          </cell>
          <cell r="E2829" t="str">
            <v>Subnational region or state</v>
          </cell>
          <cell r="F2829">
            <v>2009</v>
          </cell>
          <cell r="G2829" t="str">
            <v>Buildings</v>
          </cell>
          <cell r="H2829"/>
          <cell r="I2829" t="str">
            <v>Energy efficiency</v>
          </cell>
          <cell r="J2829" t="str">
            <v>No</v>
          </cell>
          <cell r="K2829" t="str">
            <v>Australia</v>
          </cell>
          <cell r="L2829" t="str">
            <v>Ended</v>
          </cell>
          <cell r="M2829" t="str">
            <v>http://www.dpi.vic.gov.au/DPI/dpinenergy.nsf/LinkView/25F3A72717ED1F21CA2572B2001BF39D866B51F390263BA1CA2572B2001634F9</v>
          </cell>
          <cell r="N2829" t="str">
            <v/>
          </cell>
        </row>
        <row r="2830">
          <cell r="B2830">
            <v>2822</v>
          </cell>
          <cell r="C2830" t="str">
            <v>Victorian Feed-in Tariff Scheme</v>
          </cell>
          <cell r="D2830" t="str">
            <v>Feed-in tariffs or premiums</v>
          </cell>
          <cell r="E2830" t="str">
            <v>Subnational region or state</v>
          </cell>
          <cell r="F2830">
            <v>2008</v>
          </cell>
          <cell r="G2830" t="str">
            <v>Electricity and heat</v>
          </cell>
          <cell r="H2830" t="str">
            <v>The Victorian Government has legislated an ongoing "fair" feed-in tariff for micro-generation from solar, wind, hydro and biomass up to an installed capacity of 100kW. The rate of the tariffs is a rate not less than the rate the customer pays to buy electricity from the retailer. The Victorian Government has also introduced a premium feed-in tariff, which began in the second half of 2009. It is available to households, community groups &amp; small businesses with electricity consumption up to 100 MWh per year, for small-scale solar photovoltaic systems with a capacity of up to 5 kW.
The scheme will run for 15 years, but will be closed to new applicants when 100MW (approximately 50,000 systems) have been installed or when average cost per customer is greater than USD10 per year.
The tariff is net and is to be set at AUD 0.60/kWh.
last ammended in 2017</v>
          </cell>
          <cell r="I2830" t="str">
            <v>Renewables</v>
          </cell>
          <cell r="J2830" t="str">
            <v>No</v>
          </cell>
          <cell r="K2830" t="str">
            <v>Australia</v>
          </cell>
          <cell r="L2830" t="str">
            <v>Implemented</v>
          </cell>
          <cell r="M2830" t="str">
            <v>http://www.iea.org/policiesandmeasures/pams/australia/name-24588-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830" t="str">
            <v>C10</v>
          </cell>
        </row>
        <row r="2831">
          <cell r="B2831">
            <v>2823</v>
          </cell>
          <cell r="C2831" t="str">
            <v>Victorian Feed-in Tariff Scheme Australia 2008</v>
          </cell>
          <cell r="D2831" t="str">
            <v>Feed-in tariffs or premiums</v>
          </cell>
          <cell r="E2831" t="str">
            <v>Subnational region or state</v>
          </cell>
          <cell r="F2831">
            <v>2008</v>
          </cell>
          <cell r="G2831" t="str">
            <v>Electricity and heat</v>
          </cell>
          <cell r="H2831"/>
          <cell r="I2831" t="str">
            <v>Renewables</v>
          </cell>
          <cell r="J2831">
            <v>0</v>
          </cell>
          <cell r="K2831" t="str">
            <v>Australia</v>
          </cell>
          <cell r="L2831" t="str">
            <v>Implemented</v>
          </cell>
          <cell r="M2831" t="str">
            <v>http://www.energyandresources.vic.gov.au/energy/environment-and-community/victorian-feed-in-tariff-schemes</v>
          </cell>
          <cell r="N2831" t="str">
            <v>C10</v>
          </cell>
        </row>
        <row r="2832">
          <cell r="B2832">
            <v>2824</v>
          </cell>
          <cell r="C2832" t="str">
            <v>Victorian Renewable Energy Target Australia 2007</v>
          </cell>
          <cell r="D2832" t="str">
            <v>Green certificates, Strategic planning, Obligation schemes, Other mandatory requirements, Renewable energy target</v>
          </cell>
          <cell r="E2832" t="str">
            <v>Subnational region or state</v>
          </cell>
          <cell r="F2832">
            <v>2007</v>
          </cell>
          <cell r="G2832" t="str">
            <v>Electricity and heat</v>
          </cell>
          <cell r="H2832" t="str">
            <v>increase the share of electricity consumption in Victoria from renewable energy sources to 10% by 2016.</v>
          </cell>
          <cell r="I2832" t="str">
            <v>Renewables</v>
          </cell>
          <cell r="J2832">
            <v>0</v>
          </cell>
          <cell r="K2832" t="str">
            <v>Australia</v>
          </cell>
          <cell r="L2832" t="str">
            <v>Ended</v>
          </cell>
          <cell r="M2832" t="str">
            <v>http://www.dpi.vic.gov.au/dpi/dpinenergy.nsf/childdocs/-3F827E74C37E0836CA25729D00101EB0-866B51F390263BA1CA2572B2001634F9-2D9B7B1F0DF350AECA2572B2001974E2?open</v>
          </cell>
          <cell r="N2832" t="str">
            <v>C09C10</v>
          </cell>
        </row>
        <row r="2833">
          <cell r="B2833">
            <v>2825</v>
          </cell>
          <cell r="C2833" t="str">
            <v>Vision 2030 Saudi Arabia</v>
          </cell>
          <cell r="D2833" t="str">
            <v>Renewable energy target</v>
          </cell>
          <cell r="E2833" t="str">
            <v>Country</v>
          </cell>
          <cell r="F2833">
            <v>0</v>
          </cell>
          <cell r="G2833" t="str">
            <v>Electricity and heat, Renewables</v>
          </cell>
          <cell r="H2833" t="str">
            <v>9.5GW renewables installed capacity by 2023 (initial phase)</v>
          </cell>
          <cell r="I2833" t="str">
            <v>Renewables</v>
          </cell>
          <cell r="J2833" t="str">
            <v>GHG reduction</v>
          </cell>
          <cell r="K2833" t="str">
            <v>Saudi Arabia</v>
          </cell>
          <cell r="L2833" t="str">
            <v>Implemented</v>
          </cell>
          <cell r="M2833" t="str">
            <v>http://vision2030.gov.sa/en</v>
          </cell>
          <cell r="N2833" t="str">
            <v>C09</v>
          </cell>
        </row>
        <row r="2834">
          <cell r="B2834">
            <v>2826</v>
          </cell>
          <cell r="C2834" t="str">
            <v>South African Carbon Tax</v>
          </cell>
          <cell r="D2834" t="str">
            <v>CO2 taxes</v>
          </cell>
          <cell r="E2834" t="str">
            <v>Country</v>
          </cell>
          <cell r="F2834">
            <v>2019</v>
          </cell>
          <cell r="G2834" t="str">
            <v>Industrial process CO2</v>
          </cell>
          <cell r="H2834"/>
          <cell r="I2834">
            <v>0</v>
          </cell>
          <cell r="J2834" t="str">
            <v>No</v>
          </cell>
          <cell r="K2834" t="str">
            <v>South Africa</v>
          </cell>
          <cell r="L2834" t="str">
            <v>Implemented</v>
          </cell>
          <cell r="M2834" t="str">
            <v>https://www.iea.org/policies/11148-south-african-carbon-tax?country=South%20Africa&amp;q=south%20africa
http://www.lse.ac.uk/GranthamInstitute/law/carbon-tax-act-15-2019/</v>
          </cell>
          <cell r="N2834" t="str">
            <v/>
          </cell>
        </row>
        <row r="2835">
          <cell r="B2835">
            <v>2827</v>
          </cell>
          <cell r="C2835" t="str">
            <v>Volumetric Ethanol Excise Tax Credit (VEETC) United States of America 1979</v>
          </cell>
          <cell r="D2835" t="str">
            <v>Regulatory Instruments, Fiscal or financial incentives, Tax relief</v>
          </cell>
          <cell r="E2835" t="str">
            <v>Country</v>
          </cell>
          <cell r="F2835">
            <v>1979</v>
          </cell>
          <cell r="G2835" t="str">
            <v>Transport, Renewables</v>
          </cell>
          <cell r="H2835"/>
          <cell r="I2835" t="str">
            <v>Other low-carbon technologies and fuel switch, Renewables</v>
          </cell>
          <cell r="J2835">
            <v>0</v>
          </cell>
          <cell r="K2835" t="str">
            <v>United States of America</v>
          </cell>
          <cell r="L2835" t="str">
            <v>Ended</v>
          </cell>
          <cell r="M2835" t="str">
            <v>http://www.afdc.energy.gov/afdc/laws/law/US/399</v>
          </cell>
          <cell r="N2835" t="str">
            <v>C43</v>
          </cell>
        </row>
        <row r="2836">
          <cell r="B2836">
            <v>2828</v>
          </cell>
          <cell r="C2836" t="str">
            <v>Voluntary Agreement Korea (South)</v>
          </cell>
          <cell r="D2836" t="str">
            <v>Voluntary Approaches</v>
          </cell>
          <cell r="E2836" t="str">
            <v>Country</v>
          </cell>
          <cell r="F2836">
            <v>0</v>
          </cell>
          <cell r="G2836">
            <v>0</v>
          </cell>
          <cell r="H2836"/>
          <cell r="I2836" t="str">
            <v>Energy efficiency, Renewables</v>
          </cell>
          <cell r="J2836">
            <v>0</v>
          </cell>
          <cell r="K2836" t="str">
            <v>Korea (South)</v>
          </cell>
          <cell r="L2836" t="str">
            <v>Ended</v>
          </cell>
          <cell r="M2836">
            <v>0</v>
          </cell>
          <cell r="N2836" t="str">
            <v/>
          </cell>
        </row>
        <row r="2837">
          <cell r="B2837">
            <v>2829</v>
          </cell>
          <cell r="C2837" t="str">
            <v>Voluntary Agreement on the Phase Out of Incandescent Light Bulbs United Kingdom 2007</v>
          </cell>
          <cell r="D2837" t="str">
            <v>Negotiated Agreements (Public-private sector), Voluntary Approaches</v>
          </cell>
          <cell r="E2837" t="str">
            <v>Country</v>
          </cell>
          <cell r="F2837">
            <v>2007</v>
          </cell>
          <cell r="G2837" t="str">
            <v>Buildings, Appliances</v>
          </cell>
          <cell r="H2837"/>
          <cell r="I2837" t="str">
            <v>Energy efficiency</v>
          </cell>
          <cell r="J2837">
            <v>0</v>
          </cell>
          <cell r="K2837" t="str">
            <v>United Kingdom</v>
          </cell>
          <cell r="L2837" t="str">
            <v>Ended</v>
          </cell>
          <cell r="M2837" t="str">
            <v>http://www.iea.org/policiesandmeasures/pams/unitedkingdom/name-23942-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837" t="str">
            <v/>
          </cell>
        </row>
        <row r="2838">
          <cell r="B2838">
            <v>2830</v>
          </cell>
          <cell r="C2838" t="str">
            <v>Voluntary Agreements with Industry to Reduce GHG Emissions and Conserve Energy France 2002</v>
          </cell>
          <cell r="D2838" t="str">
            <v>Negotiated Agreements (Public-private sector), GHG emissions allowances</v>
          </cell>
          <cell r="E2838" t="str">
            <v>Country</v>
          </cell>
          <cell r="F2838">
            <v>2002</v>
          </cell>
          <cell r="G2838" t="str">
            <v>Industry</v>
          </cell>
          <cell r="H2838"/>
          <cell r="I2838" t="str">
            <v>Energy service demand reduction and resource efficiency, Energy efficiency, Renewables, Other low-carbon technologies and fuel switch, Non-energy</v>
          </cell>
          <cell r="J2838">
            <v>0</v>
          </cell>
          <cell r="K2838" t="str">
            <v>France</v>
          </cell>
          <cell r="L2838" t="str">
            <v>Implemented</v>
          </cell>
          <cell r="M2838" t="str">
            <v>http://www.iea.org/policiesandmeasures/pams/france/name-22431-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838" t="str">
            <v>C19C30</v>
          </cell>
        </row>
        <row r="2839">
          <cell r="B2839">
            <v>2831</v>
          </cell>
          <cell r="C2839" t="str">
            <v>Voluntary Airport Low Emission (VALE) Program United States of America 2003</v>
          </cell>
          <cell r="D2839" t="str">
            <v>Information and education, Advice or Aid in implementation, Information provision, Voluntary Approaches, Negotiated Agreements (Public-private sector)</v>
          </cell>
          <cell r="E2839" t="str">
            <v>Country</v>
          </cell>
          <cell r="F2839">
            <v>2003</v>
          </cell>
          <cell r="G2839" t="str">
            <v>Air</v>
          </cell>
          <cell r="H2839"/>
          <cell r="I2839" t="str">
            <v>Energy efficiency, Non-energy</v>
          </cell>
          <cell r="J2839">
            <v>0</v>
          </cell>
          <cell r="K2839" t="str">
            <v>United States of America</v>
          </cell>
          <cell r="L2839" t="str">
            <v>Superseded</v>
          </cell>
          <cell r="M2839" t="str">
            <v>http://www.faa.gov/airports/environmental/vale/</v>
          </cell>
          <cell r="N2839" t="str">
            <v/>
          </cell>
        </row>
        <row r="2840">
          <cell r="B2840">
            <v>2832</v>
          </cell>
          <cell r="C2840" t="str">
            <v>Voluntary Aluminum Industrial Partnership (VAIP) United States of America 1995</v>
          </cell>
          <cell r="D2840" t="str">
            <v>Negotiated Agreements (Public-private sector), Advice or Aid in implementation, Information provision</v>
          </cell>
          <cell r="E2840" t="str">
            <v>Country</v>
          </cell>
          <cell r="F2840">
            <v>1995</v>
          </cell>
          <cell r="G2840" t="str">
            <v>Fluorinated gases</v>
          </cell>
          <cell r="H2840"/>
          <cell r="I2840" t="str">
            <v>Non-energy</v>
          </cell>
          <cell r="J2840">
            <v>0</v>
          </cell>
          <cell r="K2840" t="str">
            <v>United States of America</v>
          </cell>
          <cell r="L2840" t="str">
            <v>Implemented</v>
          </cell>
          <cell r="M2840" t="str">
            <v>http://www.epa.gov/highgwp/aluminum-pfc/index.html</v>
          </cell>
          <cell r="N2840" t="str">
            <v>C29</v>
          </cell>
        </row>
        <row r="2841">
          <cell r="B2841">
            <v>2833</v>
          </cell>
          <cell r="C2841" t="str">
            <v>Voluntary Building Industry Initiatives Australia 2006</v>
          </cell>
          <cell r="D2841" t="str">
            <v>Negotiated Agreements (Public-private sector), Voluntary Approaches</v>
          </cell>
          <cell r="E2841" t="str">
            <v>Country</v>
          </cell>
          <cell r="F2841">
            <v>2006</v>
          </cell>
          <cell r="G2841" t="str">
            <v>Buildings, Heating and cooling, Hot water and cooking</v>
          </cell>
          <cell r="H2841"/>
          <cell r="I2841" t="str">
            <v>Energy efficiency</v>
          </cell>
          <cell r="J2841">
            <v>0</v>
          </cell>
          <cell r="K2841" t="str">
            <v>Australia</v>
          </cell>
          <cell r="L2841" t="str">
            <v>Implemented</v>
          </cell>
          <cell r="M2841" t="str">
            <v>http://www.climatechange.gov.au/what-you-need-to-know/buildings/initiatives.aspx</v>
          </cell>
          <cell r="N2841" t="str">
            <v/>
          </cell>
        </row>
        <row r="2842">
          <cell r="B2842">
            <v>2834</v>
          </cell>
          <cell r="C2842" t="str">
            <v>Voluntary Code of Practice - Reducing the Fuel Consumption of New Light Vehicles Australia 2003</v>
          </cell>
          <cell r="D2842" t="str">
            <v>Advice or Aid in implementation, Strategic planning, Voluntary Approaches</v>
          </cell>
          <cell r="E2842" t="str">
            <v>Country</v>
          </cell>
          <cell r="F2842">
            <v>2003</v>
          </cell>
          <cell r="G2842" t="str">
            <v>Transport</v>
          </cell>
          <cell r="H2842" t="str">
            <v>Fuel consumption reduction target.</v>
          </cell>
          <cell r="I2842" t="str">
            <v>Energy efficiency</v>
          </cell>
          <cell r="J2842">
            <v>0</v>
          </cell>
          <cell r="K2842" t="str">
            <v>Australia</v>
          </cell>
          <cell r="L2842" t="str">
            <v>Ended</v>
          </cell>
          <cell r="M2842" t="str">
            <v>http://www.alp.org.au/getattachment/97cd68c5-087f-4ff8-b1d5-ee2aadae31c9/emission-standards-for-cars/</v>
          </cell>
          <cell r="N2842" t="str">
            <v/>
          </cell>
        </row>
        <row r="2843">
          <cell r="B2843">
            <v>2835</v>
          </cell>
          <cell r="C2843" t="str">
            <v>Voluntary Code of Practice for the Reduction of Emissions of HFC and PFC Fire Protection Agents United States of America</v>
          </cell>
          <cell r="D2843" t="str">
            <v>Negotiated Agreements (Public-private sector)</v>
          </cell>
          <cell r="E2843" t="str">
            <v>Country</v>
          </cell>
          <cell r="F2843">
            <v>0</v>
          </cell>
          <cell r="G2843" t="str">
            <v>Fluorinated gases</v>
          </cell>
          <cell r="H2843"/>
          <cell r="I2843" t="str">
            <v>Non-energy</v>
          </cell>
          <cell r="J2843">
            <v>0</v>
          </cell>
          <cell r="K2843" t="str">
            <v>United States of America</v>
          </cell>
          <cell r="L2843" t="str">
            <v>Implemented</v>
          </cell>
          <cell r="M2843" t="str">
            <v>http://www.epa.gov/ozone/snap/fire/vcopdocument.pdf</v>
          </cell>
          <cell r="N2843" t="str">
            <v>C29</v>
          </cell>
        </row>
        <row r="2844">
          <cell r="B2844">
            <v>2836</v>
          </cell>
          <cell r="C2844" t="str">
            <v>Voluntary Energy Conservation Campaigns Korea (South) 2005</v>
          </cell>
          <cell r="D2844" t="str">
            <v>Advice or Aid in implementation, Information provision, Policy support</v>
          </cell>
          <cell r="E2844" t="str">
            <v>Country</v>
          </cell>
          <cell r="F2844">
            <v>2005</v>
          </cell>
          <cell r="G2844" t="str">
            <v>Electricity and heat, Buildings, Industry, Heating and cooling, Industrial energy related</v>
          </cell>
          <cell r="H2844"/>
          <cell r="I2844" t="str">
            <v>Energy efficiency</v>
          </cell>
          <cell r="J2844">
            <v>0</v>
          </cell>
          <cell r="K2844" t="str">
            <v>Korea (South)</v>
          </cell>
          <cell r="L2844" t="str">
            <v>Implemented</v>
          </cell>
          <cell r="M2844" t="str">
            <v>http://www.iea.org/policiesandmeasures/pams/korea/name-22783-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844" t="str">
            <v/>
          </cell>
        </row>
        <row r="2845">
          <cell r="B2845">
            <v>2837</v>
          </cell>
          <cell r="C2845" t="str">
            <v>Voluntary Fuel Efficiency Standards Korea (South) 2005</v>
          </cell>
          <cell r="D2845" t="str">
            <v>Voluntary Approaches, Research &amp; Development and Deployment (RD&amp;D)</v>
          </cell>
          <cell r="E2845" t="str">
            <v>Country</v>
          </cell>
          <cell r="F2845">
            <v>2005</v>
          </cell>
          <cell r="G2845" t="str">
            <v>Transport, Light duty vehicles, Heavy duty vehicles, Low-emissions mobility</v>
          </cell>
          <cell r="H2845"/>
          <cell r="I2845" t="str">
            <v>Energy efficiency</v>
          </cell>
          <cell r="J2845">
            <v>0</v>
          </cell>
          <cell r="K2845" t="str">
            <v>Korea (South)</v>
          </cell>
          <cell r="L2845" t="str">
            <v>Planned</v>
          </cell>
          <cell r="M2845" t="str">
            <v>http://www.iea.org/policiesandmeasures/pams/korea/name-22782-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845" t="str">
            <v>C04</v>
          </cell>
        </row>
        <row r="2846">
          <cell r="B2846">
            <v>2838</v>
          </cell>
          <cell r="C2846" t="str">
            <v>Voluntary Industry Action Plans Review Japan 1999</v>
          </cell>
          <cell r="D2846" t="str">
            <v>Information and education, Policy support, Voluntary Approaches</v>
          </cell>
          <cell r="E2846" t="str">
            <v>Country</v>
          </cell>
          <cell r="F2846">
            <v>1999</v>
          </cell>
          <cell r="G2846" t="str">
            <v>Industry, Electricity and heat</v>
          </cell>
          <cell r="H2846"/>
          <cell r="I2846" t="str">
            <v>Energy service demand reduction and resource efficiency, Energy efficiency, Renewables, Other low-carbon technologies and fuel switch, Non-energy</v>
          </cell>
          <cell r="J2846">
            <v>0</v>
          </cell>
          <cell r="K2846" t="str">
            <v>Japan</v>
          </cell>
          <cell r="L2846" t="str">
            <v>Superseded</v>
          </cell>
          <cell r="M2846" t="str">
            <v>http://www.keidanren.or.jp</v>
          </cell>
          <cell r="N2846" t="str">
            <v>C19</v>
          </cell>
        </row>
        <row r="2847">
          <cell r="B2847">
            <v>2839</v>
          </cell>
          <cell r="C2847" t="str">
            <v>Voluntary Programmes of Appliance Labelling Germany 2000</v>
          </cell>
          <cell r="D2847" t="str">
            <v>Voluntary Approaches, Endorsement label</v>
          </cell>
          <cell r="E2847" t="str">
            <v>Country</v>
          </cell>
          <cell r="F2847">
            <v>2000</v>
          </cell>
          <cell r="G2847" t="str">
            <v>Buildings, Appliances</v>
          </cell>
          <cell r="H2847"/>
          <cell r="I2847" t="str">
            <v>Energy efficiency</v>
          </cell>
          <cell r="J2847">
            <v>0</v>
          </cell>
          <cell r="K2847" t="str">
            <v>Germany</v>
          </cell>
          <cell r="L2847" t="str">
            <v>Ended</v>
          </cell>
          <cell r="M2847" t="str">
            <v>http://www.bmwi.de/</v>
          </cell>
          <cell r="N2847" t="str">
            <v/>
          </cell>
        </row>
        <row r="2848">
          <cell r="B2848">
            <v>2840</v>
          </cell>
          <cell r="C2848" t="str">
            <v>Voluntary agreement of the German automotive industry Germany 1995</v>
          </cell>
          <cell r="D2848" t="str">
            <v>Voluntary Approaches, Vehicle fuel-economy and emissions standards</v>
          </cell>
          <cell r="E2848" t="str">
            <v>Country</v>
          </cell>
          <cell r="F2848">
            <v>1995</v>
          </cell>
          <cell r="G2848" t="str">
            <v>Transport, Industry</v>
          </cell>
          <cell r="H2848"/>
          <cell r="I2848" t="str">
            <v>Energy efficiency</v>
          </cell>
          <cell r="J2848">
            <v>0</v>
          </cell>
          <cell r="K2848" t="str">
            <v>Germany</v>
          </cell>
          <cell r="L2848" t="str">
            <v>Ended</v>
          </cell>
          <cell r="M2848" t="str">
            <v>http://www.iea.org/policiesandmeasures/pams/germany/name-31431-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848" t="str">
            <v>C19C21</v>
          </cell>
        </row>
        <row r="2849">
          <cell r="B2849">
            <v>2841</v>
          </cell>
          <cell r="C2849" t="str">
            <v>Warm Front Scheme</v>
          </cell>
          <cell r="D2849" t="str">
            <v>Grants and subsidies</v>
          </cell>
          <cell r="E2849" t="str">
            <v>Subnational region or state</v>
          </cell>
          <cell r="F2849">
            <v>2000</v>
          </cell>
          <cell r="G2849" t="str">
            <v>Buildings</v>
          </cell>
          <cell r="H2849" t="str">
            <v>The Warm Front scheme provided grants for packages of insulation and heating measures to vulnerable households in the private sector in England of up to GBP 3 500 (or GBP 6 000 where oil central heating or other alternative technologies are recommended). It was focused on citizens in receipt of certain income-related benefits. It ended in December 2012.</v>
          </cell>
          <cell r="I2849" t="str">
            <v>Energy efficiency</v>
          </cell>
          <cell r="J2849" t="str">
            <v>No</v>
          </cell>
          <cell r="K2849" t="str">
            <v>United Kingdom</v>
          </cell>
          <cell r="L2849" t="str">
            <v>Ended</v>
          </cell>
          <cell r="M2849" t="str">
            <v>https://www.iea.org/policies/2277-warm-front-scheme?country=United%20Kingdom&amp;page=5&amp;qs=united</v>
          </cell>
          <cell r="N2849" t="str">
            <v>C34</v>
          </cell>
        </row>
        <row r="2850">
          <cell r="B2850">
            <v>2842</v>
          </cell>
          <cell r="C2850" t="str">
            <v>Warsaw pledge</v>
          </cell>
          <cell r="D2850" t="str">
            <v>GHG reduction target</v>
          </cell>
          <cell r="E2850" t="str">
            <v>Country</v>
          </cell>
          <cell r="F2850">
            <v>0</v>
          </cell>
          <cell r="G2850" t="str">
            <v>General</v>
          </cell>
          <cell r="H2850" t="str">
            <v>3.8% reduction of total GHG emissions in 2020 compared to 2005 levels. 
"Just before COP19, at the meeting of the Global Warming Prevention Headquarters in November 2013, Japan’s GHG emissions reduction and absorption target to 2020 was announced as being that Japan will reduce its emissions by 3.8% compared to the 2005 level based on the order from the Prime Minister."
"On November 29, the Government of Japan submitted the target, replacing the 25% reduction target, which had been submitted to the UNFCCC, in accordance with the Copenhagen Accord. This target is a target at this point, which has not yet taken into account the emission reduction effect resulting from nuclear power, given that the energy policy and energy mix, including the utilization of nuclear power, are still under consideration."
Source: http://unfccc.int/files/national_reports/annex_i_natcom/submitted_natcom/application/pdf/nc6_jpn_resubmission.pdf</v>
          </cell>
          <cell r="I2850" t="str">
            <v>Energy service demand reduction and resource efficiency, Energy efficiency, Renewables, Other low-carbon technologies and fuel switch, Non-energy</v>
          </cell>
          <cell r="J2850">
            <v>0</v>
          </cell>
          <cell r="K2850" t="str">
            <v>Japan</v>
          </cell>
          <cell r="L2850" t="str">
            <v>Implemented</v>
          </cell>
          <cell r="M2850" t="str">
            <v>UNFCCC. (2013) Japan’s Sixth National Communication Under the United Nations Framework Convention on Climate Change. http://unfccc.int/files/national_reports/annex_i_natcom/submitted_natcom/application/pdf/nc6_jpn_resubmission.pdf</v>
          </cell>
          <cell r="N2850" t="str">
            <v>C02</v>
          </cell>
        </row>
        <row r="2851">
          <cell r="B2851">
            <v>2843</v>
          </cell>
          <cell r="C2851" t="str">
            <v>Waste Energy Recovery Registry (WERR) United States of America 2009</v>
          </cell>
          <cell r="D2851" t="str">
            <v>Regulatory Instruments, Obligation schemes</v>
          </cell>
          <cell r="E2851" t="str">
            <v>Country</v>
          </cell>
          <cell r="F2851">
            <v>2009</v>
          </cell>
          <cell r="G2851" t="str">
            <v>Electricity and heat</v>
          </cell>
          <cell r="H2851"/>
          <cell r="I2851" t="str">
            <v>Non-energy</v>
          </cell>
          <cell r="J2851">
            <v>0</v>
          </cell>
          <cell r="K2851" t="str">
            <v>United States of America</v>
          </cell>
          <cell r="L2851" t="str">
            <v>Ended</v>
          </cell>
          <cell r="M2851">
            <v>0</v>
          </cell>
          <cell r="N2851" t="str">
            <v/>
          </cell>
        </row>
        <row r="2852">
          <cell r="B2852">
            <v>2844</v>
          </cell>
          <cell r="C2852" t="str">
            <v>Waste Framework Directive (2008/98/EC)</v>
          </cell>
          <cell r="D2852" t="str">
            <v>Policy support, Codes and standards, Sectoral standards</v>
          </cell>
          <cell r="E2852" t="str">
            <v>Country</v>
          </cell>
          <cell r="F2852">
            <v>2008</v>
          </cell>
          <cell r="G2852">
            <v>0</v>
          </cell>
          <cell r="H2852" t="str">
            <v>see References for further legal acts accompaning the directive</v>
          </cell>
          <cell r="I2852" t="str">
            <v>Non-energy</v>
          </cell>
          <cell r="J2852" t="str">
            <v>No</v>
          </cell>
          <cell r="K2852" t="str">
            <v>European Union (28)</v>
          </cell>
          <cell r="L2852" t="str">
            <v>Implemented</v>
          </cell>
          <cell r="M2852" t="str">
            <v>http://ec.europa.eu/environment/waste/legislation/a.htm
http://ec.europa.eu/environment/waste/framework/</v>
          </cell>
          <cell r="N2852" t="str">
            <v/>
          </cell>
        </row>
        <row r="2853">
          <cell r="B2853">
            <v>2845</v>
          </cell>
          <cell r="C2853" t="str">
            <v>WasteWise United States of America</v>
          </cell>
          <cell r="D2853" t="str">
            <v>Voluntary Approaches, Advice or Aid in implementation, Information provision</v>
          </cell>
          <cell r="E2853" t="str">
            <v>Country</v>
          </cell>
          <cell r="F2853">
            <v>0</v>
          </cell>
          <cell r="G2853" t="str">
            <v>Waste (CH4)</v>
          </cell>
          <cell r="H2853"/>
          <cell r="I2853" t="str">
            <v>Non-energy</v>
          </cell>
          <cell r="J2853">
            <v>0</v>
          </cell>
          <cell r="K2853" t="str">
            <v>United States of America</v>
          </cell>
          <cell r="L2853" t="str">
            <v>Implemented</v>
          </cell>
          <cell r="M2853" t="str">
            <v>http://www.epa.gov/epawaste/conserve/smm/wastewise/index.htm</v>
          </cell>
          <cell r="N2853" t="str">
            <v>C27</v>
          </cell>
        </row>
        <row r="2854">
          <cell r="B2854">
            <v>2846</v>
          </cell>
          <cell r="C2854" t="str">
            <v>Weatherization Assistance Program (WAP) United States of America 1976</v>
          </cell>
          <cell r="D2854" t="str">
            <v>Grants and subsidies, Funds to sub-national governments</v>
          </cell>
          <cell r="E2854" t="str">
            <v>Country</v>
          </cell>
          <cell r="F2854">
            <v>1976</v>
          </cell>
          <cell r="G2854" t="str">
            <v>Buildings</v>
          </cell>
          <cell r="H2854"/>
          <cell r="I2854" t="str">
            <v>Energy efficiency</v>
          </cell>
          <cell r="J2854">
            <v>0</v>
          </cell>
          <cell r="K2854" t="str">
            <v>United States of America</v>
          </cell>
          <cell r="L2854" t="str">
            <v>Implemented</v>
          </cell>
          <cell r="M2854" t="str">
            <v>http://www1.eere.energy.gov/wip/wap.html</v>
          </cell>
          <cell r="N2854" t="str">
            <v>C34</v>
          </cell>
        </row>
        <row r="2855">
          <cell r="B2855">
            <v>2847</v>
          </cell>
          <cell r="C2855" t="str">
            <v>Weatherization and Intergovernmental Program (WIP) United States of America 1976</v>
          </cell>
          <cell r="D2855" t="str">
            <v>Technology deployment and diffusion, Information provision, Grants and subsidies</v>
          </cell>
          <cell r="E2855" t="str">
            <v>Country</v>
          </cell>
          <cell r="F2855">
            <v>1976</v>
          </cell>
          <cell r="G2855" t="str">
            <v>Buildings</v>
          </cell>
          <cell r="H2855"/>
          <cell r="I2855" t="str">
            <v>Renewables, Energy efficiency</v>
          </cell>
          <cell r="J2855">
            <v>0</v>
          </cell>
          <cell r="K2855" t="str">
            <v>United States of America</v>
          </cell>
          <cell r="L2855" t="str">
            <v>Superseded</v>
          </cell>
          <cell r="M2855" t="str">
            <v>http://www1.eere.energy.gov/wip/index.html</v>
          </cell>
          <cell r="N2855" t="str">
            <v>C04C34</v>
          </cell>
        </row>
        <row r="2856">
          <cell r="B2856">
            <v>2848</v>
          </cell>
          <cell r="C2856" t="str">
            <v>Western Renewable Energy Zones (WREZ) Project United States of America 2008</v>
          </cell>
          <cell r="D2856" t="str">
            <v>Strategic planning</v>
          </cell>
          <cell r="E2856" t="str">
            <v>Subnational region or state</v>
          </cell>
          <cell r="F2856">
            <v>2008</v>
          </cell>
          <cell r="G2856" t="str">
            <v>Renewables</v>
          </cell>
          <cell r="H2856"/>
          <cell r="I2856" t="str">
            <v>Renewables</v>
          </cell>
          <cell r="J2856">
            <v>0</v>
          </cell>
          <cell r="K2856" t="str">
            <v>United States of America</v>
          </cell>
          <cell r="L2856" t="str">
            <v>Implemented</v>
          </cell>
          <cell r="M2856" t="str">
            <v>http://www.westgov.org/wga/initiatives/wrez/index.htm</v>
          </cell>
          <cell r="N2856" t="str">
            <v/>
          </cell>
        </row>
        <row r="2857">
          <cell r="B2857">
            <v>2849</v>
          </cell>
          <cell r="C2857" t="str">
            <v>Wheeling Service Agreement for electricity from renewable energy sources (Convenio para el servicio de Transmisión de energía eléctrica para fuente de energía renovable) Mexico 2004</v>
          </cell>
          <cell r="D2857" t="str">
            <v>Regulatory Instruments</v>
          </cell>
          <cell r="E2857" t="str">
            <v>Country</v>
          </cell>
          <cell r="F2857">
            <v>2004</v>
          </cell>
          <cell r="G2857" t="str">
            <v>Electricity and heat, Renewables</v>
          </cell>
          <cell r="H2857"/>
          <cell r="I2857" t="str">
            <v>Renewables</v>
          </cell>
          <cell r="J2857">
            <v>0</v>
          </cell>
          <cell r="K2857" t="str">
            <v>Mexico</v>
          </cell>
          <cell r="L2857" t="str">
            <v>Implemented</v>
          </cell>
          <cell r="M2857" t="str">
            <v>http://www.cre.gob.mx/</v>
          </cell>
          <cell r="N2857" t="str">
            <v/>
          </cell>
        </row>
        <row r="2858">
          <cell r="B2858">
            <v>2850</v>
          </cell>
          <cell r="C2858" t="str">
            <v>White Certificate Scheme France 2006</v>
          </cell>
          <cell r="D2858" t="str">
            <v>White certificates, Market-based instruments</v>
          </cell>
          <cell r="E2858" t="str">
            <v>Country</v>
          </cell>
          <cell r="F2858">
            <v>2006</v>
          </cell>
          <cell r="G2858" t="str">
            <v>Electricity and heat</v>
          </cell>
          <cell r="H2858"/>
          <cell r="I2858" t="str">
            <v>Energy efficiency</v>
          </cell>
          <cell r="J2858">
            <v>0</v>
          </cell>
          <cell r="K2858" t="str">
            <v>France</v>
          </cell>
          <cell r="L2858" t="str">
            <v>Implemented</v>
          </cell>
          <cell r="M2858" t="str">
            <v>http://www2.ademe.fr/servlet/KBaseShow?sort=-1&amp;cid=96&amp;m=3&amp;catid=12616</v>
          </cell>
          <cell r="N2858" t="str">
            <v/>
          </cell>
        </row>
        <row r="2859">
          <cell r="B2859">
            <v>2851</v>
          </cell>
          <cell r="C2859" t="str">
            <v>White Certificate Trading for End-Use Energy efficiency Italy 2005</v>
          </cell>
          <cell r="D2859" t="str">
            <v>White certificates</v>
          </cell>
          <cell r="E2859" t="str">
            <v>Country</v>
          </cell>
          <cell r="F2859">
            <v>2005</v>
          </cell>
          <cell r="G2859" t="str">
            <v>Electricity and heat</v>
          </cell>
          <cell r="H2859" t="str">
            <v>Executive</v>
          </cell>
          <cell r="I2859" t="str">
            <v>Energy efficiency</v>
          </cell>
          <cell r="J2859">
            <v>0</v>
          </cell>
          <cell r="K2859" t="str">
            <v>Italy</v>
          </cell>
          <cell r="L2859" t="str">
            <v>Implemented</v>
          </cell>
          <cell r="M2859" t="str">
            <v>http://www.lse.ac.uk/GranthamInstitute/law/white-certificate-trading-for-end-use-energy-efficiency/</v>
          </cell>
          <cell r="N2859" t="str">
            <v/>
          </cell>
        </row>
        <row r="2860">
          <cell r="B2860">
            <v>2852</v>
          </cell>
          <cell r="C2860" t="str">
            <v>White Paper on Renewable Energy South Africa 2003</v>
          </cell>
          <cell r="D2860" t="str">
            <v>Information and education, Institutional creation, Strategic planning, Renewable energy target</v>
          </cell>
          <cell r="E2860" t="str">
            <v>Country</v>
          </cell>
          <cell r="F2860">
            <v>2003</v>
          </cell>
          <cell r="G2860" t="str">
            <v>Electricity and heat, Renewables</v>
          </cell>
          <cell r="H2860" t="str">
            <v>Medium-term target (10-year) of 10 000 GWh or 0.8 Mtoe RE contribution to the final energy consumption by 2013</v>
          </cell>
          <cell r="I2860" t="str">
            <v>Renewables</v>
          </cell>
          <cell r="J2860">
            <v>0</v>
          </cell>
          <cell r="K2860" t="str">
            <v>South Africa</v>
          </cell>
          <cell r="L2860" t="str">
            <v>Ended</v>
          </cell>
          <cell r="M2860" t="str">
            <v>https://unfccc.int/files/meetings/seminar/application/pdf/sem_sup1_south_africa.pdf</v>
          </cell>
          <cell r="N2860" t="str">
            <v>C09</v>
          </cell>
        </row>
        <row r="2861">
          <cell r="B2861">
            <v>2853</v>
          </cell>
          <cell r="C2861" t="str">
            <v>South Africa’s Low-Emission Development Strategy (SA LEDS) 2050</v>
          </cell>
          <cell r="D2861" t="str">
            <v>Political &amp; non-binding climate strategy, Strategic planning</v>
          </cell>
          <cell r="E2861" t="str">
            <v>Country</v>
          </cell>
          <cell r="F2861">
            <v>2019</v>
          </cell>
          <cell r="G2861" t="str">
            <v>General</v>
          </cell>
          <cell r="H2861"/>
          <cell r="I2861">
            <v>0</v>
          </cell>
          <cell r="J2861" t="str">
            <v>No</v>
          </cell>
          <cell r="K2861" t="str">
            <v>South Africa</v>
          </cell>
          <cell r="L2861" t="str">
            <v>Implemented</v>
          </cell>
          <cell r="M2861" t="str">
            <v>https://www.environment.gov.za/sites/default/files/strategic_plans/southafricas_lowemission_developmentstrategy_dec2018draft.pdf
https://www.iea.org/policies/857383-south-africas-low-emission-development-strategy-sa-leds-2050?country=South%20Africa&amp;q=south%20africa</v>
          </cell>
          <cell r="N2861" t="str">
            <v>C01</v>
          </cell>
        </row>
        <row r="2862">
          <cell r="B2862">
            <v>2854</v>
          </cell>
          <cell r="C2862" t="str">
            <v>White Paper: A New Deal for Transport United Kingdom 1998</v>
          </cell>
          <cell r="D2862" t="str">
            <v>Strategic planning, Policy support</v>
          </cell>
          <cell r="E2862" t="str">
            <v>Country</v>
          </cell>
          <cell r="F2862">
            <v>1998</v>
          </cell>
          <cell r="G2862" t="str">
            <v>Transport</v>
          </cell>
          <cell r="H2862"/>
          <cell r="I2862" t="str">
            <v>Energy service demand reduction and resource efficiency, Energy efficiency, Other low-carbon technologies and fuel switch</v>
          </cell>
          <cell r="J2862">
            <v>0</v>
          </cell>
          <cell r="K2862" t="str">
            <v>United Kingdom</v>
          </cell>
          <cell r="L2862" t="str">
            <v>Superseded</v>
          </cell>
          <cell r="M2862" t="str">
            <v>http://webarchive.nationalarchives.gov.uk/+/http:/www.dft.gov.uk/about/strategy/whitepapers/previous/anewdealfortransportbetterfo5695</v>
          </cell>
          <cell r="N2862" t="str">
            <v>C40C44</v>
          </cell>
        </row>
        <row r="2863">
          <cell r="B2863">
            <v>2855</v>
          </cell>
          <cell r="C2863" t="str">
            <v>Whole Building Design Guide United States of America 2001</v>
          </cell>
          <cell r="D2863" t="str">
            <v>Information and education, Advice or Aid in implementation, Information provision, Voluntary Approaches, Negotiated Agreements (Public-private sector)</v>
          </cell>
          <cell r="E2863" t="str">
            <v>Country</v>
          </cell>
          <cell r="F2863">
            <v>2001</v>
          </cell>
          <cell r="G2863" t="str">
            <v>Buildings</v>
          </cell>
          <cell r="H2863"/>
          <cell r="I2863" t="str">
            <v>Energy efficiency</v>
          </cell>
          <cell r="J2863">
            <v>0</v>
          </cell>
          <cell r="K2863" t="str">
            <v>United States of America</v>
          </cell>
          <cell r="L2863" t="str">
            <v>Implemented</v>
          </cell>
          <cell r="M2863" t="str">
            <v>http://www.wbdg.org/</v>
          </cell>
          <cell r="N2863" t="str">
            <v/>
          </cell>
        </row>
        <row r="2864">
          <cell r="B2864">
            <v>2856</v>
          </cell>
          <cell r="C2864" t="str">
            <v>Wind &amp; Water Power Program United States of America 2008</v>
          </cell>
          <cell r="D2864" t="str">
            <v>Negotiated Agreements (Public-private sector), Information provision, Advice or Aid in implementation, Demonstration project, Technology deployment and diffusion, Technology development, Regulatory Instruments</v>
          </cell>
          <cell r="E2864" t="str">
            <v>Country</v>
          </cell>
          <cell r="F2864">
            <v>2008</v>
          </cell>
          <cell r="G2864" t="str">
            <v>Renewables</v>
          </cell>
          <cell r="H2864"/>
          <cell r="I2864" t="str">
            <v>Renewables</v>
          </cell>
          <cell r="J2864">
            <v>0</v>
          </cell>
          <cell r="K2864" t="str">
            <v>United States of America</v>
          </cell>
          <cell r="L2864" t="str">
            <v>Implemented</v>
          </cell>
          <cell r="M2864" t="str">
            <v>http://www.windpoweringamerica.gov/</v>
          </cell>
          <cell r="N2864" t="str">
            <v>C04</v>
          </cell>
        </row>
        <row r="2865">
          <cell r="B2865">
            <v>2857</v>
          </cell>
          <cell r="C2865" t="str">
            <v>Wind Energy Forecasting Capability Australia 2004</v>
          </cell>
          <cell r="D2865" t="str">
            <v>Technology development, Infrastructure investments</v>
          </cell>
          <cell r="E2865" t="str">
            <v>Country</v>
          </cell>
          <cell r="F2865">
            <v>2004</v>
          </cell>
          <cell r="G2865" t="str">
            <v>Electricity and heat</v>
          </cell>
          <cell r="H2865"/>
          <cell r="I2865" t="str">
            <v>Renewables</v>
          </cell>
          <cell r="J2865">
            <v>0</v>
          </cell>
          <cell r="K2865" t="str">
            <v>Australia</v>
          </cell>
          <cell r="L2865" t="str">
            <v>Ended</v>
          </cell>
          <cell r="M2865" t="str">
            <v>http://www.ret.gov.au/energy/energy%20programs/wind_energy_forecasting_capability_initiative/Pages/WindEnergyForecastingCapabilityInitiative.aspx</v>
          </cell>
          <cell r="N2865" t="str">
            <v>C04C11</v>
          </cell>
        </row>
        <row r="2866">
          <cell r="B2866">
            <v>2858</v>
          </cell>
          <cell r="C2866" t="str">
            <v>Wind Energy Programme France 1996</v>
          </cell>
          <cell r="D2866" t="str">
            <v>Feed-in tariffs or premiums, Policy support</v>
          </cell>
          <cell r="E2866" t="str">
            <v>Country</v>
          </cell>
          <cell r="F2866">
            <v>1996</v>
          </cell>
          <cell r="G2866" t="str">
            <v>Electricity and heat, Renewables</v>
          </cell>
          <cell r="H2866"/>
          <cell r="I2866" t="str">
            <v>Renewables</v>
          </cell>
          <cell r="J2866">
            <v>0</v>
          </cell>
          <cell r="K2866" t="str">
            <v>France</v>
          </cell>
          <cell r="L2866" t="str">
            <v>Implemented</v>
          </cell>
          <cell r="M2866" t="str">
            <v>http://www.espace-eolien.fr/lille/General/200501.htm</v>
          </cell>
          <cell r="N2866" t="str">
            <v>C10</v>
          </cell>
        </row>
        <row r="2867">
          <cell r="B2867">
            <v>2859</v>
          </cell>
          <cell r="C2867" t="str">
            <v>Wind Energy Systems Act of 1980 United States of America 1980</v>
          </cell>
          <cell r="D2867" t="str">
            <v>Research &amp; Development and Deployment (RD&amp;D)</v>
          </cell>
          <cell r="E2867" t="str">
            <v>Country</v>
          </cell>
          <cell r="F2867">
            <v>1980</v>
          </cell>
          <cell r="G2867">
            <v>0</v>
          </cell>
          <cell r="H2867"/>
          <cell r="I2867">
            <v>0</v>
          </cell>
          <cell r="J2867">
            <v>0</v>
          </cell>
          <cell r="K2867" t="str">
            <v>United States of America</v>
          </cell>
          <cell r="L2867" t="str">
            <v>Superseded</v>
          </cell>
          <cell r="M2867" t="str">
            <v>http://www.iea.org/policiesandmeasures/pams/unitedstates/name-22136-en.php?s=dHlwZT1yZS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3JlbmV3YWJsZWVuZXJneS9pbmRleC5waHAiPiZuYnNwO1JlbmV3YWJsZSBFbmVyZ3k8L2E-Jm5ic3A7Jmd0OyZuYnNwO1NlYXJjaCBSZXN1bHQ8L2Rpdj4,</v>
          </cell>
          <cell r="N2867" t="str">
            <v>C04</v>
          </cell>
        </row>
        <row r="2868">
          <cell r="B2868">
            <v>2860</v>
          </cell>
          <cell r="C2868" t="str">
            <v>Wind Energy Technology Platform European Union 2006</v>
          </cell>
          <cell r="D2868" t="str">
            <v>Negotiated Agreements (Public-private sector), Institutional creation, Research &amp; Development and Deployment (RD&amp;D), Technology deployment and diffusion, Technology development</v>
          </cell>
          <cell r="E2868" t="str">
            <v>Country</v>
          </cell>
          <cell r="F2868">
            <v>2006</v>
          </cell>
          <cell r="G2868" t="str">
            <v>Electricity and heat, Renewables</v>
          </cell>
          <cell r="H2868"/>
          <cell r="I2868" t="str">
            <v>Renewables</v>
          </cell>
          <cell r="J2868">
            <v>0</v>
          </cell>
          <cell r="K2868" t="str">
            <v>European Union (28)</v>
          </cell>
          <cell r="L2868" t="str">
            <v>Implemented</v>
          </cell>
          <cell r="M2868" t="str">
            <v>http://cordis.europa.eu/technology-platforms/home_en.html</v>
          </cell>
          <cell r="N2868" t="str">
            <v>C04</v>
          </cell>
        </row>
        <row r="2869">
          <cell r="B2869">
            <v>2861</v>
          </cell>
          <cell r="C2869" t="str">
            <v>Wind Power - Manitoba Canada 2004</v>
          </cell>
          <cell r="D2869" t="str">
            <v>Fiscal or financial incentives</v>
          </cell>
          <cell r="E2869" t="str">
            <v>Subnational region or state</v>
          </cell>
          <cell r="F2869">
            <v>2004</v>
          </cell>
          <cell r="G2869" t="str">
            <v>Electricity and heat</v>
          </cell>
          <cell r="H2869"/>
          <cell r="I2869" t="str">
            <v>Renewables</v>
          </cell>
          <cell r="J2869">
            <v>0</v>
          </cell>
          <cell r="K2869" t="str">
            <v>Canada</v>
          </cell>
          <cell r="L2869" t="str">
            <v>Planned</v>
          </cell>
          <cell r="M2869" t="str">
            <v>http://www.gov.mb.ca/chc/press/top/2004/11/2004-11-24-03.html</v>
          </cell>
          <cell r="N2869" t="str">
            <v>C10</v>
          </cell>
        </row>
        <row r="2870">
          <cell r="B2870">
            <v>2862</v>
          </cell>
          <cell r="C2870" t="str">
            <v>Wind Power - Saskatchewan Canada 2004</v>
          </cell>
          <cell r="D2870" t="str">
            <v>Research &amp; Development and Deployment (RD&amp;D)</v>
          </cell>
          <cell r="E2870" t="str">
            <v>Subnational region or state</v>
          </cell>
          <cell r="F2870">
            <v>2004</v>
          </cell>
          <cell r="G2870" t="str">
            <v>Electricity and heat</v>
          </cell>
          <cell r="H2870"/>
          <cell r="I2870" t="str">
            <v>Renewables</v>
          </cell>
          <cell r="J2870">
            <v>0</v>
          </cell>
          <cell r="K2870" t="str">
            <v>Canada</v>
          </cell>
          <cell r="L2870" t="str">
            <v>Planned</v>
          </cell>
          <cell r="M2870" t="str">
            <v>http://www.iea.org/policiesandmeasures/pams/canada/name-22607-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870" t="str">
            <v>C04</v>
          </cell>
        </row>
        <row r="2871">
          <cell r="B2871">
            <v>2863</v>
          </cell>
          <cell r="C2871" t="str">
            <v>Wind Power Concession Programme China 2003</v>
          </cell>
          <cell r="D2871" t="str">
            <v>Feed-in tariffs or premiums</v>
          </cell>
          <cell r="E2871" t="str">
            <v>Country</v>
          </cell>
          <cell r="F2871">
            <v>2003</v>
          </cell>
          <cell r="G2871" t="str">
            <v>Electricity and heat, Renewables</v>
          </cell>
          <cell r="H2871"/>
          <cell r="I2871" t="str">
            <v>Renewables</v>
          </cell>
          <cell r="J2871">
            <v>0</v>
          </cell>
          <cell r="K2871" t="str">
            <v>China</v>
          </cell>
          <cell r="L2871" t="str">
            <v>Ended</v>
          </cell>
          <cell r="M2871" t="str">
            <v>http://www.sdpc.gov.cn</v>
          </cell>
          <cell r="N2871" t="str">
            <v>C10</v>
          </cell>
        </row>
        <row r="2872">
          <cell r="B2872">
            <v>2864</v>
          </cell>
          <cell r="C2872" t="str">
            <v>Wind Power Production Incentive (WPPI) Canada 2002</v>
          </cell>
          <cell r="D2872" t="str">
            <v>Obligation schemes, Feed-in tariffs or premiums</v>
          </cell>
          <cell r="E2872" t="str">
            <v>Country</v>
          </cell>
          <cell r="F2872">
            <v>2002</v>
          </cell>
          <cell r="G2872" t="str">
            <v>Electricity and heat</v>
          </cell>
          <cell r="H2872"/>
          <cell r="I2872" t="str">
            <v>Renewables</v>
          </cell>
          <cell r="J2872">
            <v>0</v>
          </cell>
          <cell r="K2872" t="str">
            <v>Canada</v>
          </cell>
          <cell r="L2872" t="str">
            <v>Superseded</v>
          </cell>
          <cell r="M2872" t="str">
            <v>http://www.iea.org/policiesandmeasures/pams/canada/name-21528-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872" t="str">
            <v>C10</v>
          </cell>
        </row>
        <row r="2873">
          <cell r="B2873">
            <v>2865</v>
          </cell>
          <cell r="C2873" t="str">
            <v>Wind Power Technology Development 12th Five Year Special Planning China 2012</v>
          </cell>
          <cell r="D2873" t="str">
            <v>Institutional creation, Renewable energy target</v>
          </cell>
          <cell r="E2873" t="str">
            <v>Country</v>
          </cell>
          <cell r="F2873">
            <v>2012</v>
          </cell>
          <cell r="G2873" t="str">
            <v>Renewables</v>
          </cell>
          <cell r="H2873"/>
          <cell r="I2873" t="str">
            <v>Renewables</v>
          </cell>
          <cell r="J2873" t="str">
            <v>No</v>
          </cell>
          <cell r="K2873" t="str">
            <v>China</v>
          </cell>
          <cell r="L2873" t="str">
            <v>Ended</v>
          </cell>
          <cell r="M2873" t="str">
            <v>https://www.iea.org/policiesandmeasures/pams/china/name-43175-en.php?s=dHlwZT1yZSZzdGF0dXM9T2s,&amp;return=PG5hdiBpZD0iYnJlYWRjcnVtYiI-PGEgaHJlZj0iLyI-SG9tZTwvYT4gJnJhcXVvOyA8YSBocmVmPSIvcG9saWNpZXNhbmRtZWFzdXJlcy8iPlBvbGljaWVzIGFuZCBNZWFzdXJlczwvYT4gJnJhcXVvOyA8YSBocmVmPSIvcG9saWNpZXNhbmRtZWFzdXJlcy9yZW5ld2FibGVlbmVyZ3kvIj5SZW5ld2FibGUgRW5lcmd5PC9hPjwvbmF2Pg,,</v>
          </cell>
          <cell r="N2873" t="str">
            <v/>
          </cell>
        </row>
        <row r="2874">
          <cell r="B2874">
            <v>2866</v>
          </cell>
          <cell r="C2874" t="str">
            <v>Wind Powering America United States of America 1999</v>
          </cell>
          <cell r="D2874" t="str">
            <v>Fiscal or financial incentives, Advice or Aid in implementation, Technology deployment and diffusion, Negotiated Agreements (Public-private sector)</v>
          </cell>
          <cell r="E2874" t="str">
            <v>Country</v>
          </cell>
          <cell r="F2874">
            <v>1999</v>
          </cell>
          <cell r="G2874" t="str">
            <v>Renewables</v>
          </cell>
          <cell r="H2874"/>
          <cell r="I2874" t="str">
            <v>Renewables</v>
          </cell>
          <cell r="J2874">
            <v>0</v>
          </cell>
          <cell r="K2874" t="str">
            <v>United States of America</v>
          </cell>
          <cell r="L2874" t="str">
            <v>Implemented</v>
          </cell>
          <cell r="M2874" t="str">
            <v>http://www.windpoweringamerica.gov/</v>
          </cell>
          <cell r="N2874" t="str">
            <v>C04</v>
          </cell>
        </row>
        <row r="2875">
          <cell r="B2875">
            <v>2867</v>
          </cell>
          <cell r="C2875" t="str">
            <v>Wind Turbine Component Tax Exemption (Executive Decree 656) Brazil 2014</v>
          </cell>
          <cell r="D2875" t="str">
            <v>Tax relief</v>
          </cell>
          <cell r="E2875" t="str">
            <v>Country</v>
          </cell>
          <cell r="F2875">
            <v>2014</v>
          </cell>
          <cell r="G2875" t="str">
            <v>Electricity and heat, Renewables</v>
          </cell>
          <cell r="H2875"/>
          <cell r="I2875" t="str">
            <v>Renewables</v>
          </cell>
          <cell r="J2875">
            <v>0</v>
          </cell>
          <cell r="K2875" t="str">
            <v>Brazil</v>
          </cell>
          <cell r="L2875" t="str">
            <v>Implemented</v>
          </cell>
          <cell r="M2875" t="str">
            <v>http://www.planalto.gov.br/ccivil_03/_ato2011-2014/2014/Mpv/mpv656.htm</v>
          </cell>
          <cell r="N2875" t="str">
            <v>C10</v>
          </cell>
        </row>
        <row r="2876">
          <cell r="B2876">
            <v>2868</v>
          </cell>
          <cell r="C2876" t="str">
            <v>Wind power development: MOU between DOE and wind companies United States of America 2008</v>
          </cell>
          <cell r="D2876" t="str">
            <v>Technology development, Technology deployment and diffusion</v>
          </cell>
          <cell r="E2876" t="str">
            <v>Country</v>
          </cell>
          <cell r="F2876">
            <v>2008</v>
          </cell>
          <cell r="G2876" t="str">
            <v>Renewables</v>
          </cell>
          <cell r="H2876"/>
          <cell r="I2876" t="str">
            <v>Renewables</v>
          </cell>
          <cell r="J2876">
            <v>0</v>
          </cell>
          <cell r="K2876" t="str">
            <v>United States of America</v>
          </cell>
          <cell r="L2876" t="str">
            <v>Ended</v>
          </cell>
          <cell r="M2876" t="str">
            <v>http://www1.eere.energy.gov/windandhydro/news_detail.html?news_id=11798</v>
          </cell>
          <cell r="N2876" t="str">
            <v>C04</v>
          </cell>
        </row>
        <row r="2877">
          <cell r="B2877">
            <v>2869</v>
          </cell>
          <cell r="C2877" t="str">
            <v>Windows Energy Rating Scheme (WERS) Australia 2001</v>
          </cell>
          <cell r="D2877" t="str">
            <v>Information and education, Advice or Aid in implementation, Comparison label, Endorsement label</v>
          </cell>
          <cell r="E2877" t="str">
            <v>Country</v>
          </cell>
          <cell r="F2877">
            <v>2001</v>
          </cell>
          <cell r="G2877" t="str">
            <v>Buildings, Heating and cooling</v>
          </cell>
          <cell r="H2877"/>
          <cell r="I2877" t="str">
            <v>Energy efficiency</v>
          </cell>
          <cell r="J2877">
            <v>0</v>
          </cell>
          <cell r="K2877" t="str">
            <v>Australia</v>
          </cell>
          <cell r="L2877" t="str">
            <v>Implemented</v>
          </cell>
          <cell r="M2877" t="str">
            <v>http://www.wers.net/wers-home</v>
          </cell>
          <cell r="N2877" t="str">
            <v/>
          </cell>
        </row>
        <row r="2878">
          <cell r="B2878">
            <v>2870</v>
          </cell>
          <cell r="C2878" t="str">
            <v>Wood Energy Programme France 1999</v>
          </cell>
          <cell r="D2878" t="str">
            <v>Fiscal or financial incentives, Grants and subsidies, Advice or Aid in implementation, Information provision, Policy support</v>
          </cell>
          <cell r="E2878" t="str">
            <v>Country</v>
          </cell>
          <cell r="F2878">
            <v>1999</v>
          </cell>
          <cell r="G2878" t="str">
            <v>Electricity and heat, Renewables</v>
          </cell>
          <cell r="H2878"/>
          <cell r="I2878" t="str">
            <v>Renewables</v>
          </cell>
          <cell r="J2878">
            <v>0</v>
          </cell>
          <cell r="K2878" t="str">
            <v>France</v>
          </cell>
          <cell r="L2878" t="str">
            <v>Implemented</v>
          </cell>
          <cell r="M2878" t="str">
            <v>http://www.ademe.fr/htdocs/actualite/dossier/Prgbois.htm</v>
          </cell>
          <cell r="N2878" t="str">
            <v>C10</v>
          </cell>
        </row>
        <row r="2879">
          <cell r="B2879">
            <v>2871</v>
          </cell>
          <cell r="C2879" t="str">
            <v>Wood-to-Energy Grants United States of America 2009</v>
          </cell>
          <cell r="D2879" t="str">
            <v>Grants and subsidies, Fiscal or financial incentives</v>
          </cell>
          <cell r="E2879" t="str">
            <v>Country</v>
          </cell>
          <cell r="F2879">
            <v>2009</v>
          </cell>
          <cell r="G2879" t="str">
            <v>Electricity and heat, Renewables</v>
          </cell>
          <cell r="H2879"/>
          <cell r="I2879" t="str">
            <v>Renewables</v>
          </cell>
          <cell r="J2879">
            <v>0</v>
          </cell>
          <cell r="K2879" t="str">
            <v>United States of America</v>
          </cell>
          <cell r="L2879" t="str">
            <v>Implemented</v>
          </cell>
          <cell r="M2879" t="str">
            <v>http://www.fs.fed.us/news/2012/releases/07/renewablewoods.shtml</v>
          </cell>
          <cell r="N2879" t="str">
            <v>C10</v>
          </cell>
        </row>
        <row r="2880">
          <cell r="B2880">
            <v>2872</v>
          </cell>
          <cell r="C2880" t="str">
            <v>Woody Biomass Utilization Grants Program United States of America 2003</v>
          </cell>
          <cell r="D2880" t="str">
            <v>Information provision, Voluntary Approaches, Grants and subsidies</v>
          </cell>
          <cell r="E2880" t="str">
            <v>Country</v>
          </cell>
          <cell r="F2880">
            <v>2003</v>
          </cell>
          <cell r="G2880" t="str">
            <v>Renewables</v>
          </cell>
          <cell r="H2880"/>
          <cell r="I2880" t="str">
            <v>Renewables</v>
          </cell>
          <cell r="J2880">
            <v>0</v>
          </cell>
          <cell r="K2880" t="str">
            <v>United States of America</v>
          </cell>
          <cell r="L2880" t="str">
            <v>Ended</v>
          </cell>
          <cell r="M2880" t="str">
            <v>http://www.iea.org/policiesandmeasures/pams/unitedstates/name-24948-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880" t="str">
            <v/>
          </cell>
        </row>
        <row r="2881">
          <cell r="B2881">
            <v>2873</v>
          </cell>
          <cell r="C2881" t="str">
            <v>Workforce Investment Act of 1998 United States of America 1998</v>
          </cell>
          <cell r="D2881" t="str">
            <v>Grants and subsidies, Information provision</v>
          </cell>
          <cell r="E2881" t="str">
            <v>Country</v>
          </cell>
          <cell r="F2881">
            <v>1998</v>
          </cell>
          <cell r="G2881" t="str">
            <v>Electricity and heat, Renewables</v>
          </cell>
          <cell r="H2881"/>
          <cell r="I2881" t="str">
            <v>Unknown</v>
          </cell>
          <cell r="J2881">
            <v>0</v>
          </cell>
          <cell r="K2881" t="str">
            <v>United States of America</v>
          </cell>
          <cell r="L2881" t="str">
            <v>Ended</v>
          </cell>
          <cell r="M2881" t="str">
            <v>http://www.doleta.gov/USWORKFORCE/WIA/act.cfm</v>
          </cell>
          <cell r="N2881" t="str">
            <v/>
          </cell>
        </row>
        <row r="2882">
          <cell r="B2882">
            <v>2874</v>
          </cell>
          <cell r="C2882" t="str">
            <v>Working Groups on Energy Technologies Turkey 2001</v>
          </cell>
          <cell r="D2882" t="str">
            <v>Policy support</v>
          </cell>
          <cell r="E2882" t="str">
            <v>Country</v>
          </cell>
          <cell r="F2882">
            <v>2001</v>
          </cell>
          <cell r="G2882" t="str">
            <v>Electricity and heat</v>
          </cell>
          <cell r="H2882"/>
          <cell r="I2882" t="str">
            <v>Renewables, Other low-carbon technologies and fuel switch</v>
          </cell>
          <cell r="J2882">
            <v>0</v>
          </cell>
          <cell r="K2882" t="str">
            <v>Turkey</v>
          </cell>
          <cell r="L2882" t="str">
            <v>Implemented</v>
          </cell>
          <cell r="M2882" t="str">
            <v>http://www.iea.org/policiesandmeasures/pams/turkey/name-21434-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882" t="str">
            <v/>
          </cell>
        </row>
        <row r="2883">
          <cell r="B2883">
            <v>2875</v>
          </cell>
          <cell r="C2883" t="str">
            <v>You Control Climate Change awareness campaign European Union 2006</v>
          </cell>
          <cell r="D2883" t="str">
            <v>Information provision</v>
          </cell>
          <cell r="E2883" t="str">
            <v>Country</v>
          </cell>
          <cell r="F2883">
            <v>2006</v>
          </cell>
          <cell r="G2883" t="str">
            <v>General</v>
          </cell>
          <cell r="H2883"/>
          <cell r="I2883" t="str">
            <v>Energy service demand reduction and resource efficiency, Energy efficiency, Renewables, Other low-carbon technologies and fuel switch, Non-energy</v>
          </cell>
          <cell r="J2883">
            <v>0</v>
          </cell>
          <cell r="K2883" t="str">
            <v>European Union (28)</v>
          </cell>
          <cell r="L2883" t="str">
            <v>Implemented</v>
          </cell>
          <cell r="M2883" t="str">
            <v>http://ec.europa.eu/environment/climat/campaign/index_en.htm</v>
          </cell>
          <cell r="N2883" t="str">
            <v/>
          </cell>
        </row>
        <row r="2884">
          <cell r="B2884">
            <v>2876</v>
          </cell>
          <cell r="C2884" t="str">
            <v>YourEnergySavings.gov.au Australia 2014</v>
          </cell>
          <cell r="D2884" t="str">
            <v>Information and education, Information provision</v>
          </cell>
          <cell r="E2884" t="str">
            <v>Country</v>
          </cell>
          <cell r="F2884">
            <v>2014</v>
          </cell>
          <cell r="G2884" t="str">
            <v>Buildings, Transport</v>
          </cell>
          <cell r="H2884" t="str">
            <v>Information for households and other users on how to reduce their own emissions.</v>
          </cell>
          <cell r="I2884" t="str">
            <v>Energy efficiency, Renewables, Energy service demand reduction and resource efficiency</v>
          </cell>
          <cell r="J2884">
            <v>0</v>
          </cell>
          <cell r="K2884" t="str">
            <v>Australia</v>
          </cell>
          <cell r="L2884" t="str">
            <v>Implemented</v>
          </cell>
          <cell r="M2884" t="str">
            <v>http://www.iea.org/policiesandmeasures/pams/australia/name-142424-en.php?s=dHlwZT1jYyZzdGF0dXM9T2s,&amp;return=PGRpdiBjbGFzcz0ic3ViTWVudSI-PGRpdiBjbGFzcz0iYnJlYWRjcnVtYnMiPjxhIGhyZWY9Ii8iPkludGVybmF0aW9uYWwgRW5lcmd5IEFnZW5jeSZ6d25qOzwvYT4mbmJzcDsmZ3Q7Jm5ic3A7PGEgaHJlZj0iL3BvbGljaWVzYW5kbWVhc3VyZXMvIj5Qb2xpY2llcyBhbmQgTWVhc3VyZXM8L2E-Jm5ic3A7Jmd0OzxhIGhyZWY9Ii9wb2xpY2llc2FuZG1lYXN1cmVzL2NsaW1hdGVjaGFuZ2UvaW5kZXgucGhwIj4mbmJzcDtDbGltYXRlIENoYW5nZTwvYT4mbmJzcDsmZ3Q7Jm5ic3A7U2VhcmNoIFJlc3VsdDwvZGl2Pg,,</v>
          </cell>
          <cell r="N2884" t="str">
            <v/>
          </cell>
        </row>
        <row r="2885">
          <cell r="B2885">
            <v>2877</v>
          </cell>
          <cell r="C2885" t="str">
            <v>Zero-Emission Vehicle Investment Initiative</v>
          </cell>
          <cell r="D2885" t="str">
            <v>Infrastructure investments, Fiscal or financial incentives, Strategic planning</v>
          </cell>
          <cell r="E2885" t="str">
            <v>Subnational region or state</v>
          </cell>
          <cell r="F2885">
            <v>2018</v>
          </cell>
          <cell r="G2885" t="str">
            <v>Low-emissions mobility, Light duty vehicles</v>
          </cell>
          <cell r="H2885" t="str">
            <v>The Governor announced a new target of 5 million ZEVs in California by 2030, as well as infrastructure investment to increase the number of charging points. The administration is also proposing a 8-year initiative continuing the rebates on clean vehicles and spurring more infrastructure investments. This $2.5 billion initiative will help bring 250,000 vehicle charging stations and 200 hydrogen fueling stations to California by 2025.</v>
          </cell>
          <cell r="I2885" t="str">
            <v>Other low-carbon technologies and fuel switch</v>
          </cell>
          <cell r="J2885" t="str">
            <v>No</v>
          </cell>
          <cell r="K2885" t="str">
            <v>United States of America</v>
          </cell>
          <cell r="L2885" t="str">
            <v>Implemented</v>
          </cell>
          <cell r="M2885" t="str">
            <v>https://www.ca.gov/archive/gov39/2018/01/26/governor-brown-takes-action-to-increase-zero-emission-vehicles-fund-new-climate-investments/index.html</v>
          </cell>
          <cell r="N2885" t="str">
            <v>C45</v>
          </cell>
        </row>
        <row r="2886">
          <cell r="B2886">
            <v>2878</v>
          </cell>
          <cell r="C2886" t="str">
            <v>ZeroCarbonCity United Kingdom 2005</v>
          </cell>
          <cell r="D2886" t="str">
            <v>Policy support, Information and education</v>
          </cell>
          <cell r="E2886" t="str">
            <v>Country</v>
          </cell>
          <cell r="F2886">
            <v>2005</v>
          </cell>
          <cell r="G2886" t="str">
            <v>General</v>
          </cell>
          <cell r="H2886"/>
          <cell r="I2886" t="str">
            <v>Energy service demand reduction and resource efficiency, Energy efficiency, Other low-carbon technologies and fuel switch, Renewables, Non-energy</v>
          </cell>
          <cell r="J2886">
            <v>0</v>
          </cell>
          <cell r="K2886" t="str">
            <v>United Kingdom</v>
          </cell>
          <cell r="L2886" t="str">
            <v>Ended</v>
          </cell>
          <cell r="M2886" t="str">
            <v>http://www.britishcouncil.org/zerocarboncity.htm</v>
          </cell>
          <cell r="N2886" t="str">
            <v/>
          </cell>
        </row>
        <row r="2887">
          <cell r="B2887">
            <v>2879</v>
          </cell>
          <cell r="C2887" t="str">
            <v>“A new way to drive” campaign Germany 2000</v>
          </cell>
          <cell r="D2887" t="str">
            <v>Information and education</v>
          </cell>
          <cell r="E2887" t="str">
            <v>Country</v>
          </cell>
          <cell r="F2887">
            <v>2000</v>
          </cell>
          <cell r="G2887" t="str">
            <v>Transport</v>
          </cell>
          <cell r="H2887"/>
          <cell r="I2887" t="str">
            <v>Energy efficiency</v>
          </cell>
          <cell r="J2887">
            <v>0</v>
          </cell>
          <cell r="K2887" t="str">
            <v>Germany</v>
          </cell>
          <cell r="L2887" t="str">
            <v>Implemented</v>
          </cell>
          <cell r="M2887" t="str">
            <v>http://www.neues-fahren.de</v>
          </cell>
          <cell r="N2887" t="str">
            <v/>
          </cell>
        </row>
        <row r="2888">
          <cell r="B2888">
            <v>2880</v>
          </cell>
          <cell r="C2888" t="str">
            <v>“future of housing” campaign Germany 2002</v>
          </cell>
          <cell r="D2888" t="str">
            <v>Information and education</v>
          </cell>
          <cell r="E2888" t="str">
            <v>Country</v>
          </cell>
          <cell r="F2888">
            <v>2002</v>
          </cell>
          <cell r="G2888" t="str">
            <v>Buildings</v>
          </cell>
          <cell r="H2888"/>
          <cell r="I2888" t="str">
            <v>Energy service demand reduction and resource efficiency, Energy efficiency, Renewables, Other low-carbon technologies and fuel switch, Non-energy</v>
          </cell>
          <cell r="J2888">
            <v>0</v>
          </cell>
          <cell r="K2888" t="str">
            <v>Germany</v>
          </cell>
          <cell r="L2888" t="str">
            <v>Ended</v>
          </cell>
          <cell r="M2888" t="str">
            <v>http://www.zukunft-haus.info</v>
          </cell>
          <cell r="N2888" t="str">
            <v/>
          </cell>
        </row>
      </sheetData>
      <sheetData sheetId="11"/>
      <sheetData sheetId="12"/>
      <sheetData sheetId="13"/>
      <sheetData sheetId="14"/>
      <sheetData sheetId="15"/>
      <sheetData sheetId="16"/>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customProperty" Target="../customProperty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17" Type="http://schemas.openxmlformats.org/officeDocument/2006/relationships/hyperlink" Target="https://unfccc.int/sites/default/files/resource/Indonesia_LTS-LCCR_2021.pdf" TargetMode="External"/><Relationship Id="rId299" Type="http://schemas.openxmlformats.org/officeDocument/2006/relationships/hyperlink" Target="https://climatepolicydatabase.org/policies/national-power-development-plan-7-pdpd7-revised-viet-nam-2016" TargetMode="External"/><Relationship Id="rId21" Type="http://schemas.openxmlformats.org/officeDocument/2006/relationships/hyperlink" Target="https://climatepolicydatabase.org/policies/light-duty-motor-vehicle-fuel-consumption-standards-act-canada-2010" TargetMode="External"/><Relationship Id="rId63" Type="http://schemas.openxmlformats.org/officeDocument/2006/relationships/hyperlink" Target="https://news.kbs.co.kr/news/pc/view/view.do?ncd=5124404" TargetMode="External"/><Relationship Id="rId159" Type="http://schemas.openxmlformats.org/officeDocument/2006/relationships/hyperlink" Target="https://climatepolicydatabase.org/policies/promotion-zero-energy-building-zeb-and-zero-energy-houses-zeh" TargetMode="External"/><Relationship Id="rId324" Type="http://schemas.openxmlformats.org/officeDocument/2006/relationships/hyperlink" Target="https://climatepolicydatabase.org/policies/2030-framework-climate-and-energy-policies-strategic-document-european-union-27-2014" TargetMode="External"/><Relationship Id="rId170" Type="http://schemas.openxmlformats.org/officeDocument/2006/relationships/hyperlink" Target="https://unfccc.int/sites/default/files/NDC/2023-04/T%C3%9CRK%C4%B0YE_UPDATED%201st%20NDC_EN.pdf" TargetMode="External"/><Relationship Id="rId226" Type="http://schemas.openxmlformats.org/officeDocument/2006/relationships/hyperlink" Target="https://climatepolicydatabase.org/policies/dedicated-freight-corridor-india-2006" TargetMode="External"/><Relationship Id="rId268" Type="http://schemas.openxmlformats.org/officeDocument/2006/relationships/hyperlink" Target="https://climatepolicydatabase.org/policies/ndc-roadmap-2021-2030-thailand-2017" TargetMode="External"/><Relationship Id="rId32" Type="http://schemas.openxmlformats.org/officeDocument/2006/relationships/hyperlink" Target="https://climatepolicydatabase.org/policies/electric-vehicle-availability-standard-regulated-targets-zero-emission-vehicles-canada" TargetMode="External"/><Relationship Id="rId74" Type="http://schemas.openxmlformats.org/officeDocument/2006/relationships/hyperlink" Target="https://climatepolicydatabase.org/policies/national-building-regulation-south-africa-2011" TargetMode="External"/><Relationship Id="rId128" Type="http://schemas.openxmlformats.org/officeDocument/2006/relationships/hyperlink" Target="https://climatepolicydatabase.org/policies/kigali-amendment-hfcs-south-africa-2019" TargetMode="External"/><Relationship Id="rId335" Type="http://schemas.openxmlformats.org/officeDocument/2006/relationships/hyperlink" Target="https://climatepolicydatabase.org/policies/repowereu-european-union-2022" TargetMode="External"/><Relationship Id="rId5" Type="http://schemas.openxmlformats.org/officeDocument/2006/relationships/hyperlink" Target="https://climatepolicydatabase.org/policies/law-27430-carbon-tax-energy-argentina-2017" TargetMode="External"/><Relationship Id="rId181" Type="http://schemas.openxmlformats.org/officeDocument/2006/relationships/hyperlink" Target="https://climatepolicydatabase.org/policies/integrated-resource-plan-south-africa-2019" TargetMode="External"/><Relationship Id="rId237" Type="http://schemas.openxmlformats.org/officeDocument/2006/relationships/hyperlink" Target="https://climatepolicydatabase.org/policies/renewable-energy-electricity-feed-tariff-china-2012" TargetMode="External"/><Relationship Id="rId279" Type="http://schemas.openxmlformats.org/officeDocument/2006/relationships/hyperlink" Target="https://climatepolicydatabase.org/policies/long-term-strategy-united-states-pathways-net-zero-greenhouse-gas-emissions-2050-united" TargetMode="External"/><Relationship Id="rId43" Type="http://schemas.openxmlformats.org/officeDocument/2006/relationships/hyperlink" Target="https://climatepolicydatabase.org/policies/directive-amending-directive-201031eu-energy-performance-buildings-and-directive-201227eu" TargetMode="External"/><Relationship Id="rId139" Type="http://schemas.openxmlformats.org/officeDocument/2006/relationships/hyperlink" Target="https://www.gov.br/agricultura/pt-br/assuntos/sustentabilidade/plano-abc/arquivo-publicacoes-plano-abc/abc-sumario-executivo-2022-ingles_final.pdf" TargetMode="External"/><Relationship Id="rId290" Type="http://schemas.openxmlformats.org/officeDocument/2006/relationships/hyperlink" Target="https://climatepolicydatabase.org/policies/accelerate-energy-productivity-2030-united-states-america-2014" TargetMode="External"/><Relationship Id="rId304" Type="http://schemas.openxmlformats.org/officeDocument/2006/relationships/hyperlink" Target="https://climatepolicydatabase.org/policies/decision-1772007qa-ttg-decision-national-program-bio-fuel-development-2015-outlook-2025" TargetMode="External"/><Relationship Id="rId346" Type="http://schemas.openxmlformats.org/officeDocument/2006/relationships/hyperlink" Target="https://www.epa.gov/system/files/documents/2024-04/utilities_ria_final_111_2024-04.pdf" TargetMode="External"/><Relationship Id="rId85" Type="http://schemas.openxmlformats.org/officeDocument/2006/relationships/hyperlink" Target="https://climatepolicydatabase.org/policies/regulations-industrial-energy-efficiency-circular-022014-tt-bct" TargetMode="External"/><Relationship Id="rId150" Type="http://schemas.openxmlformats.org/officeDocument/2006/relationships/hyperlink" Target="https://climatepolicydatabase.org/policies/building-energy-codes" TargetMode="External"/><Relationship Id="rId192" Type="http://schemas.openxmlformats.org/officeDocument/2006/relationships/hyperlink" Target="https://climatepolicydatabase.org/policies/general-plan-national-energy-ruen-indonesia-2017" TargetMode="External"/><Relationship Id="rId206" Type="http://schemas.openxmlformats.org/officeDocument/2006/relationships/hyperlink" Target="https://climatepolicydatabase.org/policies/long-term-low-carbon-development-strategy-india-2022" TargetMode="External"/><Relationship Id="rId248" Type="http://schemas.openxmlformats.org/officeDocument/2006/relationships/hyperlink" Target="https://climatepolicydatabase.org/policies/medium-and-long-term-plan-development-hydrogen-energy-industry-china-2022" TargetMode="External"/><Relationship Id="rId12" Type="http://schemas.openxmlformats.org/officeDocument/2006/relationships/hyperlink" Target="https://www.dcceew.gov.au/sites/default/files/documents/climate-solutions-package.pdf" TargetMode="External"/><Relationship Id="rId108" Type="http://schemas.openxmlformats.org/officeDocument/2006/relationships/hyperlink" Target="https://cor.europa.eu/en/news/Pages/FIT-FOR-55-PACKAGE.aspx" TargetMode="External"/><Relationship Id="rId315" Type="http://schemas.openxmlformats.org/officeDocument/2006/relationships/hyperlink" Target="https://www.iea.org/policies/14391-sixth-strategic-energy-plan-2050-carbon-neutral" TargetMode="External"/><Relationship Id="rId357" Type="http://schemas.openxmlformats.org/officeDocument/2006/relationships/hyperlink" Target="https://thuvienphapluat.vn/van-ban/EN/Linh-vuc-khac/Decision-No-2068-QD-TTg-approving-the-development-strategy-of-renewable-energy-2030-2050-2015/297237/tieng-anh.aspx" TargetMode="External"/><Relationship Id="rId54" Type="http://schemas.openxmlformats.org/officeDocument/2006/relationships/hyperlink" Target="https://climatepolicydatabase.org/policies/act-partially-amending-law-special-tax-measures-tax-reform-act" TargetMode="External"/><Relationship Id="rId96" Type="http://schemas.openxmlformats.org/officeDocument/2006/relationships/hyperlink" Target="https://www.mof.go.kr/en/board.do?menuIdx=1491&amp;bbsIdx=31054." TargetMode="External"/><Relationship Id="rId161" Type="http://schemas.openxmlformats.org/officeDocument/2006/relationships/hyperlink" Target="https://thuvienphapluat.vn/van-ban/Thuong-mai/Quyet-dinh-02-2023-QD-TTg-khung-gia-cua-muc-gia-ban-le-dien-binh-quan-553151.aspx" TargetMode="External"/><Relationship Id="rId217" Type="http://schemas.openxmlformats.org/officeDocument/2006/relationships/hyperlink" Target="https://climatepolicydatabase.org/policies/cooling-action-plan-icap-india-2019" TargetMode="External"/><Relationship Id="rId259" Type="http://schemas.openxmlformats.org/officeDocument/2006/relationships/hyperlink" Target="https://climatepolicydatabase.org/policies/power-development-plan-pdp-2018-2037-thailand-2019" TargetMode="External"/><Relationship Id="rId23" Type="http://schemas.openxmlformats.org/officeDocument/2006/relationships/hyperlink" Target="https://climatepolicydatabase.org/policies/national-building-code-canada-2022" TargetMode="External"/><Relationship Id="rId119" Type="http://schemas.openxmlformats.org/officeDocument/2006/relationships/hyperlink" Target="https://unfccc.int/sites/default/files/resource/China%E2%80%99s%20Mid-Century%20Long-Term%20Low%20Greenhouse%20Gas%20Emission%20Development%20Strategy.pdf" TargetMode="External"/><Relationship Id="rId270" Type="http://schemas.openxmlformats.org/officeDocument/2006/relationships/hyperlink" Target="https://climatepolicydatabase.org/policies/national-ev-roadmap-thailand-2020" TargetMode="External"/><Relationship Id="rId326" Type="http://schemas.openxmlformats.org/officeDocument/2006/relationships/hyperlink" Target="https://climatepolicydatabase.org/policies/directive-promotion-use-energy-renewable-sources-european-union-27-2018" TargetMode="External"/><Relationship Id="rId65" Type="http://schemas.openxmlformats.org/officeDocument/2006/relationships/hyperlink" Target="https://climatepolicydatabase.org/policies/nationally-determined-contribution-ndc-8" TargetMode="External"/><Relationship Id="rId130" Type="http://schemas.openxmlformats.org/officeDocument/2006/relationships/hyperlink" Target="https://unfccc.int/sites/default/files/NDC/2022-11/Thailand%202nd%20Updated%20NDC.pdf" TargetMode="External"/><Relationship Id="rId172" Type="http://schemas.openxmlformats.org/officeDocument/2006/relationships/hyperlink" Target="https://climatepolicydatabase.org/policies/hydrogen-strategy-2023-turkey-2023" TargetMode="External"/><Relationship Id="rId228" Type="http://schemas.openxmlformats.org/officeDocument/2006/relationships/hyperlink" Target="https://climatepolicydatabase.org/policies/kisan-urja-suraksha-evam-utthaan-mahabhiyan-kusum-india-2019" TargetMode="External"/><Relationship Id="rId281" Type="http://schemas.openxmlformats.org/officeDocument/2006/relationships/hyperlink" Target="https://climatepolicydatabase.org/policies/inflation-reduction-act-united-states-america-2022" TargetMode="External"/><Relationship Id="rId337" Type="http://schemas.openxmlformats.org/officeDocument/2006/relationships/hyperlink" Target="https://climatepolicydatabase.org/policies/repowereu-european-union-2022" TargetMode="External"/><Relationship Id="rId34" Type="http://schemas.openxmlformats.org/officeDocument/2006/relationships/hyperlink" Target="https://climatepolicydatabase.org/policies/act-partially-amending-law-special-tax-measures-tax-reform-act" TargetMode="External"/><Relationship Id="rId76" Type="http://schemas.openxmlformats.org/officeDocument/2006/relationships/hyperlink" Target="https://climatepolicydatabase.org/policies/bus-rapid-transit-systems-brt-south-africa-2014" TargetMode="External"/><Relationship Id="rId141" Type="http://schemas.openxmlformats.org/officeDocument/2006/relationships/hyperlink" Target="https://www.argentina.gob.ar/normativa/nacional/resoluci%C3%B3n-267-2019-325486/texto" TargetMode="External"/><Relationship Id="rId7" Type="http://schemas.openxmlformats.org/officeDocument/2006/relationships/hyperlink" Target="https://www.legislation.gov.au/Details/C2022C00252" TargetMode="External"/><Relationship Id="rId183" Type="http://schemas.openxmlformats.org/officeDocument/2006/relationships/hyperlink" Target="https://climatepolicydatabase.org/policies/integrated-resource-plan-south-africa-2019" TargetMode="External"/><Relationship Id="rId239" Type="http://schemas.openxmlformats.org/officeDocument/2006/relationships/hyperlink" Target="https://climatepolicydatabase.org/policies/renewable-energy-electricity-feed-tariff-china-2012" TargetMode="External"/><Relationship Id="rId250" Type="http://schemas.openxmlformats.org/officeDocument/2006/relationships/hyperlink" Target="https://climatepolicydatabase.org/policies/14-fyp-modern-energy-system-planning-china-2022" TargetMode="External"/><Relationship Id="rId292" Type="http://schemas.openxmlformats.org/officeDocument/2006/relationships/hyperlink" Target="https://climatepolicydatabase.org/policies/building-blocks-climate-smart-agriculture-forestry-united-states-america-2015" TargetMode="External"/><Relationship Id="rId306" Type="http://schemas.openxmlformats.org/officeDocument/2006/relationships/hyperlink" Target="https://www.climatepolicydatabase.org/policies/action-programme-green-energy-transformation-reducing-carbon-and-methane-emissions" TargetMode="External"/><Relationship Id="rId45" Type="http://schemas.openxmlformats.org/officeDocument/2006/relationships/hyperlink" Target="https://climatepolicydatabase.org/policies/eco-design-establishing-framework-setting-ecodesign-requirements-energy-related-products" TargetMode="External"/><Relationship Id="rId87" Type="http://schemas.openxmlformats.org/officeDocument/2006/relationships/hyperlink" Target="https://climatepolicydatabase.org/policies/decision-280qd-ttg-approval-national-energy-efficiency-programme-vneep-period-2019-2030" TargetMode="External"/><Relationship Id="rId110" Type="http://schemas.openxmlformats.org/officeDocument/2006/relationships/hyperlink" Target="https://climatecooperation.cn/climate/kigali-amendment-enters-into-force-in-china/" TargetMode="External"/><Relationship Id="rId348" Type="http://schemas.openxmlformats.org/officeDocument/2006/relationships/hyperlink" Target="https://www.govinfo.gov/content/pkg/FR-2024-04-18/pdf/2024-06214.pdf" TargetMode="External"/><Relationship Id="rId152" Type="http://schemas.openxmlformats.org/officeDocument/2006/relationships/hyperlink" Target="https://www.greeninitiatives.gov.sa/about-sgi/sgi-targets/reducing-emissions/reduce-carbon-emissions/" TargetMode="External"/><Relationship Id="rId194" Type="http://schemas.openxmlformats.org/officeDocument/2006/relationships/hyperlink" Target="https://climatepolicydatabase.org/policies/electricity-supply-business-plan-ruptl-2030-indonesia-2021" TargetMode="External"/><Relationship Id="rId208" Type="http://schemas.openxmlformats.org/officeDocument/2006/relationships/hyperlink" Target="https://climatepolicydatabase.org/policies/proposed-methodology-estimation-electricity-generated-biomass-biomass-co-fired-thermal" TargetMode="External"/><Relationship Id="rId261" Type="http://schemas.openxmlformats.org/officeDocument/2006/relationships/hyperlink" Target="https://climatepolicydatabase.org/policies/power-development-plan-pdp-2018-2037-thailand-2019" TargetMode="External"/><Relationship Id="rId14" Type="http://schemas.openxmlformats.org/officeDocument/2006/relationships/hyperlink" Target="https://climatepolicydatabase.org/policies/energy-efficient-communities-program-community-organisations-australia-2019" TargetMode="External"/><Relationship Id="rId56" Type="http://schemas.openxmlformats.org/officeDocument/2006/relationships/hyperlink" Target="https://climatepolicydatabase.org/policies/promotion-zero-energy-building-zeb-and-zero-energy-houses-zeh" TargetMode="External"/><Relationship Id="rId317" Type="http://schemas.openxmlformats.org/officeDocument/2006/relationships/hyperlink" Target="https://climatepolicydatabase.org/policies/kigali-amendment-hfcs-japan-2018" TargetMode="External"/><Relationship Id="rId359" Type="http://schemas.openxmlformats.org/officeDocument/2006/relationships/hyperlink" Target="https://cdnbbsr.s3waas.gov.in/s3716e1b8c6cd17b771da77391355749f3/uploads/2023/09/202309011256071349.pdf" TargetMode="External"/><Relationship Id="rId98" Type="http://schemas.openxmlformats.org/officeDocument/2006/relationships/hyperlink" Target="https://argentinambiental.com/legislacion/nacional/ley-27640-marco-regulatorio-de-biocombustibles/" TargetMode="External"/><Relationship Id="rId121" Type="http://schemas.openxmlformats.org/officeDocument/2006/relationships/hyperlink" Target="https://climateactiontracker.org/countries/mexico/targets/" TargetMode="External"/><Relationship Id="rId163" Type="http://schemas.openxmlformats.org/officeDocument/2006/relationships/hyperlink" Target="https://climatepolicydatabase.org/policies/law-27191-promote-use-renewable-energy-electricity-generation-argentina-2015" TargetMode="External"/><Relationship Id="rId219" Type="http://schemas.openxmlformats.org/officeDocument/2006/relationships/hyperlink" Target="https://climatepolicydatabase.org/policies/national-steel-policy-india-2017" TargetMode="External"/><Relationship Id="rId230" Type="http://schemas.openxmlformats.org/officeDocument/2006/relationships/hyperlink" Target="https://climatepolicydatabase.org/policies/nationally-determined-contribution-ndc-china-2021" TargetMode="External"/><Relationship Id="rId25" Type="http://schemas.openxmlformats.org/officeDocument/2006/relationships/hyperlink" Target="https://climatepolicydatabase.org/policies/clean-energy-fund-renewable-energy-and-clean-energy-systems-demonstration-projects-canada" TargetMode="External"/><Relationship Id="rId67" Type="http://schemas.openxmlformats.org/officeDocument/2006/relationships/hyperlink" Target="https://climatepolicydatabase.org/policies/federal-law-no-261-fz-energy-saving-and-improvement-energy-efficiency-russian-federation" TargetMode="External"/><Relationship Id="rId272" Type="http://schemas.openxmlformats.org/officeDocument/2006/relationships/hyperlink" Target="https://climatepolicydatabase.org/policies/ndc-roadmap-2021-2030-thailand-2017" TargetMode="External"/><Relationship Id="rId328" Type="http://schemas.openxmlformats.org/officeDocument/2006/relationships/hyperlink" Target="https://climatepolicydatabase.org/policies/roadmap-single-european-transport-area-european-union-27-2011" TargetMode="External"/><Relationship Id="rId88" Type="http://schemas.openxmlformats.org/officeDocument/2006/relationships/hyperlink" Target="https://www.iea.org/policies/12278-menrs-strategy-plan-2019-2023" TargetMode="External"/><Relationship Id="rId111" Type="http://schemas.openxmlformats.org/officeDocument/2006/relationships/hyperlink" Target="https://www.consilium.europa.eu/en/press/press-releases/2023/04/25/fit-for-55-council-adopts-key-pieces-of-legislation-delivering-on-2030-climate-targets/" TargetMode="External"/><Relationship Id="rId132" Type="http://schemas.openxmlformats.org/officeDocument/2006/relationships/hyperlink" Target="https://climatepolicydatabase.org/policies/long-term-strategy-russian-federation-2022" TargetMode="External"/><Relationship Id="rId153" Type="http://schemas.openxmlformats.org/officeDocument/2006/relationships/hyperlink" Target="https://www.greeninitiatives.gov.sa/about-sgi/sgi-targets/reducing-emissions/reduce-carbon-emissions/" TargetMode="External"/><Relationship Id="rId174" Type="http://schemas.openxmlformats.org/officeDocument/2006/relationships/hyperlink" Target="https://climatepolicydatabase.org/policies/kigali-amendment-hfcs-russian-federation-2020" TargetMode="External"/><Relationship Id="rId195" Type="http://schemas.openxmlformats.org/officeDocument/2006/relationships/hyperlink" Target="https://climatepolicydatabase.org/policies/electricity-supply-business-plan-ruptl-2030-indonesia-2021" TargetMode="External"/><Relationship Id="rId209" Type="http://schemas.openxmlformats.org/officeDocument/2006/relationships/hyperlink" Target="https://cdnbbsr.s3waas.gov.in/s3716e1b8c6cd17b771da77391355749f3/uploads/2023/09/202309011256071349.pdf" TargetMode="External"/><Relationship Id="rId360" Type="http://schemas.openxmlformats.org/officeDocument/2006/relationships/printerSettings" Target="../printerSettings/printerSettings2.bin"/><Relationship Id="rId220" Type="http://schemas.openxmlformats.org/officeDocument/2006/relationships/hyperlink" Target="https://climatepolicydatabase.org/policies/national-steel-policy-india-2017" TargetMode="External"/><Relationship Id="rId241" Type="http://schemas.openxmlformats.org/officeDocument/2006/relationships/hyperlink" Target="https://climatepolicydatabase.org/policies/14th-five-year-plan-2021-2025-china-2021" TargetMode="External"/><Relationship Id="rId15" Type="http://schemas.openxmlformats.org/officeDocument/2006/relationships/hyperlink" Target="https://climatepolicydatabase.org/policies/renovabio-decree-9308" TargetMode="External"/><Relationship Id="rId36" Type="http://schemas.openxmlformats.org/officeDocument/2006/relationships/hyperlink" Target="https://climatepolicydatabase.org/policies/energy-tax-fossil-fuels" TargetMode="External"/><Relationship Id="rId57" Type="http://schemas.openxmlformats.org/officeDocument/2006/relationships/hyperlink" Target="https://climatepolicydatabase.org/policies/nationally-determined-contribution-ndc-republic-korea-2021" TargetMode="External"/><Relationship Id="rId262" Type="http://schemas.openxmlformats.org/officeDocument/2006/relationships/hyperlink" Target="https://climatepolicydatabase.org/policies/power-development-plan-pdp-2018-2037-thailand-2019" TargetMode="External"/><Relationship Id="rId283" Type="http://schemas.openxmlformats.org/officeDocument/2006/relationships/hyperlink" Target="https://climatepolicydatabase.org/policies/inflation-reduction-act-united-states-america-2022" TargetMode="External"/><Relationship Id="rId318" Type="http://schemas.openxmlformats.org/officeDocument/2006/relationships/hyperlink" Target="https://climatepolicydatabase.org/policies/act-rational-use-and-proper-management-fluorocarbons-japan-2015" TargetMode="External"/><Relationship Id="rId339" Type="http://schemas.openxmlformats.org/officeDocument/2006/relationships/hyperlink" Target="https://climatepolicydatabase.org/policies/regulation-20210197-amending-regulation-eu-2019631-co2-emission-performance-standards" TargetMode="External"/><Relationship Id="rId78" Type="http://schemas.openxmlformats.org/officeDocument/2006/relationships/hyperlink" Target="https://climatepolicydatabase.org/policies/decree-7189-feed-tariff-subsidies-incentivise-renewable-energy-turkey-2023" TargetMode="External"/><Relationship Id="rId99" Type="http://schemas.openxmlformats.org/officeDocument/2006/relationships/hyperlink" Target="http://www.cleanenergyregulator.gov.au/About/Pages/Accountability%20and%20reporting/Annual%20Reports/Annual%20Report%202017-18/Emissions-Reduction-Fund.aspx" TargetMode="External"/><Relationship Id="rId101" Type="http://schemas.openxmlformats.org/officeDocument/2006/relationships/hyperlink" Target="https://www.dcceew.gov.au/sites/default/files/documents/national-electric-vehicle-strategy.pdf" TargetMode="External"/><Relationship Id="rId122" Type="http://schemas.openxmlformats.org/officeDocument/2006/relationships/hyperlink" Target="https://climateactiontracker.org/countries/mexico/targets/" TargetMode="External"/><Relationship Id="rId143" Type="http://schemas.openxmlformats.org/officeDocument/2006/relationships/hyperlink" Target="https://www.budget.canada.ca/2023/report-rapport/chap3-en.html" TargetMode="External"/><Relationship Id="rId164" Type="http://schemas.openxmlformats.org/officeDocument/2006/relationships/hyperlink" Target="https://climatepolicydatabase.org/policies/law-27191-promote-use-renewable-energy-electricity-generation-argentina-2015" TargetMode="External"/><Relationship Id="rId185" Type="http://schemas.openxmlformats.org/officeDocument/2006/relationships/hyperlink" Target="https://climatepolicydatabase.org/policies/integrated-resource-plan-south-africa-2019" TargetMode="External"/><Relationship Id="rId350" Type="http://schemas.openxmlformats.org/officeDocument/2006/relationships/hyperlink" Target="https://www.planalto.gov.br/ccivil_03/_ato2015-2018/2017/decreto/d8972.htm" TargetMode="External"/><Relationship Id="rId9" Type="http://schemas.openxmlformats.org/officeDocument/2006/relationships/hyperlink" Target="https://climatepolicydatabase.org/policies/hfc-emissions-reduction-target" TargetMode="External"/><Relationship Id="rId210" Type="http://schemas.openxmlformats.org/officeDocument/2006/relationships/hyperlink" Target="https://climatepolicydatabase.org/policies/long-term-growth-trajectory-renewable-purchase-obligations-rpos-india-2022" TargetMode="External"/><Relationship Id="rId26" Type="http://schemas.openxmlformats.org/officeDocument/2006/relationships/hyperlink" Target="https://climatepolicydatabase.org/policies/amendment-12b-energy-efficiency-regulations-canada-2013" TargetMode="External"/><Relationship Id="rId231" Type="http://schemas.openxmlformats.org/officeDocument/2006/relationships/hyperlink" Target="https://climatepolicydatabase.org/policies/nationally-determined-contribution-ndc-china-2021" TargetMode="External"/><Relationship Id="rId252" Type="http://schemas.openxmlformats.org/officeDocument/2006/relationships/hyperlink" Target="https://www.climatepolicydatabase.org/policies/nationally-determined-contribution-ndc-thailand-2022" TargetMode="External"/><Relationship Id="rId273" Type="http://schemas.openxmlformats.org/officeDocument/2006/relationships/hyperlink" Target="https://climatepolicydatabase.org/policies/ndc-roadmap-2021-2030-thailand-2017" TargetMode="External"/><Relationship Id="rId294" Type="http://schemas.openxmlformats.org/officeDocument/2006/relationships/hyperlink" Target="https://climatepolicydatabase.org/policies/federal-appliance-standards-united-states-america-2009" TargetMode="External"/><Relationship Id="rId308" Type="http://schemas.openxmlformats.org/officeDocument/2006/relationships/hyperlink" Target="https://www.climatepolicydatabase.org/policies/action-programme-green-energy-transformation-reducing-carbon-and-methane-emissions" TargetMode="External"/><Relationship Id="rId329" Type="http://schemas.openxmlformats.org/officeDocument/2006/relationships/hyperlink" Target="https://climatepolicydatabase.org/policies/roadmap-single-european-transport-area-european-union-27-2011" TargetMode="External"/><Relationship Id="rId47" Type="http://schemas.openxmlformats.org/officeDocument/2006/relationships/hyperlink" Target="https://www.sciencespo.fr/psia/chair-sustainable-development/2023/09/13/underlining-framework-to-support-competitiveness-in-industry-via-energy-efficiency-highlighting-indias-performance-achieve-trade-pat-scheme/" TargetMode="External"/><Relationship Id="rId68" Type="http://schemas.openxmlformats.org/officeDocument/2006/relationships/hyperlink" Target="https://climatepolicydatabase.org/policies/strategy-development-building-materials-russian-federation-2016" TargetMode="External"/><Relationship Id="rId89" Type="http://schemas.openxmlformats.org/officeDocument/2006/relationships/hyperlink" Target="https://unfccc.int/sites/default/files/NDC/2022-05/Actualizacio%CC%81n%20meta%20de%20emisiones%202030.pdf" TargetMode="External"/><Relationship Id="rId112" Type="http://schemas.openxmlformats.org/officeDocument/2006/relationships/hyperlink" Target="https://www.consilium.europa.eu/en/press/press-releases/2023/04/25/fit-for-55-council-adopts-key-pieces-of-legislation-delivering-on-2030-climate-targets/" TargetMode="External"/><Relationship Id="rId133" Type="http://schemas.openxmlformats.org/officeDocument/2006/relationships/hyperlink" Target="https://unfccc.int/sites/default/files/resource/Thailand%20LT-LEDS%20%28Revised%20Version%29_08Nov2022.pdf" TargetMode="External"/><Relationship Id="rId154" Type="http://schemas.openxmlformats.org/officeDocument/2006/relationships/hyperlink" Target="https://www.ecomena.org/saudi-arabia-fuel-economy/" TargetMode="External"/><Relationship Id="rId175" Type="http://schemas.openxmlformats.org/officeDocument/2006/relationships/hyperlink" Target="https://climatepolicydatabase.org/policies/federal-law-no-261-fz-energy-saving-and-improvement-energy-efficiency-russian-federation" TargetMode="External"/><Relationship Id="rId340" Type="http://schemas.openxmlformats.org/officeDocument/2006/relationships/hyperlink" Target="https://bipartisanpolicy.org/download/?file=/wp-content/uploads/2022/08/Energy-IRA-Brief_R04.pdf" TargetMode="External"/><Relationship Id="rId361" Type="http://schemas.openxmlformats.org/officeDocument/2006/relationships/customProperty" Target="../customProperty2.bin"/><Relationship Id="rId196" Type="http://schemas.openxmlformats.org/officeDocument/2006/relationships/hyperlink" Target="https://climatepolicydatabase.org/policies/electricity-supply-business-plan-ruptl-2030-indonesia-2021" TargetMode="External"/><Relationship Id="rId200" Type="http://schemas.openxmlformats.org/officeDocument/2006/relationships/hyperlink" Target="https://mnre.gov.in/national-green-hydrogen-mission/" TargetMode="External"/><Relationship Id="rId16" Type="http://schemas.openxmlformats.org/officeDocument/2006/relationships/hyperlink" Target="https://cdn.ihs.com/www/pdf/1018/280269279-SK-1018-ROTA-Whitepaper-MFT.pdf?hootPostID=213fdd603783f4257bc56aa60d86e15e" TargetMode="External"/><Relationship Id="rId221" Type="http://schemas.openxmlformats.org/officeDocument/2006/relationships/hyperlink" Target="https://climatepolicydatabase.org/policies/national-steel-policy-india-2017" TargetMode="External"/><Relationship Id="rId242" Type="http://schemas.openxmlformats.org/officeDocument/2006/relationships/hyperlink" Target="https://climatepolicydatabase.org/policies/14th-five-year-plan-2021-2025-china-2021" TargetMode="External"/><Relationship Id="rId263" Type="http://schemas.openxmlformats.org/officeDocument/2006/relationships/hyperlink" Target="https://climatepolicydatabase.org/policies/power-development-plan-pdp-2018-2037-thailand-2019" TargetMode="External"/><Relationship Id="rId284" Type="http://schemas.openxmlformats.org/officeDocument/2006/relationships/hyperlink" Target="https://climatepolicydatabase.org/policies/inflation-reduction-act-united-states-america-2022" TargetMode="External"/><Relationship Id="rId319" Type="http://schemas.openxmlformats.org/officeDocument/2006/relationships/hyperlink" Target="https://climatepolicydatabase.org/policies/promotion-zero-energy-building-zeb-and-zero-energy-houses-zeh" TargetMode="External"/><Relationship Id="rId37" Type="http://schemas.openxmlformats.org/officeDocument/2006/relationships/hyperlink" Target="https://climateactiontracker.org/countries/mexico/targets/" TargetMode="External"/><Relationship Id="rId58" Type="http://schemas.openxmlformats.org/officeDocument/2006/relationships/hyperlink" Target="https://climatepolicydatabase.org/policies/emissions-trading-scheme-2" TargetMode="External"/><Relationship Id="rId79" Type="http://schemas.openxmlformats.org/officeDocument/2006/relationships/hyperlink" Target="https://climatepolicydatabase.org/policies/regulation-energy-performance-buildings-turkey-2007" TargetMode="External"/><Relationship Id="rId102" Type="http://schemas.openxmlformats.org/officeDocument/2006/relationships/hyperlink" Target="https://www.energy.gov.au/government-priorities/buildings/trajectory-low-energy-buildings" TargetMode="External"/><Relationship Id="rId123" Type="http://schemas.openxmlformats.org/officeDocument/2006/relationships/hyperlink" Target="https://climateactiontracker.org/countries/mexico/targets/" TargetMode="External"/><Relationship Id="rId144" Type="http://schemas.openxmlformats.org/officeDocument/2006/relationships/hyperlink" Target="https://www.budget.canada.ca/2023/report-rapport/chap3-en.html" TargetMode="External"/><Relationship Id="rId330" Type="http://schemas.openxmlformats.org/officeDocument/2006/relationships/hyperlink" Target="https://climatepolicydatabase.org/policies/roadmap-single-european-transport-area-european-union-27-2011" TargetMode="External"/><Relationship Id="rId90" Type="http://schemas.openxmlformats.org/officeDocument/2006/relationships/hyperlink" Target="https://unfccc.int/sites/default/files/NDC/2022-06/Australias%20NDC%20June%202022%20Update%20%283%29.pdf" TargetMode="External"/><Relationship Id="rId165" Type="http://schemas.openxmlformats.org/officeDocument/2006/relationships/hyperlink" Target="https://climatepolicydatabase.org/policies/law-27191-promote-use-renewable-energy-electricity-generation-argentina-2015" TargetMode="External"/><Relationship Id="rId186" Type="http://schemas.openxmlformats.org/officeDocument/2006/relationships/hyperlink" Target="https://climatepolicydatabase.org/policies/national-energy-policy-government-regulation-no-7914-indonesia-2014" TargetMode="External"/><Relationship Id="rId351" Type="http://schemas.openxmlformats.org/officeDocument/2006/relationships/hyperlink" Target="https://thuvienphapluat.vn/van-ban/EN/Linh-vuc-khac/Decision-No-2068-QD-TTg-approving-the-development-strategy-of-renewable-energy-2030-2050-2015/297237/tieng-anh.aspx" TargetMode="External"/><Relationship Id="rId211" Type="http://schemas.openxmlformats.org/officeDocument/2006/relationships/hyperlink" Target="https://climatepolicydatabase.org/policies/long-term-growth-trajectory-renewable-purchase-obligations-rpos-india-2022" TargetMode="External"/><Relationship Id="rId232" Type="http://schemas.openxmlformats.org/officeDocument/2006/relationships/hyperlink" Target="https://climatepolicydatabase.org/policies/nationally-determined-contribution-ndc-china-2021" TargetMode="External"/><Relationship Id="rId253" Type="http://schemas.openxmlformats.org/officeDocument/2006/relationships/hyperlink" Target="https://climatepolicydatabase.org/policies/alternative-energy-development-plan-2018-2037-thailand-2019" TargetMode="External"/><Relationship Id="rId274" Type="http://schemas.openxmlformats.org/officeDocument/2006/relationships/hyperlink" Target="https://climatepolicydatabase.org/policies/20-year-strategic-plan-ministry-natural-resources-and-environment-be-2560-2579-thailand" TargetMode="External"/><Relationship Id="rId295" Type="http://schemas.openxmlformats.org/officeDocument/2006/relationships/hyperlink" Target="https://climatepolicydatabase.org/policies/nationally-determined-contribution-ndc-viet-nam-2022" TargetMode="External"/><Relationship Id="rId309" Type="http://schemas.openxmlformats.org/officeDocument/2006/relationships/hyperlink" Target="https://www.climatepolicydatabase.org/policies/action-programme-green-energy-transformation-reducing-carbon-and-methane-emissions" TargetMode="External"/><Relationship Id="rId27" Type="http://schemas.openxmlformats.org/officeDocument/2006/relationships/hyperlink" Target="https://climatepolicydatabase.org/policies/regulations-amending-ozone-depleting-substances-and-halocarbon-alternatives-regulations" TargetMode="External"/><Relationship Id="rId48" Type="http://schemas.openxmlformats.org/officeDocument/2006/relationships/hyperlink" Target="https://unfccc.int/sites/default/files/NDC/2022-09/ENDC%20Indonesia.pdf" TargetMode="External"/><Relationship Id="rId69" Type="http://schemas.openxmlformats.org/officeDocument/2006/relationships/hyperlink" Target="https://unfccc.int/sites/default/files/resource/202203111154---KSA%20NDC%202021.pdf" TargetMode="External"/><Relationship Id="rId113" Type="http://schemas.openxmlformats.org/officeDocument/2006/relationships/hyperlink" Target="https://climatepolicydatabase.org/policies/effort-sharing-decision-annual-ghg-targets-non-ets-sectors-period-2012-2030" TargetMode="External"/><Relationship Id="rId134" Type="http://schemas.openxmlformats.org/officeDocument/2006/relationships/hyperlink" Target="https://unfccc.int/sites/default/files/NDC/2022-11/Thailand%202nd%20Updated%20NDC.pdf" TargetMode="External"/><Relationship Id="rId320" Type="http://schemas.openxmlformats.org/officeDocument/2006/relationships/hyperlink" Target="https://climatepolicydatabase.org/policies/green-growth-strategy-japan-2021" TargetMode="External"/><Relationship Id="rId80" Type="http://schemas.openxmlformats.org/officeDocument/2006/relationships/hyperlink" Target="https://climatepolicydatabase.org/policies/bep-tr-regulations-and-rating-energy-performance-buildings-turkey-2010" TargetMode="External"/><Relationship Id="rId155" Type="http://schemas.openxmlformats.org/officeDocument/2006/relationships/hyperlink" Target="https://www.enecho.meti.go.jp/category/saving_and_new/saiene/kaitori/fit_kakaku.html" TargetMode="External"/><Relationship Id="rId176" Type="http://schemas.openxmlformats.org/officeDocument/2006/relationships/hyperlink" Target="https://climatepolicydatabase.org/policies/food-and-rural-affairs-business-plan-republic-korea-2022" TargetMode="External"/><Relationship Id="rId197" Type="http://schemas.openxmlformats.org/officeDocument/2006/relationships/hyperlink" Target="https://climatepolicydatabase.org/policies/ministerial-regulation-no-1215-indonesia-2015" TargetMode="External"/><Relationship Id="rId341" Type="http://schemas.openxmlformats.org/officeDocument/2006/relationships/hyperlink" Target="https://www.legislation.gov.au/Details/C2022C00252" TargetMode="External"/><Relationship Id="rId201" Type="http://schemas.openxmlformats.org/officeDocument/2006/relationships/hyperlink" Target="https://pib.gov.in/Pressreleaseshare.aspx?PRID=1777219" TargetMode="External"/><Relationship Id="rId222" Type="http://schemas.openxmlformats.org/officeDocument/2006/relationships/hyperlink" Target="https://climatepolicydatabase.org/policies/steel-scrap-recycling-policy-india-2019" TargetMode="External"/><Relationship Id="rId243" Type="http://schemas.openxmlformats.org/officeDocument/2006/relationships/hyperlink" Target="https://climatepolicydatabase.org/policies/15-year-plan-2021-2035-protect-ecosystems-china-2020" TargetMode="External"/><Relationship Id="rId264" Type="http://schemas.openxmlformats.org/officeDocument/2006/relationships/hyperlink" Target="https://climatepolicydatabase.org/policies/feed-tariff-distributed-solar-systems-thailand-2013" TargetMode="External"/><Relationship Id="rId285" Type="http://schemas.openxmlformats.org/officeDocument/2006/relationships/hyperlink" Target="https://climatepolicydatabase.org/policies/inflation-reduction-act-united-states-america-2022" TargetMode="External"/><Relationship Id="rId17" Type="http://schemas.openxmlformats.org/officeDocument/2006/relationships/hyperlink" Target="https://climatepolicydatabase.org/policies/efficient-lighting-policy-brazil-2010" TargetMode="External"/><Relationship Id="rId38" Type="http://schemas.openxmlformats.org/officeDocument/2006/relationships/hyperlink" Target="https://www.ccacoalition.org/en/news/mexico-launches-national-strategy-reduce-short-lived-climate-pollutants-climate-change-air" TargetMode="External"/><Relationship Id="rId59" Type="http://schemas.openxmlformats.org/officeDocument/2006/relationships/hyperlink" Target="https://climatepolicydatabase.org/policies/3rd-energy-master-plan" TargetMode="External"/><Relationship Id="rId103" Type="http://schemas.openxmlformats.org/officeDocument/2006/relationships/hyperlink" Target="https://www.spglobal.com/commodityinsights/en/market-insights/latest-news/oil/081420-brazils-anp-temporarily-reduces-biodiesel-blend-to-10-amid-supply-concerns" TargetMode="External"/><Relationship Id="rId124" Type="http://schemas.openxmlformats.org/officeDocument/2006/relationships/hyperlink" Target="https://climatepolicydatabase.org/policies/transport-strategy-until-2030-forecast-2035-russian-federation-2021" TargetMode="External"/><Relationship Id="rId310" Type="http://schemas.openxmlformats.org/officeDocument/2006/relationships/hyperlink" Target="https://climatepolicydatabase.org/policies/sustainable-forestry-development-2025-viet-nam-2021" TargetMode="External"/><Relationship Id="rId70" Type="http://schemas.openxmlformats.org/officeDocument/2006/relationships/hyperlink" Target="https://climatepolicydatabase.org/policies/nationally-determined-contribution-ndc-south-africa-2021" TargetMode="External"/><Relationship Id="rId91" Type="http://schemas.openxmlformats.org/officeDocument/2006/relationships/hyperlink" Target="http://vepg.vn/wp-content/uploads/2020/03/CPCs-Resolution-55.NQ-TW-on-Energy-Development-Strategy-to-2030-and-outlook-to-2045.pdf" TargetMode="External"/><Relationship Id="rId145" Type="http://schemas.openxmlformats.org/officeDocument/2006/relationships/hyperlink" Target="https://www.canada.ca/en/environment-climate-change/services/climate-change/low-carbon-economy-fund.html" TargetMode="External"/><Relationship Id="rId166" Type="http://schemas.openxmlformats.org/officeDocument/2006/relationships/hyperlink" Target="https://climatepolicydatabase.org/policies/law-27191-promote-use-renewable-energy-electricity-generation-argentina-2015" TargetMode="External"/><Relationship Id="rId187" Type="http://schemas.openxmlformats.org/officeDocument/2006/relationships/hyperlink" Target="https://climatepolicydatabase.org/policies/national-energy-policy-government-regulation-no-7914-indonesia-2014" TargetMode="External"/><Relationship Id="rId331" Type="http://schemas.openxmlformats.org/officeDocument/2006/relationships/hyperlink" Target="https://climatepolicydatabase.org/policies/roadmap-single-european-transport-area-european-union-27-2011" TargetMode="External"/><Relationship Id="rId352" Type="http://schemas.openxmlformats.org/officeDocument/2006/relationships/hyperlink" Target="https://thuvienphapluat.vn/van-ban/EN/Linh-vuc-khac/Decision-No-2068-QD-TTg-approving-the-development-strategy-of-renewable-energy-2030-2050-2015/297237/tieng-anh.aspx" TargetMode="External"/><Relationship Id="rId1" Type="http://schemas.openxmlformats.org/officeDocument/2006/relationships/hyperlink" Target="http://www.climatepolicydatabase.org/index.php?title=Republic_of_Korea_CDlinks_project" TargetMode="External"/><Relationship Id="rId212" Type="http://schemas.openxmlformats.org/officeDocument/2006/relationships/hyperlink" Target="https://climatepolicydatabase.org/policies/long-term-growth-trajectory-renewable-purchase-obligations-rpos-india-2022" TargetMode="External"/><Relationship Id="rId233" Type="http://schemas.openxmlformats.org/officeDocument/2006/relationships/hyperlink" Target="https://climatepolicydatabase.org/policies/nationally-determined-contribution-ndc-china-2021" TargetMode="External"/><Relationship Id="rId254" Type="http://schemas.openxmlformats.org/officeDocument/2006/relationships/hyperlink" Target="https://climatepolicydatabase.org/policies/alternative-energy-development-plan-2018-2037-thailand-2019" TargetMode="External"/><Relationship Id="rId28" Type="http://schemas.openxmlformats.org/officeDocument/2006/relationships/hyperlink" Target="https://climatepolicydatabase.org/policies/clean-fuel-standard" TargetMode="External"/><Relationship Id="rId49" Type="http://schemas.openxmlformats.org/officeDocument/2006/relationships/hyperlink" Target="https://climatepolicydatabase.org/policies/forest-law-enforcement-national-strategy-flens-indonesia-2005" TargetMode="External"/><Relationship Id="rId114" Type="http://schemas.openxmlformats.org/officeDocument/2006/relationships/hyperlink" Target="https://climatepolicydatabase.org/policies/agriculture-and-food-carbon-neutral-action-plan-republic-korea-2022" TargetMode="External"/><Relationship Id="rId275" Type="http://schemas.openxmlformats.org/officeDocument/2006/relationships/hyperlink" Target="https://climatepolicydatabase.org/policies/20-year-strategic-plan-ministry-natural-resources-and-environment-be-2560-2579-thailand" TargetMode="External"/><Relationship Id="rId296" Type="http://schemas.openxmlformats.org/officeDocument/2006/relationships/hyperlink" Target="https://climatepolicydatabase.org/policies/nationally-determined-contribution-ndc-viet-nam-2022" TargetMode="External"/><Relationship Id="rId300" Type="http://schemas.openxmlformats.org/officeDocument/2006/relationships/hyperlink" Target="https://insightplus.bakermckenzie.com/bm/attachment_dw.action?attkey=FRbANEucS95NMLRN47z%2BeeOgEFCt8EGQJsWJiCH2WAUTleh6%2BAJHruNkrWNztLuO&amp;nav=FRbANEucS95NMLRN47z%2BeeOgEFCt8EGQbuwypnpZjc4%3D&amp;attdocparam=pB7HEsg%2FZ312Bk8OIuOIH1c%2BY4beLEAeK13zYkvUKc8%3D&amp;fromContentView=1" TargetMode="External"/><Relationship Id="rId60" Type="http://schemas.openxmlformats.org/officeDocument/2006/relationships/hyperlink" Target="https://climatepolicydatabase.org/policies/3rd-energy-master-plan" TargetMode="External"/><Relationship Id="rId81" Type="http://schemas.openxmlformats.org/officeDocument/2006/relationships/hyperlink" Target="https://climatepolicydatabase.org/policies/energy-efficiency-law-act-no-5627" TargetMode="External"/><Relationship Id="rId135" Type="http://schemas.openxmlformats.org/officeDocument/2006/relationships/hyperlink" Target="https://climatepolicydatabase.org/policies/proposed-methodology-estimation-electricity-generated-biomass-biomass-co-fired-thermal" TargetMode="External"/><Relationship Id="rId156" Type="http://schemas.openxmlformats.org/officeDocument/2006/relationships/hyperlink" Target="https://www.enecho.meti.go.jp/category/saving_and_new/saiene/kaitori/fit_kakaku.html" TargetMode="External"/><Relationship Id="rId177" Type="http://schemas.openxmlformats.org/officeDocument/2006/relationships/hyperlink" Target="https://climatepolicydatabase.org/policies/food-and-rural-affairs-business-plan-republic-korea-2022" TargetMode="External"/><Relationship Id="rId198" Type="http://schemas.openxmlformats.org/officeDocument/2006/relationships/hyperlink" Target="https://climatepolicydatabase.org/policies/ev-tax-scheme-and-target-indonesia-2021" TargetMode="External"/><Relationship Id="rId321" Type="http://schemas.openxmlformats.org/officeDocument/2006/relationships/hyperlink" Target="https://climatepolicydatabase.org/policies/nationally-determined-contribution-ndc-european-union-2023" TargetMode="External"/><Relationship Id="rId342" Type="http://schemas.openxmlformats.org/officeDocument/2006/relationships/hyperlink" Target="https://www.legislation.gov.au/Details/C2022C00252" TargetMode="External"/><Relationship Id="rId202" Type="http://schemas.openxmlformats.org/officeDocument/2006/relationships/hyperlink" Target="https://climatepolicydatabase.org/policies/nationally-determined-contribution-ndc-india-2022" TargetMode="External"/><Relationship Id="rId223" Type="http://schemas.openxmlformats.org/officeDocument/2006/relationships/hyperlink" Target="https://climatepolicydatabase.org/policies/zero-defect-zero-effect-zed-india-2015" TargetMode="External"/><Relationship Id="rId244" Type="http://schemas.openxmlformats.org/officeDocument/2006/relationships/hyperlink" Target="https://climatepolicydatabase.org/policies/new-energy-vehicles-nev-market-share-target-increase-china-2019" TargetMode="External"/><Relationship Id="rId18" Type="http://schemas.openxmlformats.org/officeDocument/2006/relationships/hyperlink" Target="https://www.canada.ca/en/environment-climate-change/news/2021/04/canadas-enhanced-nationally-determined-contribution.html" TargetMode="External"/><Relationship Id="rId39" Type="http://schemas.openxmlformats.org/officeDocument/2006/relationships/hyperlink" Target="https://climatepolicydatabase.org/policies/emissions-trading-scheme-pilot-project" TargetMode="External"/><Relationship Id="rId265" Type="http://schemas.openxmlformats.org/officeDocument/2006/relationships/hyperlink" Target="https://climatepolicydatabase.org/policies/feed-tariff-distributed-solar-systems-thailand-2013" TargetMode="External"/><Relationship Id="rId286" Type="http://schemas.openxmlformats.org/officeDocument/2006/relationships/hyperlink" Target="https://climatepolicydatabase.org/policies/inflation-reduction-act-united-states-america-2022" TargetMode="External"/><Relationship Id="rId50" Type="http://schemas.openxmlformats.org/officeDocument/2006/relationships/hyperlink" Target="https://climatepolicydatabase.org/policies/national-energy-policy-government-regulation-no-7914-indonesia-2014" TargetMode="External"/><Relationship Id="rId104" Type="http://schemas.openxmlformats.org/officeDocument/2006/relationships/hyperlink" Target="https://www.in.gov.br/en/web/dou/-/resolucao-n-806-de-17-de-janeiro-de-2020-238839783" TargetMode="External"/><Relationship Id="rId125" Type="http://schemas.openxmlformats.org/officeDocument/2006/relationships/hyperlink" Target="https://www.greeninitiatives.gov.sa/about-sgi/" TargetMode="External"/><Relationship Id="rId146" Type="http://schemas.openxmlformats.org/officeDocument/2006/relationships/hyperlink" Target="https://treaties.un.org/Pages/ViewDetails.aspx?src=IND&amp;mtdsg_no=XXVII-2-f&amp;chapter=27&amp;clang=_en" TargetMode="External"/><Relationship Id="rId167" Type="http://schemas.openxmlformats.org/officeDocument/2006/relationships/hyperlink" Target="https://unfccc.int/sites/default/files/NDC/2023-11/Brazil%20First%20NDC%202023%20adjustment.pdf" TargetMode="External"/><Relationship Id="rId188" Type="http://schemas.openxmlformats.org/officeDocument/2006/relationships/hyperlink" Target="https://climatepolicydatabase.org/policies/national-energy-policy-government-regulation-no-7914-indonesia-2014" TargetMode="External"/><Relationship Id="rId311" Type="http://schemas.openxmlformats.org/officeDocument/2006/relationships/hyperlink" Target="https://climatepolicydatabase.org/policies/nationally-determined-contribution-ndc-japan-2021" TargetMode="External"/><Relationship Id="rId332" Type="http://schemas.openxmlformats.org/officeDocument/2006/relationships/hyperlink" Target="https://climatepolicydatabase.org/policies/vehicles-fuel-efficiency-standards-eu-proposal-european-union-27-2017" TargetMode="External"/><Relationship Id="rId353" Type="http://schemas.openxmlformats.org/officeDocument/2006/relationships/hyperlink" Target="https://thuvienphapluat.vn/van-ban/EN/Linh-vuc-khac/Decision-No-2068-QD-TTg-approving-the-development-strategy-of-renewable-energy-2030-2050-2015/297237/tieng-anh.aspx" TargetMode="External"/><Relationship Id="rId71" Type="http://schemas.openxmlformats.org/officeDocument/2006/relationships/hyperlink" Target="https://climatepolicydatabase.org/policies/integrated-resource-plan-south-africa-2019" TargetMode="External"/><Relationship Id="rId92" Type="http://schemas.openxmlformats.org/officeDocument/2006/relationships/hyperlink" Target="http://vepg.vn/wp-content/uploads/2020/03/CPCs-Resolution-55.NQ-TW-on-Energy-Development-Strategy-to-2030-and-outlook-to-2045.pdf" TargetMode="External"/><Relationship Id="rId213" Type="http://schemas.openxmlformats.org/officeDocument/2006/relationships/hyperlink" Target="https://climatepolicydatabase.org/policies/indian-railways-mission-mode-becoming-green-railway-2030-net-zero-carbon-emission-india" TargetMode="External"/><Relationship Id="rId234" Type="http://schemas.openxmlformats.org/officeDocument/2006/relationships/hyperlink" Target="https://climatepolicydatabase.org/policies/nationally-determined-contribution-ndc-china-2021" TargetMode="External"/><Relationship Id="rId2" Type="http://schemas.openxmlformats.org/officeDocument/2006/relationships/hyperlink" Target="https://climatepolicydatabase.org/policies/law-26331-environmental-protection-native-forests-argentina-2007" TargetMode="External"/><Relationship Id="rId29" Type="http://schemas.openxmlformats.org/officeDocument/2006/relationships/hyperlink" Target="https://www.canada.ca/en/environment-climate-change/services/climate-change/pricing-pollution-how-it-will-work/carbon-pollution-pricing-federal-benchmark-information/federal-benchmark-2023-2030.html" TargetMode="External"/><Relationship Id="rId255" Type="http://schemas.openxmlformats.org/officeDocument/2006/relationships/hyperlink" Target="https://climatepolicydatabase.org/policies/energy-efficiency-development-plan-2015-2036-thailand-2015" TargetMode="External"/><Relationship Id="rId276" Type="http://schemas.openxmlformats.org/officeDocument/2006/relationships/hyperlink" Target="https://climatepolicydatabase.org/policies/20-year-strategic-plan-ministry-natural-resources-and-environment-be-2560-2579-thailand" TargetMode="External"/><Relationship Id="rId297" Type="http://schemas.openxmlformats.org/officeDocument/2006/relationships/hyperlink" Target="https://climatepolicydatabase.org/policies/national-strategy-climate-change-until-2050-viet-nam-2022" TargetMode="External"/><Relationship Id="rId40" Type="http://schemas.openxmlformats.org/officeDocument/2006/relationships/hyperlink" Target="https://climatepolicydatabase.org/policies/carbon-tax-mexico-2014" TargetMode="External"/><Relationship Id="rId115" Type="http://schemas.openxmlformats.org/officeDocument/2006/relationships/hyperlink" Target="https://unfccc.int/sites/default/files/resource/Estrategia%20de%20desarrollo%20resiliente%20con%20bajas%20emisiones%20a%20largo%20plazo%20a%202050.pdf" TargetMode="External"/><Relationship Id="rId136" Type="http://schemas.openxmlformats.org/officeDocument/2006/relationships/hyperlink" Target="https://unfccc.int/sites/default/files/NDC/2023-04/T%C3%9CRK%C4%B0YE_UPDATED%201st%20NDC_EN.pdf" TargetMode="External"/><Relationship Id="rId157" Type="http://schemas.openxmlformats.org/officeDocument/2006/relationships/hyperlink" Target="https://www.enecho.meti.go.jp/category/saving_and_new/saiene/kaitori/fit_kakaku.html" TargetMode="External"/><Relationship Id="rId178" Type="http://schemas.openxmlformats.org/officeDocument/2006/relationships/hyperlink" Target="https://climatepolicydatabase.org/policies/2050-carbon-neutral-forest-sector-promotion-strategy-republic-korea-2021" TargetMode="External"/><Relationship Id="rId301" Type="http://schemas.openxmlformats.org/officeDocument/2006/relationships/hyperlink" Target="https://insightplus.bakermckenzie.com/bm/attachment_dw.action?attkey=FRbANEucS95NMLRN47z%2BeeOgEFCt8EGQJsWJiCH2WAUTleh6%2BAJHruNkrWNztLuO&amp;nav=FRbANEucS95NMLRN47z%2BeeOgEFCt8EGQbuwypnpZjc4%3D&amp;attdocparam=pB7HEsg%2FZ312Bk8OIuOIH1c%2BY4beLEAeK13zYkvUKc8%3D&amp;fromContentView=1" TargetMode="External"/><Relationship Id="rId322" Type="http://schemas.openxmlformats.org/officeDocument/2006/relationships/hyperlink" Target="https://climatepolicydatabase.org/policies/long-term-low-greenhouse-gas-emissions-development-strategy-european-union-27-2020" TargetMode="External"/><Relationship Id="rId343" Type="http://schemas.openxmlformats.org/officeDocument/2006/relationships/hyperlink" Target="https://www.kapsarc.org/research/publications/saudi-arabia-net-zero-ghg-emissions-by-2060-transformation-of-the-electricity-sector/" TargetMode="External"/><Relationship Id="rId61" Type="http://schemas.openxmlformats.org/officeDocument/2006/relationships/hyperlink" Target="https://energytracker.asia/south-koreas-energy-mix-and-its-10th-basic-energy-plan/" TargetMode="External"/><Relationship Id="rId82" Type="http://schemas.openxmlformats.org/officeDocument/2006/relationships/hyperlink" Target="https://www.ecolex.org/details/legislation/regulation-on-tracking-of-greenhouse-gas-emissions-lex-faoc151405/" TargetMode="External"/><Relationship Id="rId199" Type="http://schemas.openxmlformats.org/officeDocument/2006/relationships/hyperlink" Target="https://www.climateactionreserve.org/wp-content/uploads/2021/06/Mexico_Halocarbon_Protocol_V1.0_English.pdf" TargetMode="External"/><Relationship Id="rId203" Type="http://schemas.openxmlformats.org/officeDocument/2006/relationships/hyperlink" Target="https://climatepolicydatabase.org/policies/nationally-determined-contribution-ndc-india-2022" TargetMode="External"/><Relationship Id="rId19" Type="http://schemas.openxmlformats.org/officeDocument/2006/relationships/hyperlink" Target="https://climatepolicydatabase.org/policies/regulations-amending-reduction-carbon-dioxide-emissions-coal-fired-generation-electricity" TargetMode="External"/><Relationship Id="rId224" Type="http://schemas.openxmlformats.org/officeDocument/2006/relationships/hyperlink" Target="https://climatepolicydatabase.org/policies/pradhan-mantri-sahaj-bijili-har-ghar-yojana-household-electrification-programme-india-2017" TargetMode="External"/><Relationship Id="rId245" Type="http://schemas.openxmlformats.org/officeDocument/2006/relationships/hyperlink" Target="https://climatepolicydatabase.org/policies/made-china-2013" TargetMode="External"/><Relationship Id="rId266" Type="http://schemas.openxmlformats.org/officeDocument/2006/relationships/hyperlink" Target="https://climatepolicydatabase.org/policies/ndc-roadmap-2021-2030-thailand-2017" TargetMode="External"/><Relationship Id="rId287" Type="http://schemas.openxmlformats.org/officeDocument/2006/relationships/hyperlink" Target="https://www.govinfo.gov/content/pkg/FR-2024-03-08/pdf/2024-00366.pdf" TargetMode="External"/><Relationship Id="rId30" Type="http://schemas.openxmlformats.org/officeDocument/2006/relationships/hyperlink" Target="https://climatepolicydatabase.org/policies/strategic-electricity-interties-canada-2018" TargetMode="External"/><Relationship Id="rId105" Type="http://schemas.openxmlformats.org/officeDocument/2006/relationships/hyperlink" Target="https://www.nrcan.gc.ca/sites/www.nrcan.gc.ca/files/environment/hydrogen/NRCan_Hydrogen-Strategy-Canada-na-en-v3.pdf" TargetMode="External"/><Relationship Id="rId126" Type="http://schemas.openxmlformats.org/officeDocument/2006/relationships/hyperlink" Target="https://climatepolicydatabase.org/policies/5-vat-fuel-prices-saudi-arabia-2018" TargetMode="External"/><Relationship Id="rId147" Type="http://schemas.openxmlformats.org/officeDocument/2006/relationships/hyperlink" Target="https://treaties.un.org/Pages/ViewDetails.aspx?src=IND&amp;mtdsg_no=XXVII-2-f&amp;chapter=27&amp;clang=_en" TargetMode="External"/><Relationship Id="rId168" Type="http://schemas.openxmlformats.org/officeDocument/2006/relationships/hyperlink" Target="https://unfccc.int/sites/default/files/NDC/2023-11/Brazil%20First%20NDC%202023%20adjustment.pdf" TargetMode="External"/><Relationship Id="rId312" Type="http://schemas.openxmlformats.org/officeDocument/2006/relationships/hyperlink" Target="https://climatepolicydatabase.org/policies/long-term-strategy-under-paris-agreement-japan-2021" TargetMode="External"/><Relationship Id="rId333" Type="http://schemas.openxmlformats.org/officeDocument/2006/relationships/hyperlink" Target="https://climatepolicydatabase.org/policies/vehicles-fuel-efficiency-standards-eu-proposal-european-union-27-2017" TargetMode="External"/><Relationship Id="rId354" Type="http://schemas.openxmlformats.org/officeDocument/2006/relationships/hyperlink" Target="https://thuvienphapluat.vn/van-ban/EN/Linh-vuc-khac/Decision-No-2068-QD-TTg-approving-the-development-strategy-of-renewable-energy-2030-2050-2015/297237/tieng-anh.aspx" TargetMode="External"/><Relationship Id="rId51" Type="http://schemas.openxmlformats.org/officeDocument/2006/relationships/hyperlink" Target="https://climatepolicydatabase.org/policies/electricity-supply-business-plan-ruptl-2030-indonesia-2021" TargetMode="External"/><Relationship Id="rId72" Type="http://schemas.openxmlformats.org/officeDocument/2006/relationships/hyperlink" Target="https://climatepolicydatabase.org/policies/national-development-plan-south-africa-2012" TargetMode="External"/><Relationship Id="rId93" Type="http://schemas.openxmlformats.org/officeDocument/2006/relationships/hyperlink" Target="https://climatepolicydatabase.org/policies/2-billion-trees-commitment-canada-2021" TargetMode="External"/><Relationship Id="rId189" Type="http://schemas.openxmlformats.org/officeDocument/2006/relationships/hyperlink" Target="https://climatepolicydatabase.org/policies/general-plan-national-energy-ruen-indonesia-2017" TargetMode="External"/><Relationship Id="rId3" Type="http://schemas.openxmlformats.org/officeDocument/2006/relationships/hyperlink" Target="https://climatepolicydatabase.org/policies/law-prohibiting-commercialisation-incandescent-light-bulbs-argentina-2010" TargetMode="External"/><Relationship Id="rId214" Type="http://schemas.openxmlformats.org/officeDocument/2006/relationships/hyperlink" Target="https://climatepolicydatabase.org/policies/ev-2030-sales-target-india-2019" TargetMode="External"/><Relationship Id="rId235" Type="http://schemas.openxmlformats.org/officeDocument/2006/relationships/hyperlink" Target="https://climatepolicydatabase.org/policies/14th-five-year-plan-2021-2025-china-2021" TargetMode="External"/><Relationship Id="rId256" Type="http://schemas.openxmlformats.org/officeDocument/2006/relationships/hyperlink" Target="https://climatepolicydatabase.org/policies/power-development-plan-pdp-2018-2037-thailand-2019" TargetMode="External"/><Relationship Id="rId277" Type="http://schemas.openxmlformats.org/officeDocument/2006/relationships/hyperlink" Target="https://climatepolicydatabase.org/policies/nationally-determined-contribution-ndc-united-states-america-2021" TargetMode="External"/><Relationship Id="rId298" Type="http://schemas.openxmlformats.org/officeDocument/2006/relationships/hyperlink" Target="https://climatepolicydatabase.org/policies/national-power-development-plan-7-pdpd7-revised-viet-nam-2016" TargetMode="External"/><Relationship Id="rId116" Type="http://schemas.openxmlformats.org/officeDocument/2006/relationships/hyperlink" Target="https://unfccc.int/sites/default/files/resource/LTS%20Full%20Draft_Final%20version_oct31.pdf" TargetMode="External"/><Relationship Id="rId137" Type="http://schemas.openxmlformats.org/officeDocument/2006/relationships/hyperlink" Target="https://en.wikipedia.org/wiki/Kigali_Amendment" TargetMode="External"/><Relationship Id="rId158" Type="http://schemas.openxmlformats.org/officeDocument/2006/relationships/hyperlink" Target="https://www.enecho.meti.go.jp/category/saving_and_new/saiene/kaitori/fit_kakaku.html" TargetMode="External"/><Relationship Id="rId302" Type="http://schemas.openxmlformats.org/officeDocument/2006/relationships/hyperlink" Target="https://climatepolicydatabase.org/policies/decision-1772007qa-ttg-decision-national-program-bio-fuel-development-2015-outlook-2025" TargetMode="External"/><Relationship Id="rId323" Type="http://schemas.openxmlformats.org/officeDocument/2006/relationships/hyperlink" Target="https://climatepolicydatabase.org/policies/kigali-amendment-hfcs-european-union-2018" TargetMode="External"/><Relationship Id="rId344" Type="http://schemas.openxmlformats.org/officeDocument/2006/relationships/hyperlink" Target="https://netsifirturkiye.org/en/the-2053-net-zero-target-and-turkiyes-long-term-climate-change-strategy/" TargetMode="External"/><Relationship Id="rId20" Type="http://schemas.openxmlformats.org/officeDocument/2006/relationships/hyperlink" Target="https://climatepolicydatabase.org/policies/coal-phase-out-canada-2018" TargetMode="External"/><Relationship Id="rId41" Type="http://schemas.openxmlformats.org/officeDocument/2006/relationships/hyperlink" Target="https://climatepolicydatabase.org/policies/performance-criteria-and-application-flaring-and-ventilation-natural-gas-cnh0600109-mexico" TargetMode="External"/><Relationship Id="rId62" Type="http://schemas.openxmlformats.org/officeDocument/2006/relationships/hyperlink" Target="https://www.transportpolicy.net/standard/south-korea-light-duty-fuel-economy-and-ghg/" TargetMode="External"/><Relationship Id="rId83" Type="http://schemas.openxmlformats.org/officeDocument/2006/relationships/hyperlink" Target="https://climatepolicydatabase.org/policies/energy-efficiency-public-buildings" TargetMode="External"/><Relationship Id="rId179" Type="http://schemas.openxmlformats.org/officeDocument/2006/relationships/hyperlink" Target="https://climatepolicydatabase.org/policies/nationally-determined-contribution-ndc-south-africa-2021" TargetMode="External"/><Relationship Id="rId190" Type="http://schemas.openxmlformats.org/officeDocument/2006/relationships/hyperlink" Target="https://climatepolicydatabase.org/policies/general-plan-national-energy-ruen-indonesia-2017" TargetMode="External"/><Relationship Id="rId204" Type="http://schemas.openxmlformats.org/officeDocument/2006/relationships/hyperlink" Target="https://climatepolicydatabase.org/policies/nationally-determined-contribution-ndc-india-2022" TargetMode="External"/><Relationship Id="rId225" Type="http://schemas.openxmlformats.org/officeDocument/2006/relationships/hyperlink" Target="https://climatepolicydatabase.org/policies/metro-rail-policy-india-2017" TargetMode="External"/><Relationship Id="rId246" Type="http://schemas.openxmlformats.org/officeDocument/2006/relationships/hyperlink" Target="https://climatepolicydatabase.org/policies/emissions-trading-system-china-2017" TargetMode="External"/><Relationship Id="rId267" Type="http://schemas.openxmlformats.org/officeDocument/2006/relationships/hyperlink" Target="https://climatepolicydatabase.org/policies/alternative-energy-development-plan-2018-2037-thailand-2019" TargetMode="External"/><Relationship Id="rId288" Type="http://schemas.openxmlformats.org/officeDocument/2006/relationships/hyperlink" Target="https://climatepolicydatabase.org/policies/co2-capture-and-sequestration-tax-credit-united-states-america-2008" TargetMode="External"/><Relationship Id="rId106" Type="http://schemas.openxmlformats.org/officeDocument/2006/relationships/hyperlink" Target="https://beyond-coal.eu/coal-exit-tracker/?type=maps&amp;layer=4" TargetMode="External"/><Relationship Id="rId127" Type="http://schemas.openxmlformats.org/officeDocument/2006/relationships/hyperlink" Target="https://climatepolicydatabase.org/policies/national-energy-efficiency-strategy-post-2015-south-africa-2016" TargetMode="External"/><Relationship Id="rId313" Type="http://schemas.openxmlformats.org/officeDocument/2006/relationships/hyperlink" Target="https://climatepolicydatabase.org/policies/fuel-efficiency-standards-passenger-vehicles-japan-2020" TargetMode="External"/><Relationship Id="rId10" Type="http://schemas.openxmlformats.org/officeDocument/2006/relationships/hyperlink" Target="https://climatepolicydatabase.org/policies/ccs-flagships-programme-australia-2009" TargetMode="External"/><Relationship Id="rId31" Type="http://schemas.openxmlformats.org/officeDocument/2006/relationships/hyperlink" Target="https://climatepolicydatabase.org/policies/emissions-reduction-fund-reducing-methane-oil-and-gas-canada-2020" TargetMode="External"/><Relationship Id="rId52" Type="http://schemas.openxmlformats.org/officeDocument/2006/relationships/hyperlink" Target="https://www.mondaq.com/renewables/1238098/long-awaited-presidential-regulation-signals-transition-to-greener-energy-in-indonesia" TargetMode="External"/><Relationship Id="rId73" Type="http://schemas.openxmlformats.org/officeDocument/2006/relationships/hyperlink" Target="https://climatepolicydatabase.org/policies/regulation-regarding-petroleum-products-specification-and-standards-implementation-south" TargetMode="External"/><Relationship Id="rId94" Type="http://schemas.openxmlformats.org/officeDocument/2006/relationships/hyperlink" Target="https://dieselnet.com/standards/cn/ld.php" TargetMode="External"/><Relationship Id="rId148" Type="http://schemas.openxmlformats.org/officeDocument/2006/relationships/hyperlink" Target="https://treaties.un.org/Pages/ViewDetails.aspx?src=IND&amp;mtdsg_no=XXVII-2-f&amp;chapter=27&amp;clang=_en" TargetMode="External"/><Relationship Id="rId169" Type="http://schemas.openxmlformats.org/officeDocument/2006/relationships/hyperlink" Target="https://unfccc.int/sites/default/files/NDC/2023-04/T%C3%9CRK%C4%B0YE_UPDATED%201st%20NDC_EN.pdf" TargetMode="External"/><Relationship Id="rId334" Type="http://schemas.openxmlformats.org/officeDocument/2006/relationships/hyperlink" Target="https://climatepolicydatabase.org/policies/regulation-reducing-co2-emissions-heavy-duty-vehicles-european-union-27-2019" TargetMode="External"/><Relationship Id="rId355" Type="http://schemas.openxmlformats.org/officeDocument/2006/relationships/hyperlink" Target="https://thuvienphapluat.vn/van-ban/EN/Linh-vuc-khac/Decision-No-2068-QD-TTg-approving-the-development-strategy-of-renewable-energy-2030-2050-2015/297237/tieng-anh.aspx" TargetMode="External"/><Relationship Id="rId4" Type="http://schemas.openxmlformats.org/officeDocument/2006/relationships/hyperlink" Target="https://climatepolicydatabase.org/policies/joint-resolution-118-creating-environmental-and-insurance-sustainability-program-prosas" TargetMode="External"/><Relationship Id="rId180" Type="http://schemas.openxmlformats.org/officeDocument/2006/relationships/hyperlink" Target="https://climatepolicydatabase.org/policies/integrated-resource-plan-south-africa-2019" TargetMode="External"/><Relationship Id="rId215" Type="http://schemas.openxmlformats.org/officeDocument/2006/relationships/hyperlink" Target="https://beeindia.gov.in/en/programmesenergy-efficiency-in-transport-sector/fuel-efficiency" TargetMode="External"/><Relationship Id="rId236" Type="http://schemas.openxmlformats.org/officeDocument/2006/relationships/hyperlink" Target="https://climatepolicydatabase.org/policies/renewable-energy-electricity-feed-tariff-china-2012" TargetMode="External"/><Relationship Id="rId257" Type="http://schemas.openxmlformats.org/officeDocument/2006/relationships/hyperlink" Target="https://climatepolicydatabase.org/policies/power-development-plan-pdp-2018-2037-thailand-2019" TargetMode="External"/><Relationship Id="rId278" Type="http://schemas.openxmlformats.org/officeDocument/2006/relationships/hyperlink" Target="https://climatepolicydatabase.org/policies/long-term-strategy-united-states-pathways-net-zero-greenhouse-gas-emissions-2050-united" TargetMode="External"/><Relationship Id="rId303" Type="http://schemas.openxmlformats.org/officeDocument/2006/relationships/hyperlink" Target="https://climatepolicydatabase.org/policies/decision-1772007qa-ttg-decision-national-program-bio-fuel-development-2015-outlook-2025" TargetMode="External"/><Relationship Id="rId42" Type="http://schemas.openxmlformats.org/officeDocument/2006/relationships/hyperlink" Target="https://climatepolicydatabase.org/policies/regulation-setting-co2-emission-performance-standards-new-passenger-cars-and-new-light" TargetMode="External"/><Relationship Id="rId84" Type="http://schemas.openxmlformats.org/officeDocument/2006/relationships/hyperlink" Target="https://climatepolicydatabase.org/policies/decision-082020qd-ttg-amending-and-supplementing-several-articles-prime-ministers-decision" TargetMode="External"/><Relationship Id="rId138" Type="http://schemas.openxmlformats.org/officeDocument/2006/relationships/hyperlink" Target="https://climateactiontracker.org/countries/south-africa/net-zero-targets/" TargetMode="External"/><Relationship Id="rId345" Type="http://schemas.openxmlformats.org/officeDocument/2006/relationships/hyperlink" Target="https://uscode.house.gov/view.xhtml?req=granuleid:USC-prelim-title42-section7675(a)&amp;num=0&amp;edition=prelim" TargetMode="External"/><Relationship Id="rId191" Type="http://schemas.openxmlformats.org/officeDocument/2006/relationships/hyperlink" Target="https://climatepolicydatabase.org/policies/general-plan-national-energy-ruen-indonesia-2017" TargetMode="External"/><Relationship Id="rId205" Type="http://schemas.openxmlformats.org/officeDocument/2006/relationships/hyperlink" Target="https://climatepolicydatabase.org/policies/long-term-low-carbon-development-strategy-india-2022" TargetMode="External"/><Relationship Id="rId247" Type="http://schemas.openxmlformats.org/officeDocument/2006/relationships/hyperlink" Target="https://climatepolicydatabase.org/policies/carbon-peaking-steel-sector-china-2022" TargetMode="External"/><Relationship Id="rId107" Type="http://schemas.openxmlformats.org/officeDocument/2006/relationships/hyperlink" Target="https://cor.europa.eu/en/news/Pages/FIT-FOR-55-PACKAGE.aspx" TargetMode="External"/><Relationship Id="rId289" Type="http://schemas.openxmlformats.org/officeDocument/2006/relationships/hyperlink" Target="https://climatepolicydatabase.org/policies/clean-power-plan-united-states-america-2014" TargetMode="External"/><Relationship Id="rId11" Type="http://schemas.openxmlformats.org/officeDocument/2006/relationships/hyperlink" Target="https://climatepolicydatabase.org/policies/fuel-tax-reform-australia-2006" TargetMode="External"/><Relationship Id="rId53" Type="http://schemas.openxmlformats.org/officeDocument/2006/relationships/hyperlink" Target="https://climatepolicydatabase.org/policies/ministerial-regulation-no-1215-indonesia-2015" TargetMode="External"/><Relationship Id="rId149" Type="http://schemas.openxmlformats.org/officeDocument/2006/relationships/hyperlink" Target="https://energytracker.asia/south-koreas-energy-mix-and-its-10th-basic-energy-plan/" TargetMode="External"/><Relationship Id="rId314" Type="http://schemas.openxmlformats.org/officeDocument/2006/relationships/hyperlink" Target="https://climatepolicydatabase.org/policies/green-growth-strategy-japan-2021" TargetMode="External"/><Relationship Id="rId356" Type="http://schemas.openxmlformats.org/officeDocument/2006/relationships/hyperlink" Target="https://thuvienphapluat.vn/van-ban/EN/Linh-vuc-khac/Decision-No-2068-QD-TTg-approving-the-development-strategy-of-renewable-energy-2030-2050-2015/297237/tieng-anh.aspx" TargetMode="External"/><Relationship Id="rId95" Type="http://schemas.openxmlformats.org/officeDocument/2006/relationships/hyperlink" Target="https://www.transportpolicy.net/standard/china-heavy-duty-emissions/" TargetMode="External"/><Relationship Id="rId160" Type="http://schemas.openxmlformats.org/officeDocument/2006/relationships/hyperlink" Target="https://reglobal.co/mexicos-prodesen-2022-36-focuses-on-integrating-new-generation-and-storage-projects/" TargetMode="External"/><Relationship Id="rId216" Type="http://schemas.openxmlformats.org/officeDocument/2006/relationships/hyperlink" Target="https://climatepolicydatabase.org/policies/heavy-duty-fuel-consumption-and-emissions-standards-india-2017" TargetMode="External"/><Relationship Id="rId258" Type="http://schemas.openxmlformats.org/officeDocument/2006/relationships/hyperlink" Target="https://climatepolicydatabase.org/policies/power-development-plan-pdp-2018-2037-thailand-2019" TargetMode="External"/><Relationship Id="rId22" Type="http://schemas.openxmlformats.org/officeDocument/2006/relationships/hyperlink" Target="https://climatepolicydatabase.org/policies/heavy-duty-vehicle-and-engine-greenhouse-gas-emission-regulations-canada-2013" TargetMode="External"/><Relationship Id="rId64" Type="http://schemas.openxmlformats.org/officeDocument/2006/relationships/hyperlink" Target="https://www.rvo.nl/sites/default/files/2019/03/Hydrogen-economy-plan-in-Korea.pdf" TargetMode="External"/><Relationship Id="rId118" Type="http://schemas.openxmlformats.org/officeDocument/2006/relationships/hyperlink" Target="https://hsfnotes.com/indonesia/2021/12/16/introducing-indonesias-new-carbon-law/" TargetMode="External"/><Relationship Id="rId325" Type="http://schemas.openxmlformats.org/officeDocument/2006/relationships/hyperlink" Target="https://climatepolicydatabase.org/policies/2030-framework-climate-and-energy-policies-strategic-document-european-union-27-2014" TargetMode="External"/><Relationship Id="rId171" Type="http://schemas.openxmlformats.org/officeDocument/2006/relationships/hyperlink" Target="https://unfccc.int/sites/default/files/NDC/2023-04/T%C3%9CRK%C4%B0YE_UPDATED%201st%20NDC_EN.pdf" TargetMode="External"/><Relationship Id="rId227" Type="http://schemas.openxmlformats.org/officeDocument/2006/relationships/hyperlink" Target="https://climatepolicydatabase.org/policies/kisan-urja-suraksha-evam-utthaan-mahabhiyan-kusum-india-2019" TargetMode="External"/><Relationship Id="rId269" Type="http://schemas.openxmlformats.org/officeDocument/2006/relationships/hyperlink" Target="https://climatepolicydatabase.org/policies/ndc-roadmap-2021-2030-thailand-2017" TargetMode="External"/><Relationship Id="rId33" Type="http://schemas.openxmlformats.org/officeDocument/2006/relationships/hyperlink" Target="https://www.cev-pc.or.jp/hojo/pdf/R4ho/R4ho_meigaragotojougen_2.pdf" TargetMode="External"/><Relationship Id="rId129" Type="http://schemas.openxmlformats.org/officeDocument/2006/relationships/hyperlink" Target="https://climatepolicydatabase.org/policies/kigali-amendment-hfcs-14" TargetMode="External"/><Relationship Id="rId280" Type="http://schemas.openxmlformats.org/officeDocument/2006/relationships/hyperlink" Target="https://www.nhtsa.gov/sites/nhtsa.gov/files/2022-04/Final-Rule-Preamble_CAFE-MY-2024-2026.pdf" TargetMode="External"/><Relationship Id="rId336" Type="http://schemas.openxmlformats.org/officeDocument/2006/relationships/hyperlink" Target="https://climatepolicydatabase.org/policies/repowereu-european-union-2022" TargetMode="External"/><Relationship Id="rId75" Type="http://schemas.openxmlformats.org/officeDocument/2006/relationships/hyperlink" Target="https://climateneutralgroup.co.za/updates-to-the-south-african-carbon-tax-2024/" TargetMode="External"/><Relationship Id="rId140" Type="http://schemas.openxmlformats.org/officeDocument/2006/relationships/hyperlink" Target="https://www.gov.br/agricultura/pt-br/assuntos/sustentabilidade/plano-abc/arquivo-publicacoes-plano-abc/abc-sumario-executivo-2022-ingles_final.pdf" TargetMode="External"/><Relationship Id="rId182" Type="http://schemas.openxmlformats.org/officeDocument/2006/relationships/hyperlink" Target="https://climatepolicydatabase.org/policies/integrated-resource-plan-south-africa-2019" TargetMode="External"/><Relationship Id="rId6" Type="http://schemas.openxmlformats.org/officeDocument/2006/relationships/hyperlink" Target="https://climatepolicydatabase.org/policies/queensland-renewable-electricity-generation-target-50-2030-australia-2020" TargetMode="External"/><Relationship Id="rId238" Type="http://schemas.openxmlformats.org/officeDocument/2006/relationships/hyperlink" Target="https://climatepolicydatabase.org/policies/renewable-energy-electricity-feed-tariff-china-2012" TargetMode="External"/><Relationship Id="rId291" Type="http://schemas.openxmlformats.org/officeDocument/2006/relationships/hyperlink" Target="https://climatepolicydatabase.org/policies/building-blocks-climate-smart-agriculture-forestry-united-states-america-2015" TargetMode="External"/><Relationship Id="rId305" Type="http://schemas.openxmlformats.org/officeDocument/2006/relationships/hyperlink" Target="https://www.climatepolicydatabase.org/policies/action-plan-methane-emissions-reduction-2030-viet-nam-2022" TargetMode="External"/><Relationship Id="rId347" Type="http://schemas.openxmlformats.org/officeDocument/2006/relationships/hyperlink" Target="https://www.govinfo.gov/content/pkg/FR-2024-04-18/pdf/2024-06214.pdf" TargetMode="External"/><Relationship Id="rId44" Type="http://schemas.openxmlformats.org/officeDocument/2006/relationships/hyperlink" Target="https://climatepolicydatabase.org/policies/directive-amending-directive-201031eu-energy-performance-buildings-and-directive-201227eu" TargetMode="External"/><Relationship Id="rId86" Type="http://schemas.openxmlformats.org/officeDocument/2006/relationships/hyperlink" Target="https://climatepolicydatabase.org/policies/decision-280qd-ttg-approval-national-energy-efficiency-programme-vneep-period-2019-2030" TargetMode="External"/><Relationship Id="rId151" Type="http://schemas.openxmlformats.org/officeDocument/2006/relationships/hyperlink" Target="https://climatepolicydatabase.org/policies/general-plan-national-energy-ruen-indonesia-2017" TargetMode="External"/><Relationship Id="rId193" Type="http://schemas.openxmlformats.org/officeDocument/2006/relationships/hyperlink" Target="https://climatepolicydatabase.org/policies/general-plan-national-energy-ruen-indonesia-2017" TargetMode="External"/><Relationship Id="rId207" Type="http://schemas.openxmlformats.org/officeDocument/2006/relationships/hyperlink" Target="https://climatepolicydatabase.org/policies/grid-connected-solar-power-rooftop-program-india-2016" TargetMode="External"/><Relationship Id="rId249" Type="http://schemas.openxmlformats.org/officeDocument/2006/relationships/hyperlink" Target="https://climatepolicydatabase.org/policies/14th-five-year-plan-2021-2025-china-2021" TargetMode="External"/><Relationship Id="rId13" Type="http://schemas.openxmlformats.org/officeDocument/2006/relationships/hyperlink" Target="https://climatepolicydatabase.org/policies/technology-investment-roadmap-australia-2020" TargetMode="External"/><Relationship Id="rId109" Type="http://schemas.openxmlformats.org/officeDocument/2006/relationships/hyperlink" Target="https://unfccc.int/sites/default/files/resource/Australias_LTS_WEB.pdf" TargetMode="External"/><Relationship Id="rId260" Type="http://schemas.openxmlformats.org/officeDocument/2006/relationships/hyperlink" Target="https://climatepolicydatabase.org/policies/power-development-plan-pdp-2018-2037-thailand-2019" TargetMode="External"/><Relationship Id="rId316" Type="http://schemas.openxmlformats.org/officeDocument/2006/relationships/hyperlink" Target="https://www.iea.org/policies/14391-sixth-strategic-energy-plan-2050-carbon-neutral" TargetMode="External"/><Relationship Id="rId55" Type="http://schemas.openxmlformats.org/officeDocument/2006/relationships/hyperlink" Target="https://climatepolicydatabase.org/policies/energy-tax-fossil-fuels" TargetMode="External"/><Relationship Id="rId97" Type="http://schemas.openxmlformats.org/officeDocument/2006/relationships/hyperlink" Target="https://unfccc.int/sites/default/files/NDC/2023-11/Brazil%20First%20NDC%202023%20adjustment.pdf" TargetMode="External"/><Relationship Id="rId120" Type="http://schemas.openxmlformats.org/officeDocument/2006/relationships/hyperlink" Target="https://climatepolicydatabase.org/policies/carbon-neutrality-bill-republic-korea-2021" TargetMode="External"/><Relationship Id="rId358" Type="http://schemas.openxmlformats.org/officeDocument/2006/relationships/hyperlink" Target="https://thuvienphapluat.vn/van-ban/EN/Linh-vuc-khac/Decision-No-2068-QD-TTg-approving-the-development-strategy-of-renewable-energy-2030-2050-2015/297237/tieng-anh.aspx" TargetMode="External"/><Relationship Id="rId162" Type="http://schemas.openxmlformats.org/officeDocument/2006/relationships/hyperlink" Target="https://theinvestor.vn/purchase-price-frame-for-renewable-energy-projects-missing-fit-deadlines-approved-d3231.html" TargetMode="External"/><Relationship Id="rId218" Type="http://schemas.openxmlformats.org/officeDocument/2006/relationships/hyperlink" Target="https://climatepolicydatabase.org/policies/energy-conservation-building-code-residential-buildings-india-2018" TargetMode="External"/><Relationship Id="rId271" Type="http://schemas.openxmlformats.org/officeDocument/2006/relationships/hyperlink" Target="https://climatepolicydatabase.org/policies/ndc-roadmap-2021-2030-thailand-2017" TargetMode="External"/><Relationship Id="rId24" Type="http://schemas.openxmlformats.org/officeDocument/2006/relationships/hyperlink" Target="https://climatepolicydatabase.org/policies/energy-star-new-homes-canada-2005" TargetMode="External"/><Relationship Id="rId66" Type="http://schemas.openxmlformats.org/officeDocument/2006/relationships/hyperlink" Target="https://climatepolicydatabase.org/policies/nationally-determined-contribution-ndc-russian-federation-2020" TargetMode="External"/><Relationship Id="rId131" Type="http://schemas.openxmlformats.org/officeDocument/2006/relationships/hyperlink" Target="https://www.climatepolicydatabase.org/policies/decision-no-523qd-ttg-dated-april-01-2021-prime-minister-approving-forestry-development" TargetMode="External"/><Relationship Id="rId327" Type="http://schemas.openxmlformats.org/officeDocument/2006/relationships/hyperlink" Target="https://climatepolicydatabase.org/policies/roadmap-single-european-transport-area-european-union-27-2011" TargetMode="External"/><Relationship Id="rId173" Type="http://schemas.openxmlformats.org/officeDocument/2006/relationships/hyperlink" Target="https://climatepolicydatabase.org/policies/long-term-strategy-russian-federation-2022" TargetMode="External"/><Relationship Id="rId229" Type="http://schemas.openxmlformats.org/officeDocument/2006/relationships/hyperlink" Target="https://climatepolicydatabase.org/policies/kisan-urja-suraksha-evam-utthaan-mahabhiyan-kusum-india-2019" TargetMode="External"/><Relationship Id="rId240" Type="http://schemas.openxmlformats.org/officeDocument/2006/relationships/hyperlink" Target="https://climatepolicydatabase.org/policies/mid-long-term-development-plan-automotive-industry-china-2017" TargetMode="External"/><Relationship Id="rId35" Type="http://schemas.openxmlformats.org/officeDocument/2006/relationships/hyperlink" Target="https://enechange.jp/articles/renewable-energy-impost" TargetMode="External"/><Relationship Id="rId77" Type="http://schemas.openxmlformats.org/officeDocument/2006/relationships/hyperlink" Target="https://climatepolicydatabase.org/policies/national-energy-plan-2023-2035-turkey-2022" TargetMode="External"/><Relationship Id="rId100" Type="http://schemas.openxmlformats.org/officeDocument/2006/relationships/hyperlink" Target="http://www.cleanenergyregulator.gov.au/About/Pages/Accountability%20and%20reporting/Annual%20Reports/Annual%20Report%202017-18/Emissions-Reduction-Fund.aspx" TargetMode="External"/><Relationship Id="rId282" Type="http://schemas.openxmlformats.org/officeDocument/2006/relationships/hyperlink" Target="https://climatepolicydatabase.org/policies/inflation-reduction-act-united-states-america-2022" TargetMode="External"/><Relationship Id="rId338" Type="http://schemas.openxmlformats.org/officeDocument/2006/relationships/hyperlink" Target="https://climatepolicydatabase.org/policies/hydrogen-strategy-climate-neutral-european-european-union-27-2020" TargetMode="External"/><Relationship Id="rId8" Type="http://schemas.openxmlformats.org/officeDocument/2006/relationships/hyperlink" Target="https://climatepolicydatabase.org/policies/energy-productivity-plan-australia-2015" TargetMode="External"/><Relationship Id="rId142" Type="http://schemas.openxmlformats.org/officeDocument/2006/relationships/hyperlink" Target="https://www.canada.ca/en/services/environment/weather/climatechange/climate-plan/reducing-methane-emissions/proposed-regulatory-framework-2030-target.html" TargetMode="External"/><Relationship Id="rId184" Type="http://schemas.openxmlformats.org/officeDocument/2006/relationships/hyperlink" Target="https://climatepolicydatabase.org/policies/integrated-resource-plan-south-africa-2019" TargetMode="External"/><Relationship Id="rId251" Type="http://schemas.openxmlformats.org/officeDocument/2006/relationships/hyperlink" Target="https://www.climatepolicydatabase.org/policies/nationally-determined-contribution-ndc-thailand-2022" TargetMode="External"/><Relationship Id="rId46" Type="http://schemas.openxmlformats.org/officeDocument/2006/relationships/hyperlink" Target="https://climatepolicydatabase.org/policies/regulation-inclusion-lulucf-2030-climate-and-energy-framework-and-amending-regulation-eu" TargetMode="External"/><Relationship Id="rId293" Type="http://schemas.openxmlformats.org/officeDocument/2006/relationships/hyperlink" Target="https://climatepolicydatabase.org/policies/federal-appliance-standards-united-states-america-2009" TargetMode="External"/><Relationship Id="rId307" Type="http://schemas.openxmlformats.org/officeDocument/2006/relationships/hyperlink" Target="https://www.climatepolicydatabase.org/policies/action-programme-green-energy-transformation-reducing-carbon-and-methane-emissions" TargetMode="External"/><Relationship Id="rId349" Type="http://schemas.openxmlformats.org/officeDocument/2006/relationships/hyperlink" Target="https://www.govinfo.gov/content/pkg/FR-2024-04-22/pdf/2024-06809.pdf" TargetMode="External"/></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4AD36-977D-45EE-B897-D5964A71C85D}">
  <dimension ref="A1:B8"/>
  <sheetViews>
    <sheetView topLeftCell="A3" workbookViewId="0">
      <selection activeCell="B6" sqref="B6"/>
    </sheetView>
  </sheetViews>
  <sheetFormatPr defaultRowHeight="15" x14ac:dyDescent="0.25"/>
  <cols>
    <col min="1" max="1" width="26.42578125" bestFit="1" customWidth="1"/>
    <col min="2" max="2" width="77" customWidth="1"/>
  </cols>
  <sheetData>
    <row r="1" spans="1:2" ht="15.75" x14ac:dyDescent="0.25">
      <c r="A1" s="33" t="s">
        <v>0</v>
      </c>
      <c r="B1" s="34" t="s">
        <v>1</v>
      </c>
    </row>
    <row r="2" spans="1:2" ht="135" x14ac:dyDescent="0.25">
      <c r="A2" s="35" t="s">
        <v>2</v>
      </c>
      <c r="B2" s="36" t="s">
        <v>3</v>
      </c>
    </row>
    <row r="3" spans="1:2" ht="180" x14ac:dyDescent="0.25">
      <c r="A3" s="35" t="s">
        <v>4</v>
      </c>
      <c r="B3" s="36" t="s">
        <v>5</v>
      </c>
    </row>
    <row r="4" spans="1:2" ht="285" x14ac:dyDescent="0.25">
      <c r="A4" s="37" t="s">
        <v>6</v>
      </c>
      <c r="B4" s="38" t="s">
        <v>7</v>
      </c>
    </row>
    <row r="7" spans="1:2" ht="21" x14ac:dyDescent="0.25">
      <c r="A7" s="463"/>
      <c r="B7" s="464"/>
    </row>
    <row r="8" spans="1:2" x14ac:dyDescent="0.25">
      <c r="A8" s="6"/>
      <c r="B8" s="6"/>
    </row>
  </sheetData>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C3055-0BDC-4911-911F-FD04815A82DF}">
  <dimension ref="A1:E52"/>
  <sheetViews>
    <sheetView topLeftCell="A20" workbookViewId="0">
      <selection activeCell="B49" sqref="B49:B50"/>
    </sheetView>
  </sheetViews>
  <sheetFormatPr defaultRowHeight="15" x14ac:dyDescent="0.25"/>
  <cols>
    <col min="1" max="1" width="35.7109375" customWidth="1"/>
    <col min="2" max="2" width="44.42578125" customWidth="1"/>
    <col min="3" max="3" width="44.28515625" customWidth="1"/>
  </cols>
  <sheetData>
    <row r="1" spans="1:5" ht="15.75" thickBot="1" x14ac:dyDescent="0.3">
      <c r="A1" s="19" t="s">
        <v>8</v>
      </c>
      <c r="B1" s="19" t="s">
        <v>9</v>
      </c>
      <c r="C1" s="19" t="s">
        <v>10</v>
      </c>
      <c r="E1" t="s">
        <v>11</v>
      </c>
    </row>
    <row r="2" spans="1:5" ht="41.65" customHeight="1" thickBot="1" x14ac:dyDescent="0.3">
      <c r="A2" s="458" t="s">
        <v>12</v>
      </c>
      <c r="B2" s="458" t="s">
        <v>13</v>
      </c>
      <c r="C2" s="20" t="s">
        <v>14</v>
      </c>
      <c r="E2" t="s">
        <v>15</v>
      </c>
    </row>
    <row r="3" spans="1:5" ht="31.15" customHeight="1" thickBot="1" x14ac:dyDescent="0.3">
      <c r="A3" s="459"/>
      <c r="B3" s="459"/>
      <c r="C3" s="20" t="s">
        <v>16</v>
      </c>
      <c r="E3" t="s">
        <v>17</v>
      </c>
    </row>
    <row r="4" spans="1:5" ht="21" customHeight="1" thickBot="1" x14ac:dyDescent="0.3">
      <c r="A4" s="459"/>
      <c r="B4" s="459"/>
      <c r="C4" s="20" t="s">
        <v>18</v>
      </c>
      <c r="E4" t="s">
        <v>19</v>
      </c>
    </row>
    <row r="5" spans="1:5" ht="21" customHeight="1" thickBot="1" x14ac:dyDescent="0.3">
      <c r="A5" s="459"/>
      <c r="B5" s="460"/>
      <c r="C5" s="20" t="s">
        <v>20</v>
      </c>
      <c r="E5" t="s">
        <v>21</v>
      </c>
    </row>
    <row r="6" spans="1:5" ht="15.75" thickBot="1" x14ac:dyDescent="0.3">
      <c r="A6" s="459"/>
      <c r="B6" s="458" t="s">
        <v>22</v>
      </c>
      <c r="C6" s="20" t="s">
        <v>23</v>
      </c>
    </row>
    <row r="7" spans="1:5" ht="15.75" thickBot="1" x14ac:dyDescent="0.3">
      <c r="A7" s="459"/>
      <c r="B7" s="459"/>
      <c r="C7" s="20" t="s">
        <v>24</v>
      </c>
    </row>
    <row r="8" spans="1:5" ht="15.75" thickBot="1" x14ac:dyDescent="0.3">
      <c r="A8" s="459"/>
      <c r="B8" s="459"/>
      <c r="C8" s="20" t="s">
        <v>25</v>
      </c>
    </row>
    <row r="9" spans="1:5" ht="15.75" thickBot="1" x14ac:dyDescent="0.3">
      <c r="A9" s="459"/>
      <c r="B9" s="459"/>
      <c r="C9" s="20" t="s">
        <v>26</v>
      </c>
    </row>
    <row r="10" spans="1:5" ht="15.75" thickBot="1" x14ac:dyDescent="0.3">
      <c r="A10" s="459"/>
      <c r="B10" s="459"/>
      <c r="C10" s="20" t="s">
        <v>27</v>
      </c>
    </row>
    <row r="11" spans="1:5" ht="15.75" thickBot="1" x14ac:dyDescent="0.3">
      <c r="A11" s="459"/>
      <c r="B11" s="459"/>
      <c r="C11" s="20" t="s">
        <v>28</v>
      </c>
    </row>
    <row r="12" spans="1:5" ht="15.75" thickBot="1" x14ac:dyDescent="0.3">
      <c r="A12" s="459"/>
      <c r="B12" s="459"/>
      <c r="C12" s="20" t="s">
        <v>29</v>
      </c>
    </row>
    <row r="13" spans="1:5" ht="15.75" thickBot="1" x14ac:dyDescent="0.3">
      <c r="A13" s="459"/>
      <c r="B13" s="459"/>
      <c r="C13" s="20" t="s">
        <v>30</v>
      </c>
    </row>
    <row r="14" spans="1:5" ht="15.75" thickBot="1" x14ac:dyDescent="0.3">
      <c r="A14" s="459"/>
      <c r="B14" s="460"/>
      <c r="C14" s="20" t="s">
        <v>31</v>
      </c>
    </row>
    <row r="15" spans="1:5" ht="15.75" thickBot="1" x14ac:dyDescent="0.3">
      <c r="A15" s="459"/>
      <c r="B15" s="458" t="s">
        <v>32</v>
      </c>
      <c r="C15" s="20" t="s">
        <v>33</v>
      </c>
    </row>
    <row r="16" spans="1:5" ht="15.75" thickBot="1" x14ac:dyDescent="0.3">
      <c r="A16" s="459"/>
      <c r="B16" s="459"/>
      <c r="C16" s="20" t="s">
        <v>34</v>
      </c>
    </row>
    <row r="17" spans="1:3" ht="15.75" thickBot="1" x14ac:dyDescent="0.3">
      <c r="A17" s="459"/>
      <c r="B17" s="459"/>
      <c r="C17" s="20" t="s">
        <v>35</v>
      </c>
    </row>
    <row r="18" spans="1:3" ht="15.75" thickBot="1" x14ac:dyDescent="0.3">
      <c r="A18" s="460"/>
      <c r="B18" s="460"/>
      <c r="C18" s="20" t="s">
        <v>36</v>
      </c>
    </row>
    <row r="19" spans="1:3" ht="15.75" thickBot="1" x14ac:dyDescent="0.3">
      <c r="A19" s="458" t="s">
        <v>37</v>
      </c>
      <c r="B19" s="458" t="s">
        <v>38</v>
      </c>
      <c r="C19" s="20" t="s">
        <v>39</v>
      </c>
    </row>
    <row r="20" spans="1:3" ht="15.75" thickBot="1" x14ac:dyDescent="0.3">
      <c r="A20" s="459"/>
      <c r="B20" s="459"/>
      <c r="C20" s="20" t="s">
        <v>40</v>
      </c>
    </row>
    <row r="21" spans="1:3" ht="15.75" thickBot="1" x14ac:dyDescent="0.3">
      <c r="A21" s="459"/>
      <c r="B21" s="459"/>
      <c r="C21" s="20" t="s">
        <v>41</v>
      </c>
    </row>
    <row r="22" spans="1:3" ht="15.75" thickBot="1" x14ac:dyDescent="0.3">
      <c r="A22" s="459"/>
      <c r="B22" s="460"/>
      <c r="C22" s="20" t="s">
        <v>42</v>
      </c>
    </row>
    <row r="23" spans="1:3" ht="15.75" thickBot="1" x14ac:dyDescent="0.3">
      <c r="A23" s="459"/>
      <c r="B23" s="458"/>
      <c r="C23" s="20" t="s">
        <v>43</v>
      </c>
    </row>
    <row r="24" spans="1:3" ht="15.75" thickBot="1" x14ac:dyDescent="0.3">
      <c r="A24" s="459"/>
      <c r="B24" s="459"/>
      <c r="C24" s="20" t="s">
        <v>44</v>
      </c>
    </row>
    <row r="25" spans="1:3" ht="15.75" thickBot="1" x14ac:dyDescent="0.3">
      <c r="A25" s="459"/>
      <c r="B25" s="459"/>
      <c r="C25" s="20" t="s">
        <v>45</v>
      </c>
    </row>
    <row r="26" spans="1:3" ht="15.75" thickBot="1" x14ac:dyDescent="0.3">
      <c r="A26" s="460"/>
      <c r="B26" s="460"/>
      <c r="C26" s="20" t="s">
        <v>46</v>
      </c>
    </row>
    <row r="27" spans="1:3" ht="15.75" thickBot="1" x14ac:dyDescent="0.3">
      <c r="A27" s="458" t="s">
        <v>47</v>
      </c>
      <c r="B27" s="458" t="s">
        <v>48</v>
      </c>
      <c r="C27" s="20" t="s">
        <v>49</v>
      </c>
    </row>
    <row r="28" spans="1:3" ht="15.75" thickBot="1" x14ac:dyDescent="0.3">
      <c r="A28" s="459"/>
      <c r="B28" s="460"/>
      <c r="C28" s="20" t="s">
        <v>50</v>
      </c>
    </row>
    <row r="29" spans="1:3" ht="15.75" thickBot="1" x14ac:dyDescent="0.3">
      <c r="A29" s="459"/>
      <c r="B29" s="458"/>
      <c r="C29" s="20" t="s">
        <v>51</v>
      </c>
    </row>
    <row r="30" spans="1:3" ht="15.75" thickBot="1" x14ac:dyDescent="0.3">
      <c r="A30" s="459"/>
      <c r="B30" s="459"/>
      <c r="C30" s="20" t="s">
        <v>52</v>
      </c>
    </row>
    <row r="31" spans="1:3" ht="15.75" thickBot="1" x14ac:dyDescent="0.3">
      <c r="A31" s="460"/>
      <c r="B31" s="460"/>
      <c r="C31" s="20" t="s">
        <v>53</v>
      </c>
    </row>
    <row r="32" spans="1:3" ht="15.75" thickBot="1" x14ac:dyDescent="0.3">
      <c r="A32" s="458" t="s">
        <v>54</v>
      </c>
      <c r="B32" s="458"/>
      <c r="C32" s="20" t="s">
        <v>55</v>
      </c>
    </row>
    <row r="33" spans="1:3" ht="15.75" thickBot="1" x14ac:dyDescent="0.3">
      <c r="A33" s="460"/>
      <c r="B33" s="460"/>
      <c r="C33" s="20" t="s">
        <v>56</v>
      </c>
    </row>
    <row r="34" spans="1:3" ht="15.75" thickBot="1" x14ac:dyDescent="0.3">
      <c r="A34" s="458" t="s">
        <v>57</v>
      </c>
      <c r="B34" s="458" t="s">
        <v>58</v>
      </c>
      <c r="C34" s="20" t="s">
        <v>59</v>
      </c>
    </row>
    <row r="35" spans="1:3" ht="15.75" thickBot="1" x14ac:dyDescent="0.3">
      <c r="A35" s="459"/>
      <c r="B35" s="460"/>
      <c r="C35" s="20" t="s">
        <v>60</v>
      </c>
    </row>
    <row r="36" spans="1:3" ht="15.75" thickBot="1" x14ac:dyDescent="0.3">
      <c r="A36" s="460"/>
      <c r="B36" s="20"/>
      <c r="C36" s="20" t="s">
        <v>61</v>
      </c>
    </row>
    <row r="37" spans="1:3" ht="15.75" thickBot="1" x14ac:dyDescent="0.3">
      <c r="A37" s="458" t="s">
        <v>62</v>
      </c>
      <c r="B37" s="458"/>
      <c r="C37" s="20" t="s">
        <v>63</v>
      </c>
    </row>
    <row r="38" spans="1:3" ht="15.75" thickBot="1" x14ac:dyDescent="0.3">
      <c r="A38" s="459"/>
      <c r="B38" s="459"/>
      <c r="C38" s="20" t="s">
        <v>64</v>
      </c>
    </row>
    <row r="39" spans="1:3" ht="15.75" thickBot="1" x14ac:dyDescent="0.3">
      <c r="A39" s="460"/>
      <c r="B39" s="460"/>
      <c r="C39" s="20" t="s">
        <v>65</v>
      </c>
    </row>
    <row r="40" spans="1:3" ht="15.75" thickBot="1" x14ac:dyDescent="0.3">
      <c r="A40" s="458" t="s">
        <v>66</v>
      </c>
      <c r="B40" s="458"/>
      <c r="C40" s="20" t="s">
        <v>67</v>
      </c>
    </row>
    <row r="41" spans="1:3" ht="15.75" thickBot="1" x14ac:dyDescent="0.3">
      <c r="A41" s="459"/>
      <c r="B41" s="459"/>
      <c r="C41" s="20" t="s">
        <v>68</v>
      </c>
    </row>
    <row r="42" spans="1:3" ht="15.75" thickBot="1" x14ac:dyDescent="0.3">
      <c r="A42" s="459"/>
      <c r="B42" s="459"/>
      <c r="C42" s="20" t="s">
        <v>69</v>
      </c>
    </row>
    <row r="43" spans="1:3" ht="15.75" thickBot="1" x14ac:dyDescent="0.3">
      <c r="A43" s="460"/>
      <c r="B43" s="460"/>
      <c r="C43" s="20" t="s">
        <v>70</v>
      </c>
    </row>
    <row r="44" spans="1:3" ht="15.75" thickBot="1" x14ac:dyDescent="0.3">
      <c r="A44" s="458" t="s">
        <v>71</v>
      </c>
      <c r="B44" s="458"/>
      <c r="C44" s="20" t="s">
        <v>72</v>
      </c>
    </row>
    <row r="45" spans="1:3" ht="15.75" thickBot="1" x14ac:dyDescent="0.3">
      <c r="A45" s="459"/>
      <c r="B45" s="459"/>
      <c r="C45" s="20" t="s">
        <v>73</v>
      </c>
    </row>
    <row r="46" spans="1:3" ht="15.75" thickBot="1" x14ac:dyDescent="0.3">
      <c r="A46" s="460"/>
      <c r="B46" s="460"/>
      <c r="C46" s="20" t="s">
        <v>74</v>
      </c>
    </row>
    <row r="47" spans="1:3" ht="15.75" thickBot="1" x14ac:dyDescent="0.3">
      <c r="A47" s="456" t="s">
        <v>75</v>
      </c>
      <c r="B47" s="454" t="s">
        <v>76</v>
      </c>
      <c r="C47" s="20" t="s">
        <v>77</v>
      </c>
    </row>
    <row r="48" spans="1:3" ht="15.75" thickBot="1" x14ac:dyDescent="0.3">
      <c r="A48" s="457"/>
      <c r="B48" s="455"/>
      <c r="C48" s="20" t="s">
        <v>78</v>
      </c>
    </row>
    <row r="49" spans="1:3" ht="15.75" thickBot="1" x14ac:dyDescent="0.3">
      <c r="A49" s="457"/>
      <c r="B49" s="454" t="s">
        <v>79</v>
      </c>
      <c r="C49" s="20" t="s">
        <v>80</v>
      </c>
    </row>
    <row r="50" spans="1:3" ht="15.75" thickBot="1" x14ac:dyDescent="0.3">
      <c r="A50" s="457"/>
      <c r="B50" s="455"/>
      <c r="C50" s="20" t="s">
        <v>81</v>
      </c>
    </row>
    <row r="51" spans="1:3" ht="15.75" thickBot="1" x14ac:dyDescent="0.3">
      <c r="A51" s="457"/>
      <c r="B51" s="454" t="s">
        <v>82</v>
      </c>
      <c r="C51" s="20" t="s">
        <v>83</v>
      </c>
    </row>
    <row r="52" spans="1:3" ht="15.75" thickBot="1" x14ac:dyDescent="0.3">
      <c r="A52" s="457"/>
      <c r="B52" s="455"/>
      <c r="C52" s="20" t="s">
        <v>84</v>
      </c>
    </row>
  </sheetData>
  <mergeCells count="24">
    <mergeCell ref="A34:A36"/>
    <mergeCell ref="B34:B35"/>
    <mergeCell ref="A2:A18"/>
    <mergeCell ref="B2:B5"/>
    <mergeCell ref="B6:B14"/>
    <mergeCell ref="B15:B18"/>
    <mergeCell ref="A19:A26"/>
    <mergeCell ref="B19:B22"/>
    <mergeCell ref="B23:B26"/>
    <mergeCell ref="A27:A31"/>
    <mergeCell ref="B27:B28"/>
    <mergeCell ref="B29:B31"/>
    <mergeCell ref="A32:A33"/>
    <mergeCell ref="B32:B33"/>
    <mergeCell ref="B47:B48"/>
    <mergeCell ref="B49:B50"/>
    <mergeCell ref="B51:B52"/>
    <mergeCell ref="A47:A52"/>
    <mergeCell ref="A37:A39"/>
    <mergeCell ref="B37:B39"/>
    <mergeCell ref="A40:A43"/>
    <mergeCell ref="B40:B43"/>
    <mergeCell ref="A44:A46"/>
    <mergeCell ref="B44:B46"/>
  </mergeCells>
  <pageMargins left="0.7" right="0.7" top="0.75" bottom="0.75" header="0.3" footer="0.3"/>
  <customProperties>
    <customPr name="EpmWorksheetKeyString_GUID" r:id="rId1"/>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EAB38-80DE-4B55-B888-B6F7877E2FA6}">
  <dimension ref="A1:N40"/>
  <sheetViews>
    <sheetView workbookViewId="0">
      <selection activeCell="E12" sqref="A12:E12"/>
    </sheetView>
  </sheetViews>
  <sheetFormatPr defaultRowHeight="15" x14ac:dyDescent="0.25"/>
  <cols>
    <col min="1" max="1" width="24.5703125" customWidth="1"/>
    <col min="2" max="2" width="19.28515625" bestFit="1" customWidth="1"/>
    <col min="3" max="3" width="28.5703125" bestFit="1" customWidth="1"/>
    <col min="4" max="4" width="18.42578125" bestFit="1" customWidth="1"/>
    <col min="5" max="5" width="28.85546875" customWidth="1"/>
    <col min="6" max="6" width="29" bestFit="1" customWidth="1"/>
    <col min="7" max="7" width="28" customWidth="1"/>
    <col min="8" max="8" width="22.7109375" bestFit="1" customWidth="1"/>
    <col min="9" max="9" width="27.42578125" customWidth="1"/>
    <col min="10" max="10" width="26.7109375" bestFit="1" customWidth="1"/>
    <col min="11" max="11" width="27.42578125" customWidth="1"/>
    <col min="12" max="12" width="23" bestFit="1" customWidth="1"/>
    <col min="13" max="13" width="16.140625" customWidth="1"/>
    <col min="14" max="14" width="12.7109375" bestFit="1" customWidth="1"/>
  </cols>
  <sheetData>
    <row r="1" spans="1:14" ht="35.65" customHeight="1" x14ac:dyDescent="0.25">
      <c r="A1" s="461" t="s">
        <v>85</v>
      </c>
      <c r="B1" s="461"/>
      <c r="C1" s="461"/>
      <c r="D1" s="461"/>
      <c r="E1" s="461"/>
      <c r="F1" s="461"/>
      <c r="G1" s="461"/>
      <c r="H1" s="461"/>
      <c r="I1" s="461"/>
      <c r="J1" s="461"/>
      <c r="K1" s="461"/>
      <c r="L1" s="461"/>
      <c r="M1" s="461"/>
      <c r="N1" s="461"/>
    </row>
    <row r="2" spans="1:14" x14ac:dyDescent="0.25">
      <c r="A2" s="39" t="s">
        <v>86</v>
      </c>
      <c r="B2" s="39" t="s">
        <v>87</v>
      </c>
      <c r="C2" s="13" t="s">
        <v>88</v>
      </c>
      <c r="D2" s="14" t="s">
        <v>87</v>
      </c>
      <c r="E2" s="40" t="s">
        <v>88</v>
      </c>
      <c r="F2" s="41" t="s">
        <v>87</v>
      </c>
      <c r="G2" s="40" t="s">
        <v>88</v>
      </c>
      <c r="H2" s="41" t="s">
        <v>87</v>
      </c>
      <c r="I2" s="40" t="s">
        <v>88</v>
      </c>
      <c r="J2" s="41" t="s">
        <v>87</v>
      </c>
      <c r="K2" s="40" t="s">
        <v>88</v>
      </c>
      <c r="L2" s="41" t="s">
        <v>87</v>
      </c>
      <c r="M2" s="42" t="s">
        <v>89</v>
      </c>
      <c r="N2" s="43"/>
    </row>
    <row r="3" spans="1:14" x14ac:dyDescent="0.25">
      <c r="A3" s="44" t="s">
        <v>90</v>
      </c>
      <c r="B3" s="44" t="s">
        <v>91</v>
      </c>
      <c r="C3" s="15" t="s">
        <v>92</v>
      </c>
      <c r="D3" s="16" t="s">
        <v>93</v>
      </c>
      <c r="E3" s="45" t="s">
        <v>94</v>
      </c>
      <c r="F3" s="46" t="s">
        <v>95</v>
      </c>
      <c r="G3" s="45" t="s">
        <v>96</v>
      </c>
      <c r="H3" s="46" t="s">
        <v>97</v>
      </c>
      <c r="I3" s="45" t="s">
        <v>98</v>
      </c>
      <c r="J3" s="46" t="s">
        <v>99</v>
      </c>
      <c r="K3" s="45" t="s">
        <v>100</v>
      </c>
      <c r="L3" s="46" t="s">
        <v>101</v>
      </c>
      <c r="M3" s="47" t="s">
        <v>102</v>
      </c>
      <c r="N3" s="48" t="s">
        <v>103</v>
      </c>
    </row>
    <row r="4" spans="1:14" x14ac:dyDescent="0.25">
      <c r="A4" s="49" t="s">
        <v>104</v>
      </c>
      <c r="B4" s="49" t="s">
        <v>105</v>
      </c>
      <c r="C4" s="17" t="s">
        <v>106</v>
      </c>
      <c r="D4" s="18" t="s">
        <v>107</v>
      </c>
      <c r="E4" s="50" t="s">
        <v>108</v>
      </c>
      <c r="F4" s="51" t="s">
        <v>109</v>
      </c>
      <c r="G4" s="50" t="s">
        <v>110</v>
      </c>
      <c r="H4" s="51" t="s">
        <v>111</v>
      </c>
      <c r="I4" s="50" t="s">
        <v>112</v>
      </c>
      <c r="J4" s="51" t="s">
        <v>112</v>
      </c>
      <c r="K4" s="50" t="s">
        <v>113</v>
      </c>
      <c r="L4" s="51" t="s">
        <v>114</v>
      </c>
      <c r="M4" s="52" t="s">
        <v>115</v>
      </c>
      <c r="N4" s="53" t="s">
        <v>116</v>
      </c>
    </row>
    <row r="5" spans="1:14" x14ac:dyDescent="0.25">
      <c r="A5" s="49" t="s">
        <v>117</v>
      </c>
      <c r="B5" s="49" t="s">
        <v>118</v>
      </c>
      <c r="C5" s="17" t="s">
        <v>119</v>
      </c>
      <c r="D5" s="18" t="s">
        <v>120</v>
      </c>
      <c r="E5" s="50" t="s">
        <v>121</v>
      </c>
      <c r="F5" s="51" t="s">
        <v>122</v>
      </c>
      <c r="G5" s="50" t="s">
        <v>94</v>
      </c>
      <c r="H5" s="51" t="s">
        <v>123</v>
      </c>
      <c r="I5" s="50" t="s">
        <v>124</v>
      </c>
      <c r="J5" s="51" t="s">
        <v>125</v>
      </c>
      <c r="K5" s="50" t="s">
        <v>126</v>
      </c>
      <c r="L5" s="51" t="s">
        <v>127</v>
      </c>
      <c r="M5" s="54"/>
      <c r="N5" s="55"/>
    </row>
    <row r="6" spans="1:14" x14ac:dyDescent="0.25">
      <c r="A6" s="49" t="s">
        <v>128</v>
      </c>
      <c r="B6" s="49" t="s">
        <v>129</v>
      </c>
      <c r="C6" s="17" t="s">
        <v>130</v>
      </c>
      <c r="D6" s="18" t="s">
        <v>131</v>
      </c>
      <c r="E6" s="50" t="s">
        <v>94</v>
      </c>
      <c r="F6" s="51" t="s">
        <v>132</v>
      </c>
      <c r="G6" s="50" t="s">
        <v>133</v>
      </c>
      <c r="H6" s="51" t="s">
        <v>134</v>
      </c>
      <c r="I6" s="50" t="s">
        <v>135</v>
      </c>
      <c r="J6" s="51" t="s">
        <v>136</v>
      </c>
      <c r="K6" s="50" t="s">
        <v>137</v>
      </c>
      <c r="L6" s="51" t="s">
        <v>138</v>
      </c>
      <c r="M6" s="56"/>
      <c r="N6" s="57"/>
    </row>
    <row r="7" spans="1:14" x14ac:dyDescent="0.25">
      <c r="A7" s="49" t="s">
        <v>139</v>
      </c>
      <c r="B7" s="49" t="s">
        <v>140</v>
      </c>
      <c r="C7" s="17" t="s">
        <v>141</v>
      </c>
      <c r="D7" s="18" t="s">
        <v>142</v>
      </c>
      <c r="E7" s="50" t="s">
        <v>143</v>
      </c>
      <c r="F7" s="51" t="s">
        <v>144</v>
      </c>
      <c r="G7" s="50" t="s">
        <v>145</v>
      </c>
      <c r="H7" s="58" t="s">
        <v>146</v>
      </c>
      <c r="I7" s="50" t="s">
        <v>147</v>
      </c>
      <c r="J7" s="58" t="s">
        <v>148</v>
      </c>
      <c r="K7" s="59" t="s">
        <v>149</v>
      </c>
      <c r="L7" s="51" t="s">
        <v>150</v>
      </c>
      <c r="M7" s="60"/>
      <c r="N7" s="57"/>
    </row>
    <row r="8" spans="1:14" x14ac:dyDescent="0.25">
      <c r="A8" s="61" t="s">
        <v>151</v>
      </c>
      <c r="B8" s="61" t="s">
        <v>152</v>
      </c>
      <c r="C8" s="11" t="s">
        <v>145</v>
      </c>
      <c r="D8" s="12" t="s">
        <v>146</v>
      </c>
      <c r="E8" s="62" t="s">
        <v>153</v>
      </c>
      <c r="F8" s="63" t="s">
        <v>154</v>
      </c>
      <c r="G8" s="62" t="s">
        <v>155</v>
      </c>
      <c r="H8" s="63" t="s">
        <v>156</v>
      </c>
      <c r="I8" s="64" t="s">
        <v>157</v>
      </c>
      <c r="J8" s="65" t="s">
        <v>158</v>
      </c>
      <c r="K8" s="64" t="s">
        <v>102</v>
      </c>
      <c r="L8" s="66" t="s">
        <v>159</v>
      </c>
      <c r="M8" s="67"/>
      <c r="N8" s="68"/>
    </row>
    <row r="10" spans="1:14" ht="15.75" x14ac:dyDescent="0.25">
      <c r="A10" s="69" t="s">
        <v>160</v>
      </c>
      <c r="B10" s="70"/>
    </row>
    <row r="11" spans="1:14" ht="15.75" x14ac:dyDescent="0.25">
      <c r="A11" s="1" t="s">
        <v>161</v>
      </c>
      <c r="B11" s="1"/>
    </row>
    <row r="12" spans="1:14" ht="15.75" x14ac:dyDescent="0.25">
      <c r="A12" s="106" t="s">
        <v>162</v>
      </c>
      <c r="B12" s="106"/>
    </row>
    <row r="13" spans="1:14" ht="15.75" x14ac:dyDescent="0.25">
      <c r="A13" s="107" t="s">
        <v>163</v>
      </c>
      <c r="B13" s="107"/>
    </row>
    <row r="14" spans="1:14" ht="15.75" x14ac:dyDescent="0.25">
      <c r="A14" s="2" t="s">
        <v>164</v>
      </c>
      <c r="B14" s="2"/>
    </row>
    <row r="15" spans="1:14" ht="15.75" x14ac:dyDescent="0.25">
      <c r="A15" s="108" t="s">
        <v>165</v>
      </c>
      <c r="B15" s="108"/>
    </row>
    <row r="16" spans="1:14" ht="15.75" x14ac:dyDescent="0.25">
      <c r="A16" s="109" t="s">
        <v>166</v>
      </c>
      <c r="B16" s="109"/>
    </row>
    <row r="17" spans="1:2" ht="15.75" x14ac:dyDescent="0.25">
      <c r="A17" s="105" t="s">
        <v>167</v>
      </c>
      <c r="B17" s="105"/>
    </row>
    <row r="18" spans="1:2" ht="36" customHeight="1" x14ac:dyDescent="0.25">
      <c r="A18" s="462" t="s">
        <v>168</v>
      </c>
      <c r="B18" s="462"/>
    </row>
    <row r="19" spans="1:2" ht="15.75" x14ac:dyDescent="0.25">
      <c r="A19" s="3" t="s">
        <v>169</v>
      </c>
      <c r="B19" s="3"/>
    </row>
    <row r="21" spans="1:2" ht="15.75" x14ac:dyDescent="0.25">
      <c r="A21" s="69" t="s">
        <v>170</v>
      </c>
    </row>
    <row r="22" spans="1:2" ht="15.75" x14ac:dyDescent="0.25">
      <c r="A22" s="71" t="s">
        <v>171</v>
      </c>
    </row>
    <row r="23" spans="1:2" ht="15.75" x14ac:dyDescent="0.25">
      <c r="A23" s="71" t="s">
        <v>172</v>
      </c>
    </row>
    <row r="24" spans="1:2" ht="15.75" x14ac:dyDescent="0.25">
      <c r="A24" s="71" t="s">
        <v>173</v>
      </c>
    </row>
    <row r="25" spans="1:2" ht="15.75" x14ac:dyDescent="0.25">
      <c r="A25" s="71" t="s">
        <v>174</v>
      </c>
    </row>
    <row r="26" spans="1:2" ht="15.75" x14ac:dyDescent="0.25">
      <c r="A26" s="71" t="s">
        <v>175</v>
      </c>
    </row>
    <row r="27" spans="1:2" ht="15.75" x14ac:dyDescent="0.25">
      <c r="A27" s="71" t="s">
        <v>176</v>
      </c>
    </row>
    <row r="28" spans="1:2" x14ac:dyDescent="0.25">
      <c r="A28" t="s">
        <v>177</v>
      </c>
    </row>
    <row r="29" spans="1:2" x14ac:dyDescent="0.25">
      <c r="A29" t="s">
        <v>178</v>
      </c>
    </row>
    <row r="30" spans="1:2" x14ac:dyDescent="0.25">
      <c r="A30" t="s">
        <v>179</v>
      </c>
    </row>
    <row r="31" spans="1:2" x14ac:dyDescent="0.25">
      <c r="A31" t="s">
        <v>180</v>
      </c>
    </row>
    <row r="32" spans="1:2" x14ac:dyDescent="0.25">
      <c r="A32" t="s">
        <v>181</v>
      </c>
    </row>
    <row r="33" spans="1:13" ht="15.75" x14ac:dyDescent="0.25">
      <c r="A33" s="71" t="s">
        <v>182</v>
      </c>
    </row>
    <row r="35" spans="1:13" s="73" customFormat="1" ht="12.75" x14ac:dyDescent="0.2">
      <c r="A35" s="72" t="s">
        <v>183</v>
      </c>
    </row>
    <row r="37" spans="1:13" ht="15.75" x14ac:dyDescent="0.25">
      <c r="A37" s="69" t="s">
        <v>184</v>
      </c>
    </row>
    <row r="38" spans="1:13" s="73" customFormat="1" ht="25.5" x14ac:dyDescent="0.2">
      <c r="A38" s="74"/>
      <c r="B38" s="75" t="s">
        <v>185</v>
      </c>
      <c r="C38" s="75" t="s">
        <v>186</v>
      </c>
      <c r="D38" s="76" t="s">
        <v>187</v>
      </c>
      <c r="E38" s="75" t="s">
        <v>188</v>
      </c>
      <c r="F38" s="75" t="s">
        <v>189</v>
      </c>
      <c r="G38" s="76" t="s">
        <v>190</v>
      </c>
      <c r="H38" s="77" t="s">
        <v>191</v>
      </c>
      <c r="I38" s="78" t="s">
        <v>192</v>
      </c>
      <c r="J38" s="79" t="s">
        <v>193</v>
      </c>
      <c r="K38" s="75" t="s">
        <v>194</v>
      </c>
      <c r="L38" s="76" t="s">
        <v>195</v>
      </c>
      <c r="M38" s="80" t="s">
        <v>196</v>
      </c>
    </row>
    <row r="39" spans="1:13" s="85" customFormat="1" ht="160.5" customHeight="1" x14ac:dyDescent="0.2">
      <c r="A39" s="81" t="s">
        <v>197</v>
      </c>
      <c r="B39" s="81" t="s">
        <v>198</v>
      </c>
      <c r="C39" s="82" t="s">
        <v>199</v>
      </c>
      <c r="D39" s="81" t="s">
        <v>200</v>
      </c>
      <c r="E39" s="81" t="s">
        <v>201</v>
      </c>
      <c r="F39" s="81" t="s">
        <v>202</v>
      </c>
      <c r="G39" s="81" t="s">
        <v>203</v>
      </c>
      <c r="H39" s="83" t="s">
        <v>204</v>
      </c>
      <c r="I39" s="84" t="s">
        <v>205</v>
      </c>
      <c r="J39" s="84" t="s">
        <v>206</v>
      </c>
      <c r="K39" s="81" t="s">
        <v>207</v>
      </c>
      <c r="L39" s="81" t="s">
        <v>208</v>
      </c>
      <c r="M39" s="81" t="s">
        <v>209</v>
      </c>
    </row>
    <row r="40" spans="1:13" x14ac:dyDescent="0.25">
      <c r="D40" s="86" t="s">
        <v>210</v>
      </c>
    </row>
  </sheetData>
  <mergeCells count="2">
    <mergeCell ref="A1:N1"/>
    <mergeCell ref="A18:B18"/>
  </mergeCells>
  <pageMargins left="0.7" right="0.7" top="0.75" bottom="0.75" header="0.3" footer="0.3"/>
  <pageSetup orientation="portrait" horizontalDpi="90" verticalDpi="9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7F88C-E9E8-4C27-BD0B-6292A554888D}">
  <sheetPr>
    <tabColor theme="9"/>
    <pageSetUpPr fitToPage="1"/>
  </sheetPr>
  <dimension ref="A1:Q427"/>
  <sheetViews>
    <sheetView topLeftCell="C274" zoomScale="70" zoomScaleNormal="70" workbookViewId="0">
      <selection activeCell="G29" sqref="G29"/>
    </sheetView>
  </sheetViews>
  <sheetFormatPr defaultColWidth="9.28515625" defaultRowHeight="15" outlineLevelRow="1" x14ac:dyDescent="0.25"/>
  <cols>
    <col min="1" max="1" width="24.28515625" customWidth="1"/>
    <col min="2" max="2" width="12" style="97" customWidth="1"/>
    <col min="3" max="3" width="19.42578125" customWidth="1"/>
    <col min="4" max="4" width="36.5703125" customWidth="1"/>
    <col min="5" max="5" width="18.7109375" customWidth="1"/>
    <col min="6" max="6" width="24.85546875" customWidth="1"/>
    <col min="7" max="7" width="90.42578125" customWidth="1"/>
    <col min="8" max="8" width="17.28515625" style="97" customWidth="1"/>
    <col min="9" max="9" width="12.28515625" style="97" bestFit="1" customWidth="1"/>
    <col min="10" max="10" width="18.140625" style="97" customWidth="1"/>
    <col min="11" max="11" width="13" style="97" customWidth="1"/>
    <col min="12" max="12" width="11.7109375" style="97" customWidth="1"/>
    <col min="13" max="13" width="18.140625" style="322" customWidth="1"/>
    <col min="14" max="14" width="9.28515625" style="466"/>
  </cols>
  <sheetData>
    <row r="1" spans="1:17" s="182" customFormat="1" ht="30" customHeight="1" thickBot="1" x14ac:dyDescent="0.3">
      <c r="A1" s="180" t="s">
        <v>211</v>
      </c>
      <c r="B1" s="181"/>
      <c r="H1" s="184"/>
      <c r="I1" s="183"/>
      <c r="J1" s="183">
        <f>COUNTIF(J3:J426,"yes")</f>
        <v>185</v>
      </c>
      <c r="K1" s="184"/>
      <c r="L1" s="184"/>
      <c r="M1" s="321"/>
      <c r="N1" s="465"/>
    </row>
    <row r="2" spans="1:17" ht="46.5" x14ac:dyDescent="0.35">
      <c r="A2" s="434" t="s">
        <v>212</v>
      </c>
      <c r="B2" s="237" t="s">
        <v>185</v>
      </c>
      <c r="C2" s="474" t="s">
        <v>186</v>
      </c>
      <c r="D2" s="476" t="s">
        <v>187</v>
      </c>
      <c r="E2" s="476" t="s">
        <v>188</v>
      </c>
      <c r="F2" s="477" t="s">
        <v>189</v>
      </c>
      <c r="G2" s="477" t="s">
        <v>190</v>
      </c>
      <c r="H2" s="476" t="s">
        <v>191</v>
      </c>
      <c r="I2" s="477" t="s">
        <v>192</v>
      </c>
      <c r="J2" s="476" t="s">
        <v>213</v>
      </c>
      <c r="K2" s="476" t="s">
        <v>194</v>
      </c>
      <c r="L2" s="476" t="s">
        <v>195</v>
      </c>
      <c r="M2" s="478" t="s">
        <v>196</v>
      </c>
    </row>
    <row r="3" spans="1:17" outlineLevel="1" x14ac:dyDescent="0.25">
      <c r="A3" s="387" t="s">
        <v>214</v>
      </c>
      <c r="B3" s="473">
        <v>211205604</v>
      </c>
      <c r="C3" s="475" t="s">
        <v>215</v>
      </c>
      <c r="D3" s="272" t="s">
        <v>216</v>
      </c>
      <c r="E3" s="272" t="s">
        <v>217</v>
      </c>
      <c r="F3" s="272" t="s">
        <v>218</v>
      </c>
      <c r="G3" s="273" t="s">
        <v>219</v>
      </c>
      <c r="H3" s="271" t="s">
        <v>116</v>
      </c>
      <c r="I3" s="271" t="s">
        <v>220</v>
      </c>
      <c r="J3" s="271" t="s">
        <v>221</v>
      </c>
      <c r="K3" s="271">
        <v>2021</v>
      </c>
      <c r="L3" s="271">
        <f>2030</f>
        <v>2030</v>
      </c>
      <c r="M3" s="375" t="s">
        <v>222</v>
      </c>
      <c r="Q3" s="452"/>
    </row>
    <row r="4" spans="1:17" outlineLevel="1" x14ac:dyDescent="0.25">
      <c r="A4" s="238" t="s">
        <v>223</v>
      </c>
      <c r="B4" s="239">
        <v>230706210</v>
      </c>
      <c r="C4" s="238" t="s">
        <v>215</v>
      </c>
      <c r="D4" s="240" t="s">
        <v>224</v>
      </c>
      <c r="E4" s="240" t="s">
        <v>225</v>
      </c>
      <c r="F4" s="240" t="s">
        <v>226</v>
      </c>
      <c r="G4" s="388" t="s">
        <v>227</v>
      </c>
      <c r="H4" s="242" t="s">
        <v>116</v>
      </c>
      <c r="I4" s="242" t="s">
        <v>220</v>
      </c>
      <c r="J4" s="242" t="s">
        <v>221</v>
      </c>
      <c r="K4" s="242">
        <v>2021</v>
      </c>
      <c r="L4" s="242">
        <v>2050</v>
      </c>
      <c r="M4" s="323" t="s">
        <v>228</v>
      </c>
      <c r="Q4" s="452"/>
    </row>
    <row r="5" spans="1:17" outlineLevel="1" x14ac:dyDescent="0.25">
      <c r="A5" s="119" t="s">
        <v>229</v>
      </c>
      <c r="B5" s="162">
        <v>211105365</v>
      </c>
      <c r="C5" s="119" t="s">
        <v>118</v>
      </c>
      <c r="D5" s="120" t="s">
        <v>230</v>
      </c>
      <c r="E5" s="120" t="s">
        <v>231</v>
      </c>
      <c r="F5" s="120" t="s">
        <v>93</v>
      </c>
      <c r="G5" s="121" t="s">
        <v>232</v>
      </c>
      <c r="H5" s="122" t="s">
        <v>103</v>
      </c>
      <c r="I5" s="122" t="s">
        <v>220</v>
      </c>
      <c r="J5" s="122" t="s">
        <v>220</v>
      </c>
      <c r="K5" s="122">
        <v>2021</v>
      </c>
      <c r="L5" s="122">
        <v>2030</v>
      </c>
      <c r="M5" s="348" t="s">
        <v>222</v>
      </c>
      <c r="Q5" s="452"/>
    </row>
    <row r="6" spans="1:17" outlineLevel="1" x14ac:dyDescent="0.25">
      <c r="A6" s="124" t="s">
        <v>233</v>
      </c>
      <c r="B6" s="156">
        <f t="shared" ref="B6:B9" si="0">211001641</f>
        <v>211001641</v>
      </c>
      <c r="C6" s="124" t="s">
        <v>234</v>
      </c>
      <c r="D6" s="125" t="s">
        <v>235</v>
      </c>
      <c r="E6" s="125" t="s">
        <v>236</v>
      </c>
      <c r="F6" s="125" t="s">
        <v>93</v>
      </c>
      <c r="G6" s="126" t="s">
        <v>237</v>
      </c>
      <c r="H6" s="127" t="s">
        <v>103</v>
      </c>
      <c r="I6" s="127" t="s">
        <v>220</v>
      </c>
      <c r="J6" s="127" t="s">
        <v>220</v>
      </c>
      <c r="K6" s="127">
        <f>2015</f>
        <v>2015</v>
      </c>
      <c r="L6" s="127">
        <v>2025</v>
      </c>
      <c r="M6" s="324" t="s">
        <v>238</v>
      </c>
      <c r="Q6" s="452"/>
    </row>
    <row r="7" spans="1:17" outlineLevel="1" x14ac:dyDescent="0.25">
      <c r="A7" s="124" t="s">
        <v>239</v>
      </c>
      <c r="B7" s="156">
        <f t="shared" si="0"/>
        <v>211001641</v>
      </c>
      <c r="C7" s="124" t="s">
        <v>234</v>
      </c>
      <c r="D7" s="125" t="s">
        <v>240</v>
      </c>
      <c r="E7" s="125" t="s">
        <v>236</v>
      </c>
      <c r="F7" s="125" t="s">
        <v>93</v>
      </c>
      <c r="G7" s="126" t="s">
        <v>237</v>
      </c>
      <c r="H7" s="127" t="s">
        <v>103</v>
      </c>
      <c r="I7" s="127" t="s">
        <v>220</v>
      </c>
      <c r="J7" s="127" t="s">
        <v>221</v>
      </c>
      <c r="K7" s="127">
        <f>2015</f>
        <v>2015</v>
      </c>
      <c r="L7" s="127">
        <v>2025</v>
      </c>
      <c r="M7" s="324" t="s">
        <v>238</v>
      </c>
      <c r="Q7" s="452"/>
    </row>
    <row r="8" spans="1:17" outlineLevel="1" x14ac:dyDescent="0.25">
      <c r="A8" s="124" t="s">
        <v>241</v>
      </c>
      <c r="B8" s="156">
        <f t="shared" si="0"/>
        <v>211001641</v>
      </c>
      <c r="C8" s="124" t="s">
        <v>234</v>
      </c>
      <c r="D8" s="125" t="s">
        <v>242</v>
      </c>
      <c r="E8" s="125" t="s">
        <v>236</v>
      </c>
      <c r="F8" s="125" t="s">
        <v>93</v>
      </c>
      <c r="G8" s="126" t="s">
        <v>237</v>
      </c>
      <c r="H8" s="127" t="s">
        <v>103</v>
      </c>
      <c r="I8" s="127" t="s">
        <v>220</v>
      </c>
      <c r="J8" s="127" t="s">
        <v>221</v>
      </c>
      <c r="K8" s="127">
        <f>2015</f>
        <v>2015</v>
      </c>
      <c r="L8" s="127">
        <v>2025</v>
      </c>
      <c r="M8" s="324" t="s">
        <v>238</v>
      </c>
      <c r="Q8" s="452"/>
    </row>
    <row r="9" spans="1:17" outlineLevel="1" x14ac:dyDescent="0.25">
      <c r="A9" s="124" t="s">
        <v>243</v>
      </c>
      <c r="B9" s="156">
        <f t="shared" si="0"/>
        <v>211001641</v>
      </c>
      <c r="C9" s="124" t="s">
        <v>234</v>
      </c>
      <c r="D9" s="125" t="s">
        <v>244</v>
      </c>
      <c r="E9" s="125" t="s">
        <v>236</v>
      </c>
      <c r="F9" s="125" t="s">
        <v>93</v>
      </c>
      <c r="G9" s="126" t="s">
        <v>237</v>
      </c>
      <c r="H9" s="127" t="s">
        <v>103</v>
      </c>
      <c r="I9" s="127" t="s">
        <v>220</v>
      </c>
      <c r="J9" s="127" t="s">
        <v>221</v>
      </c>
      <c r="K9" s="127">
        <f>2015</f>
        <v>2015</v>
      </c>
      <c r="L9" s="127">
        <v>2025</v>
      </c>
      <c r="M9" s="324" t="s">
        <v>238</v>
      </c>
      <c r="Q9" s="452"/>
    </row>
    <row r="10" spans="1:17" outlineLevel="1" x14ac:dyDescent="0.25">
      <c r="A10" s="129" t="s">
        <v>245</v>
      </c>
      <c r="B10" s="163">
        <f>211001638</f>
        <v>211001638</v>
      </c>
      <c r="C10" s="129" t="s">
        <v>246</v>
      </c>
      <c r="D10" s="27" t="s">
        <v>247</v>
      </c>
      <c r="E10" s="27" t="s">
        <v>22</v>
      </c>
      <c r="F10" s="27" t="s">
        <v>248</v>
      </c>
      <c r="G10" s="28" t="s">
        <v>249</v>
      </c>
      <c r="H10" s="130" t="s">
        <v>103</v>
      </c>
      <c r="I10" s="130" t="s">
        <v>220</v>
      </c>
      <c r="J10" s="130" t="s">
        <v>221</v>
      </c>
      <c r="K10" s="130">
        <v>2007</v>
      </c>
      <c r="L10" s="130"/>
      <c r="M10" s="363" t="s">
        <v>238</v>
      </c>
    </row>
    <row r="11" spans="1:17" outlineLevel="1" x14ac:dyDescent="0.25">
      <c r="A11" s="135" t="s">
        <v>250</v>
      </c>
      <c r="B11" s="165">
        <v>220505963</v>
      </c>
      <c r="C11" s="135" t="s">
        <v>215</v>
      </c>
      <c r="D11" s="136" t="s">
        <v>251</v>
      </c>
      <c r="E11" s="136" t="s">
        <v>252</v>
      </c>
      <c r="F11" s="136" t="s">
        <v>253</v>
      </c>
      <c r="G11" s="137" t="s">
        <v>254</v>
      </c>
      <c r="H11" s="138" t="s">
        <v>103</v>
      </c>
      <c r="I11" s="138" t="s">
        <v>220</v>
      </c>
      <c r="J11" s="138" t="s">
        <v>220</v>
      </c>
      <c r="K11" s="138">
        <v>2021</v>
      </c>
      <c r="L11" s="138">
        <v>2045</v>
      </c>
      <c r="M11" s="326" t="s">
        <v>228</v>
      </c>
    </row>
    <row r="12" spans="1:17" outlineLevel="1" x14ac:dyDescent="0.25">
      <c r="A12" s="131" t="s">
        <v>255</v>
      </c>
      <c r="B12" s="164">
        <f>211001639</f>
        <v>211001639</v>
      </c>
      <c r="C12" s="131" t="s">
        <v>129</v>
      </c>
      <c r="D12" s="132" t="s">
        <v>256</v>
      </c>
      <c r="E12" s="132" t="s">
        <v>40</v>
      </c>
      <c r="F12" s="132" t="s">
        <v>257</v>
      </c>
      <c r="G12" s="133" t="s">
        <v>258</v>
      </c>
      <c r="H12" s="134" t="s">
        <v>103</v>
      </c>
      <c r="I12" s="386" t="s">
        <v>220</v>
      </c>
      <c r="J12" s="386" t="s">
        <v>221</v>
      </c>
      <c r="K12" s="134">
        <v>2010</v>
      </c>
      <c r="L12" s="134"/>
      <c r="M12" s="390" t="s">
        <v>238</v>
      </c>
    </row>
    <row r="13" spans="1:17" outlineLevel="1" x14ac:dyDescent="0.25">
      <c r="A13" s="129" t="s">
        <v>259</v>
      </c>
      <c r="B13" s="163">
        <f>211001575</f>
        <v>211001575</v>
      </c>
      <c r="C13" s="129" t="s">
        <v>246</v>
      </c>
      <c r="D13" s="27" t="s">
        <v>260</v>
      </c>
      <c r="E13" s="27" t="s">
        <v>261</v>
      </c>
      <c r="F13" s="27" t="s">
        <v>248</v>
      </c>
      <c r="G13" s="28" t="s">
        <v>262</v>
      </c>
      <c r="H13" s="130" t="s">
        <v>103</v>
      </c>
      <c r="I13" s="130" t="s">
        <v>220</v>
      </c>
      <c r="J13" s="130" t="s">
        <v>221</v>
      </c>
      <c r="K13" s="130">
        <v>2018</v>
      </c>
      <c r="L13" s="130">
        <v>2030</v>
      </c>
      <c r="M13" s="363" t="s">
        <v>263</v>
      </c>
    </row>
    <row r="14" spans="1:17" outlineLevel="1" x14ac:dyDescent="0.25">
      <c r="A14" s="129" t="s">
        <v>264</v>
      </c>
      <c r="B14" s="163">
        <v>211005191</v>
      </c>
      <c r="C14" s="129" t="s">
        <v>246</v>
      </c>
      <c r="D14" s="27" t="s">
        <v>265</v>
      </c>
      <c r="E14" s="27" t="s">
        <v>261</v>
      </c>
      <c r="F14" s="27" t="s">
        <v>248</v>
      </c>
      <c r="G14" s="28" t="s">
        <v>266</v>
      </c>
      <c r="H14" s="130" t="s">
        <v>103</v>
      </c>
      <c r="I14" s="130" t="s">
        <v>220</v>
      </c>
      <c r="J14" s="130" t="s">
        <v>221</v>
      </c>
      <c r="K14" s="130">
        <v>2019</v>
      </c>
      <c r="L14" s="130">
        <v>2030</v>
      </c>
      <c r="M14" s="363" t="s">
        <v>228</v>
      </c>
    </row>
    <row r="15" spans="1:17" outlineLevel="1" x14ac:dyDescent="0.25">
      <c r="A15" s="389" t="s">
        <v>267</v>
      </c>
      <c r="B15" s="260">
        <f>211000419</f>
        <v>211000419</v>
      </c>
      <c r="C15" s="389" t="s">
        <v>215</v>
      </c>
      <c r="D15" s="314" t="s">
        <v>268</v>
      </c>
      <c r="E15" s="314" t="s">
        <v>269</v>
      </c>
      <c r="F15" s="314" t="s">
        <v>270</v>
      </c>
      <c r="G15" s="259" t="s">
        <v>271</v>
      </c>
      <c r="H15" s="313" t="s">
        <v>103</v>
      </c>
      <c r="I15" s="313" t="s">
        <v>220</v>
      </c>
      <c r="J15" s="313" t="s">
        <v>220</v>
      </c>
      <c r="K15" s="313">
        <v>2017</v>
      </c>
      <c r="L15" s="313"/>
      <c r="M15" s="391" t="s">
        <v>263</v>
      </c>
    </row>
    <row r="16" spans="1:17" x14ac:dyDescent="0.25">
      <c r="A16" s="98"/>
      <c r="B16" s="104"/>
      <c r="C16" s="98"/>
    </row>
    <row r="17" spans="1:13" ht="46.5" x14ac:dyDescent="0.35">
      <c r="A17" s="435" t="s">
        <v>272</v>
      </c>
      <c r="B17" s="243" t="s">
        <v>185</v>
      </c>
      <c r="C17" s="244" t="s">
        <v>186</v>
      </c>
      <c r="D17" s="247" t="s">
        <v>187</v>
      </c>
      <c r="E17" s="247" t="s">
        <v>188</v>
      </c>
      <c r="F17" s="247" t="s">
        <v>189</v>
      </c>
      <c r="G17" s="247" t="s">
        <v>190</v>
      </c>
      <c r="H17" s="247" t="s">
        <v>191</v>
      </c>
      <c r="I17" s="247" t="s">
        <v>192</v>
      </c>
      <c r="J17" s="247" t="s">
        <v>213</v>
      </c>
      <c r="K17" s="247" t="s">
        <v>194</v>
      </c>
      <c r="L17" s="247" t="s">
        <v>195</v>
      </c>
      <c r="M17" s="332" t="s">
        <v>196</v>
      </c>
    </row>
    <row r="18" spans="1:13" outlineLevel="1" x14ac:dyDescent="0.25">
      <c r="A18" s="282" t="s">
        <v>273</v>
      </c>
      <c r="B18" s="116">
        <v>230206055</v>
      </c>
      <c r="C18" s="282" t="s">
        <v>215</v>
      </c>
      <c r="D18" s="110" t="s">
        <v>224</v>
      </c>
      <c r="E18" s="110" t="s">
        <v>225</v>
      </c>
      <c r="F18" s="110" t="s">
        <v>226</v>
      </c>
      <c r="G18" s="111" t="s">
        <v>274</v>
      </c>
      <c r="H18" s="112" t="s">
        <v>116</v>
      </c>
      <c r="I18" s="112" t="s">
        <v>220</v>
      </c>
      <c r="J18" s="112" t="s">
        <v>221</v>
      </c>
      <c r="K18" s="112">
        <v>2022</v>
      </c>
      <c r="L18" s="112">
        <v>2030</v>
      </c>
      <c r="M18" s="347" t="s">
        <v>228</v>
      </c>
    </row>
    <row r="19" spans="1:13" outlineLevel="1" x14ac:dyDescent="0.25">
      <c r="A19" s="238" t="s">
        <v>275</v>
      </c>
      <c r="B19" s="239">
        <v>220205757</v>
      </c>
      <c r="C19" s="238" t="s">
        <v>215</v>
      </c>
      <c r="D19" s="240" t="s">
        <v>224</v>
      </c>
      <c r="E19" s="240" t="s">
        <v>225</v>
      </c>
      <c r="F19" s="240" t="s">
        <v>226</v>
      </c>
      <c r="G19" s="241" t="s">
        <v>276</v>
      </c>
      <c r="H19" s="242" t="s">
        <v>116</v>
      </c>
      <c r="I19" s="242" t="s">
        <v>220</v>
      </c>
      <c r="J19" s="242" t="s">
        <v>221</v>
      </c>
      <c r="K19" s="242">
        <v>2021</v>
      </c>
      <c r="L19" s="242">
        <v>2050</v>
      </c>
      <c r="M19" s="323" t="s">
        <v>222</v>
      </c>
    </row>
    <row r="20" spans="1:13" outlineLevel="1" x14ac:dyDescent="0.25">
      <c r="A20" s="124" t="s">
        <v>277</v>
      </c>
      <c r="B20" s="156">
        <f>211003312</f>
        <v>211003312</v>
      </c>
      <c r="C20" s="124" t="s">
        <v>234</v>
      </c>
      <c r="D20" s="125" t="s">
        <v>278</v>
      </c>
      <c r="E20" s="125" t="s">
        <v>279</v>
      </c>
      <c r="F20" s="125" t="s">
        <v>93</v>
      </c>
      <c r="G20" s="126" t="s">
        <v>280</v>
      </c>
      <c r="H20" s="127" t="s">
        <v>103</v>
      </c>
      <c r="I20" s="127" t="s">
        <v>220</v>
      </c>
      <c r="J20" s="127" t="s">
        <v>220</v>
      </c>
      <c r="K20" s="127">
        <v>2020</v>
      </c>
      <c r="L20" s="127">
        <v>2030</v>
      </c>
      <c r="M20" s="324" t="s">
        <v>263</v>
      </c>
    </row>
    <row r="21" spans="1:13" outlineLevel="1" x14ac:dyDescent="0.25">
      <c r="A21" s="124" t="s">
        <v>281</v>
      </c>
      <c r="B21" s="156">
        <f>211002481</f>
        <v>211002481</v>
      </c>
      <c r="C21" s="124" t="s">
        <v>234</v>
      </c>
      <c r="D21" s="139" t="s">
        <v>282</v>
      </c>
      <c r="E21" s="139" t="s">
        <v>283</v>
      </c>
      <c r="F21" s="139" t="s">
        <v>93</v>
      </c>
      <c r="G21" s="126" t="s">
        <v>284</v>
      </c>
      <c r="H21" s="159" t="s">
        <v>103</v>
      </c>
      <c r="I21" s="127" t="s">
        <v>221</v>
      </c>
      <c r="J21" s="127" t="s">
        <v>221</v>
      </c>
      <c r="K21" s="159">
        <v>2022</v>
      </c>
      <c r="L21" s="159"/>
      <c r="M21" s="324" t="s">
        <v>285</v>
      </c>
    </row>
    <row r="22" spans="1:13" outlineLevel="1" x14ac:dyDescent="0.25">
      <c r="A22" s="140" t="s">
        <v>286</v>
      </c>
      <c r="B22" s="156">
        <f>211002481</f>
        <v>211002481</v>
      </c>
      <c r="C22" s="124" t="s">
        <v>234</v>
      </c>
      <c r="D22" s="139" t="s">
        <v>287</v>
      </c>
      <c r="E22" s="139" t="s">
        <v>283</v>
      </c>
      <c r="F22" s="139" t="s">
        <v>93</v>
      </c>
      <c r="G22" s="126" t="s">
        <v>284</v>
      </c>
      <c r="H22" s="159" t="s">
        <v>103</v>
      </c>
      <c r="I22" s="127" t="s">
        <v>221</v>
      </c>
      <c r="J22" s="127" t="s">
        <v>221</v>
      </c>
      <c r="K22" s="159">
        <v>2022</v>
      </c>
      <c r="L22" s="159"/>
      <c r="M22" s="324" t="s">
        <v>285</v>
      </c>
    </row>
    <row r="23" spans="1:13" outlineLevel="1" x14ac:dyDescent="0.25">
      <c r="A23" s="140" t="s">
        <v>288</v>
      </c>
      <c r="B23" s="156">
        <f>211002481</f>
        <v>211002481</v>
      </c>
      <c r="C23" s="124" t="s">
        <v>234</v>
      </c>
      <c r="D23" s="125" t="s">
        <v>289</v>
      </c>
      <c r="E23" s="125" t="s">
        <v>283</v>
      </c>
      <c r="F23" s="125" t="s">
        <v>93</v>
      </c>
      <c r="G23" s="126" t="s">
        <v>284</v>
      </c>
      <c r="H23" s="127" t="s">
        <v>103</v>
      </c>
      <c r="I23" s="127" t="s">
        <v>220</v>
      </c>
      <c r="J23" s="127" t="s">
        <v>221</v>
      </c>
      <c r="K23" s="159">
        <v>2022</v>
      </c>
      <c r="L23" s="127"/>
      <c r="M23" s="324" t="s">
        <v>285</v>
      </c>
    </row>
    <row r="24" spans="1:13" outlineLevel="1" x14ac:dyDescent="0.25">
      <c r="A24" s="173" t="s">
        <v>290</v>
      </c>
      <c r="B24" s="163">
        <v>211000823</v>
      </c>
      <c r="C24" s="129" t="s">
        <v>246</v>
      </c>
      <c r="D24" s="27" t="s">
        <v>291</v>
      </c>
      <c r="E24" s="27" t="s">
        <v>34</v>
      </c>
      <c r="F24" s="27" t="s">
        <v>292</v>
      </c>
      <c r="G24" s="28" t="s">
        <v>293</v>
      </c>
      <c r="H24" s="201" t="s">
        <v>103</v>
      </c>
      <c r="I24" s="130" t="s">
        <v>220</v>
      </c>
      <c r="J24" s="130" t="s">
        <v>221</v>
      </c>
      <c r="K24" s="130">
        <v>2017</v>
      </c>
      <c r="L24" s="130">
        <v>2030</v>
      </c>
      <c r="M24" s="325" t="s">
        <v>222</v>
      </c>
    </row>
    <row r="25" spans="1:13" outlineLevel="1" x14ac:dyDescent="0.25">
      <c r="A25" s="173" t="s">
        <v>294</v>
      </c>
      <c r="B25" s="163">
        <v>211000823</v>
      </c>
      <c r="C25" s="129" t="s">
        <v>246</v>
      </c>
      <c r="D25" s="27" t="s">
        <v>291</v>
      </c>
      <c r="E25" s="27" t="s">
        <v>34</v>
      </c>
      <c r="F25" s="27" t="s">
        <v>292</v>
      </c>
      <c r="G25" s="28" t="s">
        <v>293</v>
      </c>
      <c r="H25" s="201" t="s">
        <v>103</v>
      </c>
      <c r="I25" s="130" t="s">
        <v>220</v>
      </c>
      <c r="J25" s="130" t="s">
        <v>221</v>
      </c>
      <c r="K25" s="130">
        <v>2017</v>
      </c>
      <c r="L25" s="130">
        <v>2030</v>
      </c>
      <c r="M25" s="325" t="s">
        <v>222</v>
      </c>
    </row>
    <row r="26" spans="1:13" outlineLevel="1" x14ac:dyDescent="0.25">
      <c r="A26" s="140" t="s">
        <v>295</v>
      </c>
      <c r="B26" s="156">
        <f>211000948</f>
        <v>211000948</v>
      </c>
      <c r="C26" s="124" t="s">
        <v>234</v>
      </c>
      <c r="D26" s="125" t="s">
        <v>296</v>
      </c>
      <c r="E26" s="125" t="s">
        <v>297</v>
      </c>
      <c r="F26" s="125" t="s">
        <v>257</v>
      </c>
      <c r="G26" s="126" t="s">
        <v>298</v>
      </c>
      <c r="H26" s="127" t="s">
        <v>103</v>
      </c>
      <c r="I26" s="127" t="s">
        <v>220</v>
      </c>
      <c r="J26" s="127" t="s">
        <v>221</v>
      </c>
      <c r="K26" s="127">
        <v>2015</v>
      </c>
      <c r="L26" s="127">
        <v>2030</v>
      </c>
      <c r="M26" s="324" t="s">
        <v>238</v>
      </c>
    </row>
    <row r="27" spans="1:13" outlineLevel="1" x14ac:dyDescent="0.25">
      <c r="A27" s="166" t="s">
        <v>299</v>
      </c>
      <c r="B27" s="165">
        <f>211001414</f>
        <v>211001414</v>
      </c>
      <c r="C27" s="135" t="s">
        <v>215</v>
      </c>
      <c r="D27" s="136" t="s">
        <v>300</v>
      </c>
      <c r="E27" s="136" t="s">
        <v>301</v>
      </c>
      <c r="F27" s="136" t="s">
        <v>248</v>
      </c>
      <c r="G27" s="137" t="s">
        <v>302</v>
      </c>
      <c r="H27" s="138" t="s">
        <v>103</v>
      </c>
      <c r="I27" s="138" t="s">
        <v>220</v>
      </c>
      <c r="J27" s="138" t="s">
        <v>220</v>
      </c>
      <c r="K27" s="138">
        <v>2016</v>
      </c>
      <c r="L27" s="138">
        <v>2036</v>
      </c>
      <c r="M27" s="326" t="s">
        <v>238</v>
      </c>
    </row>
    <row r="28" spans="1:13" outlineLevel="1" x14ac:dyDescent="0.25">
      <c r="A28" s="124" t="s">
        <v>303</v>
      </c>
      <c r="B28" s="156">
        <f>211000353</f>
        <v>211000353</v>
      </c>
      <c r="C28" s="124" t="s">
        <v>234</v>
      </c>
      <c r="D28" s="125" t="s">
        <v>304</v>
      </c>
      <c r="E28" s="125" t="s">
        <v>16</v>
      </c>
      <c r="F28" s="125" t="s">
        <v>305</v>
      </c>
      <c r="G28" s="126" t="s">
        <v>306</v>
      </c>
      <c r="H28" s="127" t="s">
        <v>103</v>
      </c>
      <c r="I28" s="127" t="s">
        <v>220</v>
      </c>
      <c r="J28" s="127" t="s">
        <v>221</v>
      </c>
      <c r="K28" s="127">
        <v>2009</v>
      </c>
      <c r="L28" s="127">
        <v>2014</v>
      </c>
      <c r="M28" s="324" t="s">
        <v>238</v>
      </c>
    </row>
    <row r="29" spans="1:13" outlineLevel="1" x14ac:dyDescent="0.25">
      <c r="A29" s="119" t="s">
        <v>307</v>
      </c>
      <c r="B29" s="162">
        <f>211001240</f>
        <v>211001240</v>
      </c>
      <c r="C29" s="119" t="s">
        <v>118</v>
      </c>
      <c r="D29" s="120" t="s">
        <v>308</v>
      </c>
      <c r="E29" s="120" t="s">
        <v>24</v>
      </c>
      <c r="F29" s="120" t="s">
        <v>309</v>
      </c>
      <c r="G29" s="121" t="s">
        <v>310</v>
      </c>
      <c r="H29" s="122" t="s">
        <v>103</v>
      </c>
      <c r="I29" s="122" t="s">
        <v>220</v>
      </c>
      <c r="J29" s="122" t="s">
        <v>221</v>
      </c>
      <c r="K29" s="122">
        <v>2006</v>
      </c>
      <c r="L29" s="122"/>
      <c r="M29" s="328" t="s">
        <v>238</v>
      </c>
    </row>
    <row r="30" spans="1:13" outlineLevel="1" x14ac:dyDescent="0.25">
      <c r="A30" s="135" t="s">
        <v>311</v>
      </c>
      <c r="B30" s="165">
        <f>211000524</f>
        <v>211000524</v>
      </c>
      <c r="C30" s="166" t="s">
        <v>215</v>
      </c>
      <c r="D30" s="167" t="s">
        <v>291</v>
      </c>
      <c r="E30" s="167" t="s">
        <v>312</v>
      </c>
      <c r="F30" s="167" t="s">
        <v>313</v>
      </c>
      <c r="G30" s="137" t="s">
        <v>314</v>
      </c>
      <c r="H30" s="138" t="s">
        <v>103</v>
      </c>
      <c r="I30" s="138" t="s">
        <v>220</v>
      </c>
      <c r="J30" s="138" t="s">
        <v>221</v>
      </c>
      <c r="K30" s="168">
        <v>2019</v>
      </c>
      <c r="L30" s="168">
        <v>2030</v>
      </c>
      <c r="M30" s="326" t="s">
        <v>315</v>
      </c>
    </row>
    <row r="31" spans="1:13" outlineLevel="1" x14ac:dyDescent="0.25">
      <c r="A31" s="135" t="s">
        <v>316</v>
      </c>
      <c r="B31" s="165">
        <f>211003313</f>
        <v>211003313</v>
      </c>
      <c r="C31" s="166" t="s">
        <v>215</v>
      </c>
      <c r="D31" s="167" t="s">
        <v>317</v>
      </c>
      <c r="E31" s="167" t="s">
        <v>301</v>
      </c>
      <c r="F31" s="167" t="s">
        <v>226</v>
      </c>
      <c r="G31" s="137" t="s">
        <v>318</v>
      </c>
      <c r="H31" s="138" t="s">
        <v>103</v>
      </c>
      <c r="I31" s="138" t="s">
        <v>221</v>
      </c>
      <c r="J31" s="138" t="s">
        <v>221</v>
      </c>
      <c r="K31" s="168">
        <v>2020</v>
      </c>
      <c r="L31" s="168"/>
      <c r="M31" s="326" t="s">
        <v>315</v>
      </c>
    </row>
    <row r="32" spans="1:13" outlineLevel="1" x14ac:dyDescent="0.25">
      <c r="A32" s="124" t="s">
        <v>319</v>
      </c>
      <c r="B32" s="156">
        <f>211000918</f>
        <v>211000918</v>
      </c>
      <c r="C32" s="140" t="s">
        <v>234</v>
      </c>
      <c r="D32" s="141" t="s">
        <v>320</v>
      </c>
      <c r="E32" s="141" t="s">
        <v>321</v>
      </c>
      <c r="F32" s="141" t="s">
        <v>257</v>
      </c>
      <c r="G32" s="126" t="s">
        <v>322</v>
      </c>
      <c r="H32" s="127" t="s">
        <v>103</v>
      </c>
      <c r="I32" s="127" t="s">
        <v>220</v>
      </c>
      <c r="J32" s="127" t="s">
        <v>221</v>
      </c>
      <c r="K32" s="152">
        <v>2019</v>
      </c>
      <c r="L32" s="152"/>
      <c r="M32" s="324" t="s">
        <v>315</v>
      </c>
    </row>
    <row r="33" spans="1:14" outlineLevel="1" x14ac:dyDescent="0.25">
      <c r="A33" s="131" t="s">
        <v>323</v>
      </c>
      <c r="B33" s="164">
        <v>211105388</v>
      </c>
      <c r="C33" s="177" t="s">
        <v>129</v>
      </c>
      <c r="D33" s="178" t="s">
        <v>324</v>
      </c>
      <c r="E33" s="178" t="s">
        <v>325</v>
      </c>
      <c r="F33" s="178" t="s">
        <v>257</v>
      </c>
      <c r="G33" s="133" t="s">
        <v>326</v>
      </c>
      <c r="H33" s="179" t="s">
        <v>103</v>
      </c>
      <c r="I33" s="134" t="s">
        <v>221</v>
      </c>
      <c r="J33" s="134" t="s">
        <v>221</v>
      </c>
      <c r="K33" s="179">
        <v>2019</v>
      </c>
      <c r="L33" s="179">
        <v>2050</v>
      </c>
      <c r="M33" s="329" t="s">
        <v>222</v>
      </c>
    </row>
    <row r="34" spans="1:14" outlineLevel="1" x14ac:dyDescent="0.25">
      <c r="A34" s="248" t="s">
        <v>327</v>
      </c>
      <c r="B34" s="249">
        <v>211002053</v>
      </c>
      <c r="C34" s="250" t="s">
        <v>118</v>
      </c>
      <c r="D34" s="251" t="s">
        <v>328</v>
      </c>
      <c r="E34" s="251" t="s">
        <v>329</v>
      </c>
      <c r="F34" s="251" t="s">
        <v>56</v>
      </c>
      <c r="G34" s="252" t="s">
        <v>330</v>
      </c>
      <c r="H34" s="253" t="s">
        <v>103</v>
      </c>
      <c r="I34" s="254" t="s">
        <v>221</v>
      </c>
      <c r="J34" s="253" t="s">
        <v>221</v>
      </c>
      <c r="K34" s="253">
        <v>2023</v>
      </c>
      <c r="L34" s="253">
        <v>2030</v>
      </c>
      <c r="M34" s="330" t="s">
        <v>285</v>
      </c>
    </row>
    <row r="35" spans="1:14" outlineLevel="1" x14ac:dyDescent="0.25">
      <c r="A35" s="98"/>
      <c r="B35" s="100"/>
      <c r="C35" s="32"/>
      <c r="D35" s="9"/>
      <c r="E35" s="9"/>
      <c r="F35" s="9"/>
      <c r="G35" s="21"/>
      <c r="H35" s="94"/>
      <c r="J35" s="94"/>
      <c r="K35" s="94"/>
      <c r="L35" s="94"/>
      <c r="M35" s="331"/>
    </row>
    <row r="36" spans="1:14" ht="46.5" x14ac:dyDescent="0.35">
      <c r="A36" s="435" t="s">
        <v>331</v>
      </c>
      <c r="B36" s="243" t="s">
        <v>185</v>
      </c>
      <c r="C36" s="244" t="s">
        <v>186</v>
      </c>
      <c r="D36" s="247" t="s">
        <v>187</v>
      </c>
      <c r="E36" s="247" t="s">
        <v>188</v>
      </c>
      <c r="F36" s="247" t="s">
        <v>189</v>
      </c>
      <c r="G36" s="247" t="s">
        <v>190</v>
      </c>
      <c r="H36" s="247" t="s">
        <v>191</v>
      </c>
      <c r="I36" s="247" t="s">
        <v>192</v>
      </c>
      <c r="J36" s="247" t="s">
        <v>213</v>
      </c>
      <c r="K36" s="247" t="s">
        <v>194</v>
      </c>
      <c r="L36" s="247" t="s">
        <v>195</v>
      </c>
      <c r="M36" s="332" t="s">
        <v>196</v>
      </c>
    </row>
    <row r="37" spans="1:14" outlineLevel="1" x14ac:dyDescent="0.25">
      <c r="A37" s="113" t="s">
        <v>332</v>
      </c>
      <c r="B37" s="110">
        <v>240306451</v>
      </c>
      <c r="C37" s="113" t="s">
        <v>215</v>
      </c>
      <c r="D37" s="114" t="s">
        <v>333</v>
      </c>
      <c r="E37" s="30" t="s">
        <v>334</v>
      </c>
      <c r="F37" s="30" t="s">
        <v>218</v>
      </c>
      <c r="G37" s="111" t="s">
        <v>335</v>
      </c>
      <c r="H37" s="115" t="s">
        <v>116</v>
      </c>
      <c r="I37" s="115" t="s">
        <v>220</v>
      </c>
      <c r="J37" s="115" t="s">
        <v>221</v>
      </c>
      <c r="K37" s="115">
        <v>2022</v>
      </c>
      <c r="L37" s="115">
        <v>2025</v>
      </c>
      <c r="M37" s="336" t="s">
        <v>285</v>
      </c>
    </row>
    <row r="38" spans="1:14" outlineLevel="1" x14ac:dyDescent="0.25">
      <c r="A38" s="113" t="s">
        <v>336</v>
      </c>
      <c r="B38" s="110">
        <v>240306451</v>
      </c>
      <c r="C38" s="113" t="s">
        <v>215</v>
      </c>
      <c r="D38" s="114" t="s">
        <v>333</v>
      </c>
      <c r="E38" s="30" t="s">
        <v>334</v>
      </c>
      <c r="F38" s="30" t="s">
        <v>218</v>
      </c>
      <c r="G38" s="111" t="s">
        <v>335</v>
      </c>
      <c r="H38" s="115" t="s">
        <v>116</v>
      </c>
      <c r="I38" s="115" t="s">
        <v>220</v>
      </c>
      <c r="J38" s="115" t="s">
        <v>221</v>
      </c>
      <c r="K38" s="115">
        <v>2022</v>
      </c>
      <c r="L38" s="115">
        <v>2030</v>
      </c>
      <c r="M38" s="336" t="s">
        <v>285</v>
      </c>
    </row>
    <row r="39" spans="1:14" s="285" customFormat="1" outlineLevel="1" x14ac:dyDescent="0.25">
      <c r="A39" s="292" t="s">
        <v>337</v>
      </c>
      <c r="B39" s="240">
        <v>240306451</v>
      </c>
      <c r="C39" s="292" t="s">
        <v>215</v>
      </c>
      <c r="D39" s="293" t="s">
        <v>333</v>
      </c>
      <c r="E39" s="294" t="s">
        <v>334</v>
      </c>
      <c r="F39" s="294" t="s">
        <v>218</v>
      </c>
      <c r="G39" s="241" t="s">
        <v>335</v>
      </c>
      <c r="H39" s="291" t="s">
        <v>116</v>
      </c>
      <c r="I39" s="291" t="s">
        <v>220</v>
      </c>
      <c r="J39" s="291" t="s">
        <v>221</v>
      </c>
      <c r="K39" s="291">
        <v>2022</v>
      </c>
      <c r="L39" s="291">
        <v>2050</v>
      </c>
      <c r="M39" s="410" t="s">
        <v>285</v>
      </c>
      <c r="N39" s="467"/>
    </row>
    <row r="40" spans="1:14" outlineLevel="1" x14ac:dyDescent="0.25">
      <c r="A40" s="306" t="s">
        <v>338</v>
      </c>
      <c r="B40" s="168">
        <v>230206065</v>
      </c>
      <c r="C40" s="306" t="s">
        <v>215</v>
      </c>
      <c r="D40" s="307" t="s">
        <v>251</v>
      </c>
      <c r="E40" s="167" t="s">
        <v>252</v>
      </c>
      <c r="F40" s="167" t="s">
        <v>253</v>
      </c>
      <c r="G40" s="137" t="s">
        <v>339</v>
      </c>
      <c r="H40" s="168" t="s">
        <v>103</v>
      </c>
      <c r="I40" s="168" t="s">
        <v>220</v>
      </c>
      <c r="J40" s="168" t="s">
        <v>220</v>
      </c>
      <c r="K40" s="168">
        <v>2021</v>
      </c>
      <c r="L40" s="168">
        <v>2045</v>
      </c>
      <c r="M40" s="396" t="s">
        <v>228</v>
      </c>
    </row>
    <row r="41" spans="1:14" outlineLevel="1" x14ac:dyDescent="0.25">
      <c r="A41" s="200" t="s">
        <v>340</v>
      </c>
      <c r="B41" s="201">
        <v>211105467</v>
      </c>
      <c r="C41" s="202" t="s">
        <v>246</v>
      </c>
      <c r="D41" s="451" t="s">
        <v>341</v>
      </c>
      <c r="E41" s="27" t="s">
        <v>261</v>
      </c>
      <c r="F41" s="27" t="s">
        <v>248</v>
      </c>
      <c r="G41" s="28" t="s">
        <v>342</v>
      </c>
      <c r="H41" s="201" t="s">
        <v>103</v>
      </c>
      <c r="I41" s="201" t="s">
        <v>220</v>
      </c>
      <c r="J41" s="201" t="s">
        <v>220</v>
      </c>
      <c r="K41" s="201">
        <v>2017</v>
      </c>
      <c r="L41" s="201">
        <v>2030</v>
      </c>
      <c r="M41" s="356" t="s">
        <v>285</v>
      </c>
    </row>
    <row r="42" spans="1:14" outlineLevel="1" x14ac:dyDescent="0.25">
      <c r="A42" s="186" t="s">
        <v>343</v>
      </c>
      <c r="B42" s="176">
        <f>211002557</f>
        <v>211002557</v>
      </c>
      <c r="C42" s="187" t="s">
        <v>118</v>
      </c>
      <c r="D42" s="175" t="s">
        <v>344</v>
      </c>
      <c r="E42" s="175" t="s">
        <v>345</v>
      </c>
      <c r="F42" s="175" t="s">
        <v>93</v>
      </c>
      <c r="G42" s="121" t="s">
        <v>346</v>
      </c>
      <c r="H42" s="176" t="s">
        <v>103</v>
      </c>
      <c r="I42" s="188" t="s">
        <v>220</v>
      </c>
      <c r="J42" s="188" t="s">
        <v>220</v>
      </c>
      <c r="K42" s="176">
        <v>2018</v>
      </c>
      <c r="L42" s="176">
        <v>2028</v>
      </c>
      <c r="M42" s="334" t="s">
        <v>263</v>
      </c>
    </row>
    <row r="43" spans="1:14" outlineLevel="1" x14ac:dyDescent="0.25">
      <c r="A43" s="186" t="s">
        <v>347</v>
      </c>
      <c r="B43" s="176">
        <v>211105450</v>
      </c>
      <c r="C43" s="187" t="s">
        <v>118</v>
      </c>
      <c r="D43" s="175" t="s">
        <v>348</v>
      </c>
      <c r="E43" s="175" t="s">
        <v>349</v>
      </c>
      <c r="F43" s="175" t="s">
        <v>305</v>
      </c>
      <c r="G43" s="121" t="s">
        <v>350</v>
      </c>
      <c r="H43" s="176" t="s">
        <v>351</v>
      </c>
      <c r="I43" s="188" t="s">
        <v>220</v>
      </c>
      <c r="J43" s="188" t="s">
        <v>220</v>
      </c>
      <c r="K43" s="176">
        <v>2020</v>
      </c>
      <c r="L43" s="176">
        <v>2023</v>
      </c>
      <c r="M43" s="335" t="s">
        <v>222</v>
      </c>
    </row>
    <row r="44" spans="1:14" outlineLevel="1" x14ac:dyDescent="0.25">
      <c r="A44" s="186" t="s">
        <v>352</v>
      </c>
      <c r="B44" s="176">
        <f>211003059</f>
        <v>211003059</v>
      </c>
      <c r="C44" s="187" t="s">
        <v>118</v>
      </c>
      <c r="D44" s="175" t="s">
        <v>353</v>
      </c>
      <c r="E44" s="175" t="s">
        <v>354</v>
      </c>
      <c r="F44" s="175" t="s">
        <v>355</v>
      </c>
      <c r="G44" s="121" t="s">
        <v>356</v>
      </c>
      <c r="H44" s="176" t="s">
        <v>103</v>
      </c>
      <c r="I44" s="176" t="s">
        <v>220</v>
      </c>
      <c r="J44" s="176" t="s">
        <v>220</v>
      </c>
      <c r="K44" s="176">
        <v>2018</v>
      </c>
      <c r="L44" s="176">
        <v>2027</v>
      </c>
      <c r="M44" s="336" t="s">
        <v>285</v>
      </c>
    </row>
    <row r="45" spans="1:14" outlineLevel="1" x14ac:dyDescent="0.25">
      <c r="A45" s="214" t="s">
        <v>357</v>
      </c>
      <c r="B45" s="179">
        <f>211000242</f>
        <v>211000242</v>
      </c>
      <c r="C45" s="215" t="s">
        <v>129</v>
      </c>
      <c r="D45" s="178" t="s">
        <v>256</v>
      </c>
      <c r="E45" s="178" t="s">
        <v>358</v>
      </c>
      <c r="F45" s="178" t="s">
        <v>257</v>
      </c>
      <c r="G45" s="133" t="s">
        <v>359</v>
      </c>
      <c r="H45" s="179" t="s">
        <v>103</v>
      </c>
      <c r="I45" s="179" t="s">
        <v>220</v>
      </c>
      <c r="J45" s="179" t="s">
        <v>220</v>
      </c>
      <c r="K45" s="179">
        <v>2016</v>
      </c>
      <c r="L45" s="179"/>
      <c r="M45" s="337" t="s">
        <v>238</v>
      </c>
    </row>
    <row r="46" spans="1:14" outlineLevel="1" x14ac:dyDescent="0.25">
      <c r="A46" s="200" t="s">
        <v>360</v>
      </c>
      <c r="B46" s="201">
        <v>230706213</v>
      </c>
      <c r="C46" s="202" t="s">
        <v>246</v>
      </c>
      <c r="D46" s="203" t="s">
        <v>361</v>
      </c>
      <c r="E46" s="203" t="s">
        <v>261</v>
      </c>
      <c r="F46" s="203" t="s">
        <v>248</v>
      </c>
      <c r="G46" s="28" t="s">
        <v>362</v>
      </c>
      <c r="H46" s="201" t="s">
        <v>103</v>
      </c>
      <c r="I46" s="201" t="s">
        <v>220</v>
      </c>
      <c r="J46" s="201" t="s">
        <v>221</v>
      </c>
      <c r="K46" s="201">
        <v>2023</v>
      </c>
      <c r="L46" s="201">
        <v>2030</v>
      </c>
      <c r="M46" s="356" t="s">
        <v>228</v>
      </c>
    </row>
    <row r="47" spans="1:14" outlineLevel="1" x14ac:dyDescent="0.25">
      <c r="A47" s="200" t="s">
        <v>363</v>
      </c>
      <c r="B47" s="201">
        <v>230706213</v>
      </c>
      <c r="C47" s="202" t="s">
        <v>246</v>
      </c>
      <c r="D47" s="203" t="s">
        <v>361</v>
      </c>
      <c r="E47" s="203" t="s">
        <v>261</v>
      </c>
      <c r="F47" s="203" t="s">
        <v>248</v>
      </c>
      <c r="G47" s="28" t="s">
        <v>362</v>
      </c>
      <c r="H47" s="201" t="s">
        <v>103</v>
      </c>
      <c r="I47" s="201" t="s">
        <v>220</v>
      </c>
      <c r="J47" s="201" t="s">
        <v>221</v>
      </c>
      <c r="K47" s="201">
        <v>2023</v>
      </c>
      <c r="L47" s="201">
        <v>2030</v>
      </c>
      <c r="M47" s="356" t="s">
        <v>228</v>
      </c>
    </row>
    <row r="48" spans="1:14" outlineLevel="1" x14ac:dyDescent="0.25">
      <c r="A48" s="200" t="s">
        <v>364</v>
      </c>
      <c r="B48" s="201">
        <v>230706213</v>
      </c>
      <c r="C48" s="202" t="s">
        <v>246</v>
      </c>
      <c r="D48" s="203" t="s">
        <v>361</v>
      </c>
      <c r="E48" s="203" t="s">
        <v>261</v>
      </c>
      <c r="F48" s="203" t="s">
        <v>248</v>
      </c>
      <c r="G48" s="28" t="s">
        <v>362</v>
      </c>
      <c r="H48" s="201" t="s">
        <v>103</v>
      </c>
      <c r="I48" s="201" t="s">
        <v>220</v>
      </c>
      <c r="J48" s="201" t="s">
        <v>220</v>
      </c>
      <c r="K48" s="201">
        <v>2023</v>
      </c>
      <c r="L48" s="201">
        <v>2030</v>
      </c>
      <c r="M48" s="356" t="s">
        <v>228</v>
      </c>
    </row>
    <row r="49" spans="1:13" outlineLevel="1" x14ac:dyDescent="0.25">
      <c r="A49" s="142" t="s">
        <v>365</v>
      </c>
      <c r="B49" s="152">
        <v>211105454</v>
      </c>
      <c r="C49" s="143" t="s">
        <v>234</v>
      </c>
      <c r="D49" s="141" t="s">
        <v>366</v>
      </c>
      <c r="E49" s="141" t="s">
        <v>367</v>
      </c>
      <c r="F49" s="141" t="s">
        <v>368</v>
      </c>
      <c r="G49" s="126" t="s">
        <v>369</v>
      </c>
      <c r="H49" s="152" t="s">
        <v>103</v>
      </c>
      <c r="I49" s="144" t="s">
        <v>221</v>
      </c>
      <c r="J49" s="144" t="s">
        <v>221</v>
      </c>
      <c r="K49" s="152">
        <v>2020</v>
      </c>
      <c r="L49" s="152">
        <v>2023</v>
      </c>
      <c r="M49" s="338" t="s">
        <v>222</v>
      </c>
    </row>
    <row r="50" spans="1:13" outlineLevel="1" x14ac:dyDescent="0.25"/>
    <row r="51" spans="1:13" ht="46.5" x14ac:dyDescent="0.35">
      <c r="A51" s="436" t="s">
        <v>370</v>
      </c>
      <c r="B51" s="268" t="s">
        <v>185</v>
      </c>
      <c r="C51" s="4" t="s">
        <v>186</v>
      </c>
      <c r="D51" s="269" t="s">
        <v>187</v>
      </c>
      <c r="E51" s="269" t="s">
        <v>188</v>
      </c>
      <c r="F51" s="269" t="s">
        <v>189</v>
      </c>
      <c r="G51" s="269" t="s">
        <v>190</v>
      </c>
      <c r="H51" s="269" t="s">
        <v>191</v>
      </c>
      <c r="I51" s="269" t="s">
        <v>192</v>
      </c>
      <c r="J51" s="269" t="s">
        <v>213</v>
      </c>
      <c r="K51" s="269" t="s">
        <v>194</v>
      </c>
      <c r="L51" s="269" t="s">
        <v>195</v>
      </c>
      <c r="M51" s="340" t="s">
        <v>196</v>
      </c>
    </row>
    <row r="52" spans="1:13" outlineLevel="1" x14ac:dyDescent="0.25">
      <c r="A52" s="274" t="s">
        <v>371</v>
      </c>
      <c r="B52" s="275">
        <v>211005325</v>
      </c>
      <c r="C52" s="274" t="s">
        <v>215</v>
      </c>
      <c r="D52" s="276" t="s">
        <v>333</v>
      </c>
      <c r="E52" s="276" t="s">
        <v>334</v>
      </c>
      <c r="F52" s="276" t="s">
        <v>372</v>
      </c>
      <c r="G52" s="273" t="s">
        <v>373</v>
      </c>
      <c r="H52" s="277" t="s">
        <v>116</v>
      </c>
      <c r="I52" s="277" t="s">
        <v>220</v>
      </c>
      <c r="J52" s="277" t="s">
        <v>221</v>
      </c>
      <c r="K52" s="277">
        <v>2021</v>
      </c>
      <c r="L52" s="277">
        <v>2030</v>
      </c>
      <c r="M52" s="341" t="s">
        <v>222</v>
      </c>
    </row>
    <row r="53" spans="1:13" outlineLevel="1" x14ac:dyDescent="0.25">
      <c r="A53" s="295" t="s">
        <v>374</v>
      </c>
      <c r="B53" s="291">
        <v>230806221</v>
      </c>
      <c r="C53" s="295" t="s">
        <v>215</v>
      </c>
      <c r="D53" s="293" t="s">
        <v>224</v>
      </c>
      <c r="E53" s="293" t="s">
        <v>225</v>
      </c>
      <c r="F53" s="293" t="s">
        <v>226</v>
      </c>
      <c r="G53" s="241" t="s">
        <v>375</v>
      </c>
      <c r="H53" s="296" t="s">
        <v>116</v>
      </c>
      <c r="I53" s="296" t="s">
        <v>220</v>
      </c>
      <c r="J53" s="296" t="s">
        <v>221</v>
      </c>
      <c r="K53" s="296">
        <v>2022</v>
      </c>
      <c r="L53" s="296">
        <v>2050</v>
      </c>
      <c r="M53" s="374" t="s">
        <v>228</v>
      </c>
    </row>
    <row r="54" spans="1:13" outlineLevel="1" x14ac:dyDescent="0.25">
      <c r="A54" s="145" t="s">
        <v>376</v>
      </c>
      <c r="B54" s="161">
        <f>211002425</f>
        <v>211002425</v>
      </c>
      <c r="C54" s="145" t="s">
        <v>234</v>
      </c>
      <c r="D54" s="146" t="s">
        <v>377</v>
      </c>
      <c r="E54" s="146" t="s">
        <v>41</v>
      </c>
      <c r="F54" s="146" t="s">
        <v>355</v>
      </c>
      <c r="G54" s="147" t="s">
        <v>378</v>
      </c>
      <c r="H54" s="160" t="s">
        <v>103</v>
      </c>
      <c r="I54" s="148" t="s">
        <v>220</v>
      </c>
      <c r="J54" s="148" t="s">
        <v>220</v>
      </c>
      <c r="K54" s="160">
        <v>2012</v>
      </c>
      <c r="L54" s="160">
        <v>2030</v>
      </c>
      <c r="M54" s="342" t="s">
        <v>238</v>
      </c>
    </row>
    <row r="55" spans="1:13" outlineLevel="1" x14ac:dyDescent="0.25">
      <c r="A55" s="145" t="s">
        <v>379</v>
      </c>
      <c r="B55" s="161">
        <f>211003315</f>
        <v>211003315</v>
      </c>
      <c r="C55" s="145" t="s">
        <v>234</v>
      </c>
      <c r="D55" s="146" t="s">
        <v>101</v>
      </c>
      <c r="E55" s="146" t="s">
        <v>301</v>
      </c>
      <c r="F55" s="146" t="s">
        <v>380</v>
      </c>
      <c r="G55" s="147" t="s">
        <v>381</v>
      </c>
      <c r="H55" s="160" t="s">
        <v>103</v>
      </c>
      <c r="I55" s="148" t="s">
        <v>220</v>
      </c>
      <c r="J55" s="148" t="s">
        <v>220</v>
      </c>
      <c r="K55" s="160">
        <v>2018</v>
      </c>
      <c r="L55" s="160">
        <v>2030</v>
      </c>
      <c r="M55" s="342" t="s">
        <v>263</v>
      </c>
    </row>
    <row r="56" spans="1:13" outlineLevel="1" x14ac:dyDescent="0.25">
      <c r="A56" s="189" t="s">
        <v>382</v>
      </c>
      <c r="B56" s="190">
        <v>211001700</v>
      </c>
      <c r="C56" s="189" t="s">
        <v>118</v>
      </c>
      <c r="D56" s="191" t="s">
        <v>383</v>
      </c>
      <c r="E56" s="191" t="s">
        <v>301</v>
      </c>
      <c r="F56" s="191" t="s">
        <v>380</v>
      </c>
      <c r="G56" s="192" t="s">
        <v>384</v>
      </c>
      <c r="H56" s="193" t="s">
        <v>103</v>
      </c>
      <c r="I56" s="194" t="s">
        <v>220</v>
      </c>
      <c r="J56" s="194" t="s">
        <v>220</v>
      </c>
      <c r="K56" s="193">
        <v>2018</v>
      </c>
      <c r="L56" s="193">
        <v>2025</v>
      </c>
      <c r="M56" s="343" t="s">
        <v>238</v>
      </c>
    </row>
    <row r="57" spans="1:13" outlineLevel="1" x14ac:dyDescent="0.25">
      <c r="A57" s="189" t="s">
        <v>385</v>
      </c>
      <c r="B57" s="190">
        <v>211001425</v>
      </c>
      <c r="C57" s="189" t="s">
        <v>118</v>
      </c>
      <c r="D57" s="191" t="s">
        <v>386</v>
      </c>
      <c r="E57" s="191" t="s">
        <v>387</v>
      </c>
      <c r="F57" s="191" t="s">
        <v>257</v>
      </c>
      <c r="G57" s="192" t="s">
        <v>388</v>
      </c>
      <c r="H57" s="193" t="s">
        <v>103</v>
      </c>
      <c r="I57" s="194" t="s">
        <v>220</v>
      </c>
      <c r="J57" s="194" t="s">
        <v>220</v>
      </c>
      <c r="K57" s="193">
        <v>2013</v>
      </c>
      <c r="L57" s="193">
        <v>2025</v>
      </c>
      <c r="M57" s="343" t="s">
        <v>238</v>
      </c>
    </row>
    <row r="58" spans="1:13" outlineLevel="1" x14ac:dyDescent="0.25">
      <c r="A58" s="217" t="s">
        <v>389</v>
      </c>
      <c r="B58" s="218">
        <v>230206071</v>
      </c>
      <c r="C58" s="217" t="s">
        <v>129</v>
      </c>
      <c r="D58" s="219" t="s">
        <v>390</v>
      </c>
      <c r="E58" s="219" t="s">
        <v>391</v>
      </c>
      <c r="F58" s="219" t="s">
        <v>257</v>
      </c>
      <c r="G58" s="220" t="s">
        <v>392</v>
      </c>
      <c r="H58" s="221" t="s">
        <v>103</v>
      </c>
      <c r="I58" s="222" t="s">
        <v>220</v>
      </c>
      <c r="J58" s="222" t="s">
        <v>220</v>
      </c>
      <c r="K58" s="221">
        <v>2022</v>
      </c>
      <c r="L58" s="221">
        <v>2030</v>
      </c>
      <c r="M58" s="344" t="s">
        <v>285</v>
      </c>
    </row>
    <row r="59" spans="1:13" outlineLevel="1" x14ac:dyDescent="0.25">
      <c r="A59" s="217" t="s">
        <v>393</v>
      </c>
      <c r="B59" s="218">
        <v>211000712</v>
      </c>
      <c r="C59" s="217" t="s">
        <v>129</v>
      </c>
      <c r="D59" s="219" t="s">
        <v>394</v>
      </c>
      <c r="E59" s="219" t="s">
        <v>395</v>
      </c>
      <c r="F59" s="219" t="s">
        <v>257</v>
      </c>
      <c r="G59" s="220" t="s">
        <v>396</v>
      </c>
      <c r="H59" s="221" t="s">
        <v>103</v>
      </c>
      <c r="I59" s="222" t="s">
        <v>220</v>
      </c>
      <c r="J59" s="222" t="s">
        <v>221</v>
      </c>
      <c r="K59" s="221">
        <v>2005</v>
      </c>
      <c r="L59" s="221">
        <v>2020</v>
      </c>
      <c r="M59" s="344" t="s">
        <v>238</v>
      </c>
    </row>
    <row r="60" spans="1:13" outlineLevel="1" x14ac:dyDescent="0.25">
      <c r="A60" s="204" t="s">
        <v>397</v>
      </c>
      <c r="B60" s="201">
        <v>211105483</v>
      </c>
      <c r="C60" s="204" t="s">
        <v>246</v>
      </c>
      <c r="D60" s="205" t="s">
        <v>398</v>
      </c>
      <c r="E60" s="205" t="s">
        <v>261</v>
      </c>
      <c r="F60" s="205" t="s">
        <v>248</v>
      </c>
      <c r="G60" s="28" t="s">
        <v>399</v>
      </c>
      <c r="H60" s="206" t="s">
        <v>103</v>
      </c>
      <c r="I60" s="207" t="s">
        <v>220</v>
      </c>
      <c r="J60" s="207" t="s">
        <v>220</v>
      </c>
      <c r="K60" s="207">
        <v>2021</v>
      </c>
      <c r="L60" s="207">
        <v>2030</v>
      </c>
      <c r="M60" s="339" t="s">
        <v>222</v>
      </c>
    </row>
    <row r="61" spans="1:13" outlineLevel="1" x14ac:dyDescent="0.25">
      <c r="A61" s="149" t="s">
        <v>400</v>
      </c>
      <c r="B61" s="152" t="s">
        <v>401</v>
      </c>
      <c r="C61" s="149" t="s">
        <v>402</v>
      </c>
      <c r="D61" s="317" t="s">
        <v>403</v>
      </c>
      <c r="E61" s="317" t="s">
        <v>404</v>
      </c>
      <c r="F61" s="317" t="s">
        <v>405</v>
      </c>
      <c r="G61" s="126" t="s">
        <v>406</v>
      </c>
      <c r="H61" s="160" t="s">
        <v>103</v>
      </c>
      <c r="I61" s="148" t="s">
        <v>220</v>
      </c>
      <c r="J61" s="148" t="s">
        <v>221</v>
      </c>
      <c r="K61" s="148">
        <v>2022</v>
      </c>
      <c r="L61" s="148">
        <v>2035</v>
      </c>
      <c r="M61" s="338" t="s">
        <v>228</v>
      </c>
    </row>
    <row r="62" spans="1:13" outlineLevel="1" x14ac:dyDescent="0.25">
      <c r="A62" s="383" t="s">
        <v>407</v>
      </c>
      <c r="B62" s="229" t="s">
        <v>401</v>
      </c>
      <c r="C62" s="383" t="s">
        <v>152</v>
      </c>
      <c r="D62" s="384" t="s">
        <v>408</v>
      </c>
      <c r="E62" s="384" t="s">
        <v>404</v>
      </c>
      <c r="F62" s="384" t="s">
        <v>405</v>
      </c>
      <c r="G62" s="29" t="s">
        <v>406</v>
      </c>
      <c r="H62" s="385" t="s">
        <v>103</v>
      </c>
      <c r="I62" s="228" t="s">
        <v>220</v>
      </c>
      <c r="J62" s="228" t="s">
        <v>221</v>
      </c>
      <c r="K62" s="228">
        <v>2022</v>
      </c>
      <c r="L62" s="228">
        <v>2035</v>
      </c>
      <c r="M62" s="346" t="s">
        <v>228</v>
      </c>
    </row>
    <row r="63" spans="1:13" outlineLevel="1" x14ac:dyDescent="0.25">
      <c r="A63" s="149" t="s">
        <v>409</v>
      </c>
      <c r="B63" s="152">
        <v>211000461</v>
      </c>
      <c r="C63" s="149" t="s">
        <v>234</v>
      </c>
      <c r="D63" s="141" t="s">
        <v>410</v>
      </c>
      <c r="E63" s="141" t="s">
        <v>411</v>
      </c>
      <c r="F63" s="141" t="s">
        <v>412</v>
      </c>
      <c r="G63" s="126" t="s">
        <v>413</v>
      </c>
      <c r="H63" s="152" t="s">
        <v>103</v>
      </c>
      <c r="I63" s="148" t="s">
        <v>220</v>
      </c>
      <c r="J63" s="148" t="s">
        <v>221</v>
      </c>
      <c r="K63" s="152">
        <v>2008</v>
      </c>
      <c r="L63" s="152">
        <v>2025</v>
      </c>
      <c r="M63" s="342" t="s">
        <v>238</v>
      </c>
    </row>
    <row r="64" spans="1:13" outlineLevel="1" x14ac:dyDescent="0.25">
      <c r="A64" s="217" t="s">
        <v>414</v>
      </c>
      <c r="B64" s="218">
        <v>211000187</v>
      </c>
      <c r="C64" s="217" t="s">
        <v>129</v>
      </c>
      <c r="D64" s="219" t="s">
        <v>415</v>
      </c>
      <c r="E64" s="219" t="s">
        <v>40</v>
      </c>
      <c r="F64" s="219" t="s">
        <v>257</v>
      </c>
      <c r="G64" s="220" t="s">
        <v>416</v>
      </c>
      <c r="H64" s="221" t="s">
        <v>103</v>
      </c>
      <c r="I64" s="222" t="s">
        <v>220</v>
      </c>
      <c r="J64" s="222" t="s">
        <v>220</v>
      </c>
      <c r="K64" s="221">
        <v>2013</v>
      </c>
      <c r="L64" s="221"/>
      <c r="M64" s="344" t="s">
        <v>238</v>
      </c>
    </row>
    <row r="65" spans="1:13" outlineLevel="1" x14ac:dyDescent="0.25">
      <c r="A65" s="136" t="s">
        <v>417</v>
      </c>
      <c r="B65" s="138">
        <v>211105480</v>
      </c>
      <c r="C65" s="308" t="s">
        <v>215</v>
      </c>
      <c r="D65" s="308" t="s">
        <v>418</v>
      </c>
      <c r="E65" s="308" t="s">
        <v>419</v>
      </c>
      <c r="F65" s="309" t="s">
        <v>405</v>
      </c>
      <c r="G65" s="310" t="s">
        <v>420</v>
      </c>
      <c r="H65" s="311" t="s">
        <v>103</v>
      </c>
      <c r="I65" s="171" t="s">
        <v>221</v>
      </c>
      <c r="J65" s="171" t="s">
        <v>221</v>
      </c>
      <c r="K65" s="311">
        <v>2017</v>
      </c>
      <c r="L65" s="311">
        <v>2050</v>
      </c>
      <c r="M65" s="345" t="s">
        <v>228</v>
      </c>
    </row>
    <row r="66" spans="1:13" outlineLevel="1" x14ac:dyDescent="0.25">
      <c r="A66" s="169" t="s">
        <v>421</v>
      </c>
      <c r="B66" s="168">
        <v>211003316</v>
      </c>
      <c r="C66" s="136" t="s">
        <v>215</v>
      </c>
      <c r="D66" s="169" t="s">
        <v>422</v>
      </c>
      <c r="E66" s="169" t="s">
        <v>423</v>
      </c>
      <c r="F66" s="169" t="s">
        <v>248</v>
      </c>
      <c r="G66" s="170" t="s">
        <v>424</v>
      </c>
      <c r="H66" s="172" t="s">
        <v>103</v>
      </c>
      <c r="I66" s="171" t="s">
        <v>220</v>
      </c>
      <c r="J66" s="171" t="s">
        <v>220</v>
      </c>
      <c r="K66" s="172">
        <v>2020</v>
      </c>
      <c r="L66" s="172">
        <v>2036</v>
      </c>
      <c r="M66" s="345" t="s">
        <v>263</v>
      </c>
    </row>
    <row r="67" spans="1:13" outlineLevel="1" x14ac:dyDescent="0.25">
      <c r="A67" s="189" t="s">
        <v>425</v>
      </c>
      <c r="B67" s="176">
        <v>211000472</v>
      </c>
      <c r="C67" s="189" t="s">
        <v>118</v>
      </c>
      <c r="D67" s="189" t="s">
        <v>426</v>
      </c>
      <c r="E67" s="189" t="s">
        <v>349</v>
      </c>
      <c r="F67" s="189" t="s">
        <v>226</v>
      </c>
      <c r="G67" s="195" t="s">
        <v>427</v>
      </c>
      <c r="H67" s="190" t="s">
        <v>103</v>
      </c>
      <c r="I67" s="194" t="s">
        <v>220</v>
      </c>
      <c r="J67" s="194" t="s">
        <v>220</v>
      </c>
      <c r="K67" s="190">
        <v>2022</v>
      </c>
      <c r="L67" s="190">
        <v>2030</v>
      </c>
      <c r="M67" s="343" t="s">
        <v>263</v>
      </c>
    </row>
    <row r="68" spans="1:13" outlineLevel="1" x14ac:dyDescent="0.25">
      <c r="A68" s="169" t="s">
        <v>428</v>
      </c>
      <c r="B68" s="168" t="s">
        <v>401</v>
      </c>
      <c r="C68" s="136" t="s">
        <v>215</v>
      </c>
      <c r="D68" s="169" t="s">
        <v>111</v>
      </c>
      <c r="E68" s="169" t="s">
        <v>23</v>
      </c>
      <c r="F68" s="169" t="s">
        <v>372</v>
      </c>
      <c r="G68" s="170" t="s">
        <v>429</v>
      </c>
      <c r="H68" s="172" t="s">
        <v>103</v>
      </c>
      <c r="I68" s="171" t="s">
        <v>220</v>
      </c>
      <c r="J68" s="171" t="s">
        <v>220</v>
      </c>
      <c r="K68" s="172">
        <v>2022</v>
      </c>
      <c r="L68" s="172">
        <v>2030</v>
      </c>
      <c r="M68" s="345" t="s">
        <v>285</v>
      </c>
    </row>
    <row r="69" spans="1:13" outlineLevel="1" x14ac:dyDescent="0.25">
      <c r="A69" s="145" t="s">
        <v>430</v>
      </c>
      <c r="B69" s="152">
        <v>211003319</v>
      </c>
      <c r="C69" s="125" t="s">
        <v>234</v>
      </c>
      <c r="D69" s="145" t="s">
        <v>431</v>
      </c>
      <c r="E69" s="145" t="s">
        <v>56</v>
      </c>
      <c r="F69" s="145" t="s">
        <v>368</v>
      </c>
      <c r="G69" s="150" t="s">
        <v>432</v>
      </c>
      <c r="H69" s="161" t="s">
        <v>103</v>
      </c>
      <c r="I69" s="148" t="s">
        <v>220</v>
      </c>
      <c r="J69" s="148" t="s">
        <v>220</v>
      </c>
      <c r="K69" s="161">
        <v>2018</v>
      </c>
      <c r="L69" s="161">
        <v>2030</v>
      </c>
      <c r="M69" s="342" t="s">
        <v>263</v>
      </c>
    </row>
    <row r="70" spans="1:13" outlineLevel="1" x14ac:dyDescent="0.25">
      <c r="A70" s="145" t="s">
        <v>433</v>
      </c>
      <c r="B70" s="152">
        <v>211005195</v>
      </c>
      <c r="C70" s="125" t="s">
        <v>402</v>
      </c>
      <c r="D70" s="145" t="s">
        <v>434</v>
      </c>
      <c r="E70" s="145" t="s">
        <v>419</v>
      </c>
      <c r="F70" s="145" t="s">
        <v>248</v>
      </c>
      <c r="G70" s="150" t="s">
        <v>435</v>
      </c>
      <c r="H70" s="161" t="s">
        <v>103</v>
      </c>
      <c r="I70" s="148" t="s">
        <v>220</v>
      </c>
      <c r="J70" s="148" t="s">
        <v>220</v>
      </c>
      <c r="K70" s="161">
        <v>2020</v>
      </c>
      <c r="L70" s="161">
        <v>2025</v>
      </c>
      <c r="M70" s="342" t="s">
        <v>263</v>
      </c>
    </row>
    <row r="71" spans="1:13" outlineLevel="1" x14ac:dyDescent="0.25">
      <c r="A71" s="145" t="s">
        <v>436</v>
      </c>
      <c r="B71" s="152">
        <v>230806224</v>
      </c>
      <c r="C71" s="125" t="s">
        <v>402</v>
      </c>
      <c r="D71" s="145" t="s">
        <v>434</v>
      </c>
      <c r="E71" s="145" t="s">
        <v>301</v>
      </c>
      <c r="F71" s="145" t="s">
        <v>248</v>
      </c>
      <c r="G71" s="150" t="s">
        <v>437</v>
      </c>
      <c r="H71" s="161" t="s">
        <v>103</v>
      </c>
      <c r="I71" s="148" t="s">
        <v>220</v>
      </c>
      <c r="J71" s="148" t="s">
        <v>220</v>
      </c>
      <c r="K71" s="161">
        <v>2022</v>
      </c>
      <c r="L71" s="161">
        <v>2030</v>
      </c>
      <c r="M71" s="338" t="s">
        <v>228</v>
      </c>
    </row>
    <row r="72" spans="1:13" outlineLevel="1" x14ac:dyDescent="0.25">
      <c r="A72" s="189" t="s">
        <v>438</v>
      </c>
      <c r="B72" s="176">
        <v>240306352</v>
      </c>
      <c r="C72" s="120" t="s">
        <v>118</v>
      </c>
      <c r="D72" s="189" t="s">
        <v>439</v>
      </c>
      <c r="E72" s="189" t="s">
        <v>419</v>
      </c>
      <c r="F72" s="189" t="s">
        <v>305</v>
      </c>
      <c r="G72" s="195" t="s">
        <v>440</v>
      </c>
      <c r="H72" s="190" t="s">
        <v>103</v>
      </c>
      <c r="I72" s="194" t="s">
        <v>220</v>
      </c>
      <c r="J72" s="194" t="s">
        <v>220</v>
      </c>
      <c r="K72" s="190">
        <v>2023</v>
      </c>
      <c r="L72" s="190">
        <v>2035</v>
      </c>
      <c r="M72" s="335" t="s">
        <v>285</v>
      </c>
    </row>
    <row r="73" spans="1:13" outlineLevel="1" x14ac:dyDescent="0.25">
      <c r="A73" s="145" t="s">
        <v>441</v>
      </c>
      <c r="B73" s="152">
        <v>211105496</v>
      </c>
      <c r="C73" s="125" t="s">
        <v>234</v>
      </c>
      <c r="D73" s="145" t="s">
        <v>442</v>
      </c>
      <c r="E73" s="145" t="s">
        <v>301</v>
      </c>
      <c r="F73" s="145" t="s">
        <v>305</v>
      </c>
      <c r="G73" s="150" t="s">
        <v>443</v>
      </c>
      <c r="H73" s="161" t="s">
        <v>103</v>
      </c>
      <c r="I73" s="148" t="s">
        <v>220</v>
      </c>
      <c r="J73" s="148" t="s">
        <v>221</v>
      </c>
      <c r="K73" s="161">
        <v>2020</v>
      </c>
      <c r="L73" s="161">
        <v>2030</v>
      </c>
      <c r="M73" s="338" t="s">
        <v>222</v>
      </c>
    </row>
    <row r="74" spans="1:13" x14ac:dyDescent="0.25">
      <c r="A74" s="98"/>
      <c r="B74" s="104"/>
      <c r="C74" s="98"/>
    </row>
    <row r="75" spans="1:13" ht="46.5" x14ac:dyDescent="0.35">
      <c r="A75" s="435" t="s">
        <v>444</v>
      </c>
      <c r="B75" s="243" t="s">
        <v>185</v>
      </c>
      <c r="C75" s="244" t="s">
        <v>186</v>
      </c>
      <c r="D75" s="247" t="s">
        <v>187</v>
      </c>
      <c r="E75" s="247" t="s">
        <v>188</v>
      </c>
      <c r="F75" s="247" t="s">
        <v>189</v>
      </c>
      <c r="G75" s="247" t="s">
        <v>190</v>
      </c>
      <c r="H75" s="247" t="s">
        <v>191</v>
      </c>
      <c r="I75" s="247" t="s">
        <v>192</v>
      </c>
      <c r="J75" s="247" t="s">
        <v>213</v>
      </c>
      <c r="K75" s="247" t="s">
        <v>194</v>
      </c>
      <c r="L75" s="247" t="s">
        <v>195</v>
      </c>
      <c r="M75" s="332" t="s">
        <v>196</v>
      </c>
    </row>
    <row r="76" spans="1:13" outlineLevel="1" x14ac:dyDescent="0.25">
      <c r="A76" s="117" t="s">
        <v>445</v>
      </c>
      <c r="B76" s="112">
        <v>211205602</v>
      </c>
      <c r="C76" s="117" t="s">
        <v>215</v>
      </c>
      <c r="D76" s="117" t="s">
        <v>333</v>
      </c>
      <c r="E76" s="117" t="s">
        <v>446</v>
      </c>
      <c r="F76" s="117" t="s">
        <v>447</v>
      </c>
      <c r="G76" s="297" t="s">
        <v>448</v>
      </c>
      <c r="H76" s="116" t="s">
        <v>116</v>
      </c>
      <c r="I76" s="112" t="s">
        <v>220</v>
      </c>
      <c r="J76" s="112" t="s">
        <v>221</v>
      </c>
      <c r="K76" s="116">
        <v>2021</v>
      </c>
      <c r="L76" s="116">
        <v>2030</v>
      </c>
      <c r="M76" s="347" t="s">
        <v>222</v>
      </c>
    </row>
    <row r="77" spans="1:13" outlineLevel="1" x14ac:dyDescent="0.25">
      <c r="A77" s="117" t="s">
        <v>449</v>
      </c>
      <c r="B77" s="112">
        <v>211205602</v>
      </c>
      <c r="C77" s="117" t="s">
        <v>215</v>
      </c>
      <c r="D77" s="117" t="s">
        <v>450</v>
      </c>
      <c r="E77" s="117" t="s">
        <v>446</v>
      </c>
      <c r="F77" s="117" t="s">
        <v>447</v>
      </c>
      <c r="G77" s="297" t="s">
        <v>448</v>
      </c>
      <c r="H77" s="116" t="s">
        <v>116</v>
      </c>
      <c r="I77" s="112" t="s">
        <v>220</v>
      </c>
      <c r="J77" s="112" t="s">
        <v>221</v>
      </c>
      <c r="K77" s="116">
        <v>2021</v>
      </c>
      <c r="L77" s="116">
        <v>2030</v>
      </c>
      <c r="M77" s="347" t="s">
        <v>222</v>
      </c>
    </row>
    <row r="78" spans="1:13" outlineLevel="1" x14ac:dyDescent="0.25">
      <c r="A78" s="117" t="s">
        <v>451</v>
      </c>
      <c r="B78" s="112">
        <v>211205602</v>
      </c>
      <c r="C78" s="117" t="s">
        <v>215</v>
      </c>
      <c r="D78" s="117" t="s">
        <v>452</v>
      </c>
      <c r="E78" s="117" t="s">
        <v>446</v>
      </c>
      <c r="F78" s="117" t="s">
        <v>447</v>
      </c>
      <c r="G78" s="297" t="s">
        <v>448</v>
      </c>
      <c r="H78" s="116" t="s">
        <v>116</v>
      </c>
      <c r="I78" s="112" t="s">
        <v>220</v>
      </c>
      <c r="J78" s="112" t="s">
        <v>221</v>
      </c>
      <c r="K78" s="116">
        <v>2021</v>
      </c>
      <c r="L78" s="116">
        <v>2030</v>
      </c>
      <c r="M78" s="347" t="s">
        <v>222</v>
      </c>
    </row>
    <row r="79" spans="1:13" outlineLevel="1" x14ac:dyDescent="0.25">
      <c r="A79" s="117" t="s">
        <v>453</v>
      </c>
      <c r="B79" s="112">
        <v>211205602</v>
      </c>
      <c r="C79" s="117" t="s">
        <v>215</v>
      </c>
      <c r="D79" s="117" t="s">
        <v>454</v>
      </c>
      <c r="E79" s="117" t="s">
        <v>446</v>
      </c>
      <c r="F79" s="117" t="s">
        <v>447</v>
      </c>
      <c r="G79" s="297" t="s">
        <v>448</v>
      </c>
      <c r="H79" s="116" t="s">
        <v>116</v>
      </c>
      <c r="I79" s="112" t="s">
        <v>220</v>
      </c>
      <c r="J79" s="112" t="s">
        <v>221</v>
      </c>
      <c r="K79" s="116">
        <v>2021</v>
      </c>
      <c r="L79" s="116">
        <v>2030</v>
      </c>
      <c r="M79" s="347" t="s">
        <v>222</v>
      </c>
    </row>
    <row r="80" spans="1:13" outlineLevel="1" x14ac:dyDescent="0.25">
      <c r="A80" s="117" t="s">
        <v>455</v>
      </c>
      <c r="B80" s="112">
        <v>211205602</v>
      </c>
      <c r="C80" s="117" t="s">
        <v>215</v>
      </c>
      <c r="D80" s="117" t="s">
        <v>456</v>
      </c>
      <c r="E80" s="117" t="s">
        <v>446</v>
      </c>
      <c r="F80" s="117" t="s">
        <v>447</v>
      </c>
      <c r="G80" s="297" t="s">
        <v>448</v>
      </c>
      <c r="H80" s="116" t="s">
        <v>116</v>
      </c>
      <c r="I80" s="112" t="s">
        <v>220</v>
      </c>
      <c r="J80" s="112" t="s">
        <v>221</v>
      </c>
      <c r="K80" s="116">
        <v>2021</v>
      </c>
      <c r="L80" s="116">
        <v>2030</v>
      </c>
      <c r="M80" s="347" t="s">
        <v>222</v>
      </c>
    </row>
    <row r="81" spans="1:14" outlineLevel="1" x14ac:dyDescent="0.25">
      <c r="A81" s="245" t="s">
        <v>457</v>
      </c>
      <c r="B81" s="242">
        <v>211205602</v>
      </c>
      <c r="C81" s="245" t="s">
        <v>215</v>
      </c>
      <c r="D81" s="245" t="s">
        <v>458</v>
      </c>
      <c r="E81" s="245" t="s">
        <v>446</v>
      </c>
      <c r="F81" s="245" t="s">
        <v>447</v>
      </c>
      <c r="G81" s="246" t="s">
        <v>459</v>
      </c>
      <c r="H81" s="239" t="s">
        <v>116</v>
      </c>
      <c r="I81" s="242" t="s">
        <v>220</v>
      </c>
      <c r="J81" s="242" t="s">
        <v>221</v>
      </c>
      <c r="K81" s="239">
        <v>2021</v>
      </c>
      <c r="L81" s="239">
        <v>2060</v>
      </c>
      <c r="M81" s="323" t="s">
        <v>228</v>
      </c>
    </row>
    <row r="82" spans="1:14" outlineLevel="1" x14ac:dyDescent="0.25">
      <c r="A82" s="151" t="s">
        <v>460</v>
      </c>
      <c r="B82" s="156">
        <v>211105425</v>
      </c>
      <c r="C82" s="151" t="s">
        <v>234</v>
      </c>
      <c r="D82" s="140" t="s">
        <v>461</v>
      </c>
      <c r="E82" s="151" t="s">
        <v>462</v>
      </c>
      <c r="F82" s="151" t="s">
        <v>463</v>
      </c>
      <c r="G82" s="318" t="s">
        <v>464</v>
      </c>
      <c r="H82" s="185" t="s">
        <v>103</v>
      </c>
      <c r="I82" s="127" t="s">
        <v>220</v>
      </c>
      <c r="J82" s="127" t="s">
        <v>221</v>
      </c>
      <c r="K82" s="156">
        <v>2021</v>
      </c>
      <c r="L82" s="156">
        <v>2025</v>
      </c>
      <c r="M82" s="327" t="s">
        <v>222</v>
      </c>
    </row>
    <row r="83" spans="1:14" outlineLevel="1" x14ac:dyDescent="0.25">
      <c r="A83" s="140" t="s">
        <v>465</v>
      </c>
      <c r="B83" s="127">
        <v>220205872</v>
      </c>
      <c r="C83" s="140" t="s">
        <v>234</v>
      </c>
      <c r="D83" s="125" t="s">
        <v>466</v>
      </c>
      <c r="E83" s="140" t="s">
        <v>467</v>
      </c>
      <c r="F83" s="140" t="s">
        <v>313</v>
      </c>
      <c r="G83" s="318" t="s">
        <v>468</v>
      </c>
      <c r="H83" s="156" t="s">
        <v>103</v>
      </c>
      <c r="I83" s="152" t="s">
        <v>220</v>
      </c>
      <c r="J83" s="152" t="s">
        <v>220</v>
      </c>
      <c r="K83" s="156">
        <v>2020</v>
      </c>
      <c r="L83" s="156">
        <v>2030</v>
      </c>
      <c r="M83" s="327" t="s">
        <v>469</v>
      </c>
    </row>
    <row r="84" spans="1:14" outlineLevel="1" x14ac:dyDescent="0.25">
      <c r="A84" s="140" t="s">
        <v>470</v>
      </c>
      <c r="B84" s="156">
        <v>211105425</v>
      </c>
      <c r="C84" s="140" t="s">
        <v>234</v>
      </c>
      <c r="D84" s="140" t="s">
        <v>461</v>
      </c>
      <c r="E84" s="140" t="s">
        <v>467</v>
      </c>
      <c r="F84" s="140" t="s">
        <v>313</v>
      </c>
      <c r="G84" s="318" t="s">
        <v>464</v>
      </c>
      <c r="H84" s="156" t="s">
        <v>103</v>
      </c>
      <c r="I84" s="152" t="s">
        <v>220</v>
      </c>
      <c r="J84" s="152" t="s">
        <v>220</v>
      </c>
      <c r="K84" s="156">
        <v>2021</v>
      </c>
      <c r="L84" s="156">
        <v>2025</v>
      </c>
      <c r="M84" s="327" t="s">
        <v>222</v>
      </c>
    </row>
    <row r="85" spans="1:14" outlineLevel="1" x14ac:dyDescent="0.25">
      <c r="A85" s="140" t="s">
        <v>471</v>
      </c>
      <c r="B85" s="156">
        <v>211000033</v>
      </c>
      <c r="C85" s="140" t="s">
        <v>234</v>
      </c>
      <c r="D85" s="140" t="s">
        <v>472</v>
      </c>
      <c r="E85" s="140" t="s">
        <v>25</v>
      </c>
      <c r="F85" s="140" t="s">
        <v>93</v>
      </c>
      <c r="G85" s="318" t="s">
        <v>473</v>
      </c>
      <c r="H85" s="156" t="s">
        <v>103</v>
      </c>
      <c r="I85" s="152" t="s">
        <v>220</v>
      </c>
      <c r="J85" s="127" t="s">
        <v>221</v>
      </c>
      <c r="K85" s="156">
        <v>2012</v>
      </c>
      <c r="L85" s="156"/>
      <c r="M85" s="324" t="s">
        <v>238</v>
      </c>
    </row>
    <row r="86" spans="1:14" outlineLevel="1" x14ac:dyDescent="0.25">
      <c r="A86" s="140" t="s">
        <v>474</v>
      </c>
      <c r="B86" s="156">
        <v>211000033</v>
      </c>
      <c r="C86" s="140" t="s">
        <v>234</v>
      </c>
      <c r="D86" s="140" t="s">
        <v>475</v>
      </c>
      <c r="E86" s="140" t="s">
        <v>25</v>
      </c>
      <c r="F86" s="140" t="s">
        <v>93</v>
      </c>
      <c r="G86" s="318" t="s">
        <v>473</v>
      </c>
      <c r="H86" s="156" t="s">
        <v>103</v>
      </c>
      <c r="I86" s="152" t="s">
        <v>220</v>
      </c>
      <c r="J86" s="127" t="s">
        <v>221</v>
      </c>
      <c r="K86" s="156">
        <v>2012</v>
      </c>
      <c r="L86" s="156"/>
      <c r="M86" s="324" t="s">
        <v>238</v>
      </c>
    </row>
    <row r="87" spans="1:14" outlineLevel="1" x14ac:dyDescent="0.25">
      <c r="A87" s="140" t="s">
        <v>476</v>
      </c>
      <c r="B87" s="156">
        <v>211000033</v>
      </c>
      <c r="C87" s="140" t="s">
        <v>234</v>
      </c>
      <c r="D87" s="140" t="s">
        <v>477</v>
      </c>
      <c r="E87" s="140" t="s">
        <v>25</v>
      </c>
      <c r="F87" s="140" t="s">
        <v>93</v>
      </c>
      <c r="G87" s="318" t="s">
        <v>473</v>
      </c>
      <c r="H87" s="156" t="s">
        <v>103</v>
      </c>
      <c r="I87" s="152" t="s">
        <v>220</v>
      </c>
      <c r="J87" s="127" t="s">
        <v>221</v>
      </c>
      <c r="K87" s="156">
        <v>2012</v>
      </c>
      <c r="L87" s="156"/>
      <c r="M87" s="324" t="s">
        <v>238</v>
      </c>
    </row>
    <row r="88" spans="1:14" outlineLevel="1" x14ac:dyDescent="0.25">
      <c r="A88" s="140" t="s">
        <v>478</v>
      </c>
      <c r="B88" s="156">
        <v>211000033</v>
      </c>
      <c r="C88" s="140" t="s">
        <v>234</v>
      </c>
      <c r="D88" s="140" t="s">
        <v>477</v>
      </c>
      <c r="E88" s="140" t="s">
        <v>25</v>
      </c>
      <c r="F88" s="140" t="s">
        <v>93</v>
      </c>
      <c r="G88" s="318" t="s">
        <v>473</v>
      </c>
      <c r="H88" s="156" t="s">
        <v>103</v>
      </c>
      <c r="I88" s="152" t="s">
        <v>220</v>
      </c>
      <c r="J88" s="127" t="s">
        <v>221</v>
      </c>
      <c r="K88" s="156">
        <v>2012</v>
      </c>
      <c r="L88" s="156"/>
      <c r="M88" s="324" t="s">
        <v>238</v>
      </c>
    </row>
    <row r="89" spans="1:14" outlineLevel="1" x14ac:dyDescent="0.25">
      <c r="A89" s="174" t="s">
        <v>479</v>
      </c>
      <c r="B89" s="162">
        <v>211105531</v>
      </c>
      <c r="C89" s="174" t="s">
        <v>118</v>
      </c>
      <c r="D89" s="174" t="s">
        <v>480</v>
      </c>
      <c r="E89" s="174" t="s">
        <v>481</v>
      </c>
      <c r="F89" s="174" t="s">
        <v>305</v>
      </c>
      <c r="G89" s="378" t="s">
        <v>482</v>
      </c>
      <c r="H89" s="162" t="s">
        <v>103</v>
      </c>
      <c r="I89" s="122" t="s">
        <v>220</v>
      </c>
      <c r="J89" s="122" t="s">
        <v>220</v>
      </c>
      <c r="K89" s="162">
        <v>2017</v>
      </c>
      <c r="L89" s="162">
        <v>2025</v>
      </c>
      <c r="M89" s="348" t="s">
        <v>483</v>
      </c>
    </row>
    <row r="90" spans="1:14" outlineLevel="1" x14ac:dyDescent="0.25">
      <c r="A90" s="174" t="s">
        <v>484</v>
      </c>
      <c r="B90" s="162">
        <v>211105520</v>
      </c>
      <c r="C90" s="174" t="s">
        <v>118</v>
      </c>
      <c r="D90" s="174" t="s">
        <v>485</v>
      </c>
      <c r="E90" s="174" t="s">
        <v>387</v>
      </c>
      <c r="F90" s="174" t="s">
        <v>257</v>
      </c>
      <c r="G90" s="195" t="s">
        <v>486</v>
      </c>
      <c r="H90" s="162" t="s">
        <v>103</v>
      </c>
      <c r="I90" s="122" t="s">
        <v>221</v>
      </c>
      <c r="J90" s="122" t="s">
        <v>221</v>
      </c>
      <c r="K90" s="162">
        <v>2021</v>
      </c>
      <c r="L90" s="162"/>
      <c r="M90" s="348" t="s">
        <v>222</v>
      </c>
    </row>
    <row r="91" spans="1:14" outlineLevel="1" x14ac:dyDescent="0.25">
      <c r="A91" s="174" t="s">
        <v>487</v>
      </c>
      <c r="B91" s="162">
        <v>211105521</v>
      </c>
      <c r="C91" s="174" t="s">
        <v>118</v>
      </c>
      <c r="D91" s="174" t="s">
        <v>488</v>
      </c>
      <c r="E91" s="174" t="s">
        <v>387</v>
      </c>
      <c r="F91" s="174" t="s">
        <v>257</v>
      </c>
      <c r="G91" s="195" t="s">
        <v>489</v>
      </c>
      <c r="H91" s="162" t="s">
        <v>103</v>
      </c>
      <c r="I91" s="122" t="s">
        <v>221</v>
      </c>
      <c r="J91" s="122" t="s">
        <v>221</v>
      </c>
      <c r="K91" s="162">
        <v>2021</v>
      </c>
      <c r="L91" s="162"/>
      <c r="M91" s="348" t="s">
        <v>222</v>
      </c>
    </row>
    <row r="92" spans="1:14" outlineLevel="1" x14ac:dyDescent="0.25">
      <c r="A92" s="166" t="s">
        <v>490</v>
      </c>
      <c r="B92" s="165">
        <v>211105425</v>
      </c>
      <c r="C92" s="166" t="s">
        <v>215</v>
      </c>
      <c r="D92" s="166" t="s">
        <v>461</v>
      </c>
      <c r="E92" s="166" t="s">
        <v>491</v>
      </c>
      <c r="F92" s="166" t="s">
        <v>492</v>
      </c>
      <c r="G92" s="312" t="s">
        <v>464</v>
      </c>
      <c r="H92" s="165" t="s">
        <v>103</v>
      </c>
      <c r="I92" s="138" t="s">
        <v>220</v>
      </c>
      <c r="J92" s="138" t="s">
        <v>220</v>
      </c>
      <c r="K92" s="165">
        <v>2021</v>
      </c>
      <c r="L92" s="165">
        <v>2025</v>
      </c>
      <c r="M92" s="349" t="s">
        <v>222</v>
      </c>
    </row>
    <row r="93" spans="1:14" outlineLevel="1" x14ac:dyDescent="0.25">
      <c r="A93" s="166" t="s">
        <v>493</v>
      </c>
      <c r="B93" s="165">
        <v>220205869</v>
      </c>
      <c r="C93" s="166" t="s">
        <v>215</v>
      </c>
      <c r="D93" s="166" t="s">
        <v>251</v>
      </c>
      <c r="E93" s="166" t="s">
        <v>252</v>
      </c>
      <c r="F93" s="166" t="s">
        <v>253</v>
      </c>
      <c r="G93" s="170" t="s">
        <v>494</v>
      </c>
      <c r="H93" s="165" t="s">
        <v>103</v>
      </c>
      <c r="I93" s="138" t="s">
        <v>220</v>
      </c>
      <c r="J93" s="138" t="s">
        <v>220</v>
      </c>
      <c r="K93" s="165">
        <v>2021</v>
      </c>
      <c r="L93" s="165">
        <v>2045</v>
      </c>
      <c r="M93" s="349" t="s">
        <v>228</v>
      </c>
    </row>
    <row r="94" spans="1:14" outlineLevel="1" x14ac:dyDescent="0.25">
      <c r="A94" s="140" t="s">
        <v>495</v>
      </c>
      <c r="B94" s="156">
        <v>211105425</v>
      </c>
      <c r="C94" s="140" t="s">
        <v>234</v>
      </c>
      <c r="D94" s="140" t="s">
        <v>461</v>
      </c>
      <c r="E94" s="140" t="s">
        <v>491</v>
      </c>
      <c r="F94" s="140" t="s">
        <v>492</v>
      </c>
      <c r="G94" s="318" t="s">
        <v>464</v>
      </c>
      <c r="H94" s="156" t="s">
        <v>103</v>
      </c>
      <c r="I94" s="127" t="s">
        <v>220</v>
      </c>
      <c r="J94" s="127" t="s">
        <v>220</v>
      </c>
      <c r="K94" s="156">
        <v>2021</v>
      </c>
      <c r="L94" s="156">
        <v>2025</v>
      </c>
      <c r="M94" s="327" t="s">
        <v>222</v>
      </c>
    </row>
    <row r="95" spans="1:14" s="9" customFormat="1" outlineLevel="1" x14ac:dyDescent="0.25">
      <c r="A95" s="173" t="s">
        <v>496</v>
      </c>
      <c r="B95" s="163">
        <v>211005200</v>
      </c>
      <c r="C95" s="173" t="s">
        <v>246</v>
      </c>
      <c r="D95" s="173" t="s">
        <v>497</v>
      </c>
      <c r="E95" s="173" t="s">
        <v>498</v>
      </c>
      <c r="F95" s="173" t="s">
        <v>248</v>
      </c>
      <c r="G95" s="305" t="s">
        <v>499</v>
      </c>
      <c r="H95" s="163" t="s">
        <v>103</v>
      </c>
      <c r="I95" s="201" t="s">
        <v>220</v>
      </c>
      <c r="J95" s="201" t="s">
        <v>220</v>
      </c>
      <c r="K95" s="163">
        <v>2020</v>
      </c>
      <c r="L95" s="163">
        <v>2035</v>
      </c>
      <c r="M95" s="350" t="s">
        <v>238</v>
      </c>
      <c r="N95" s="466"/>
    </row>
    <row r="96" spans="1:14" outlineLevel="1" x14ac:dyDescent="0.25">
      <c r="A96" s="230" t="s">
        <v>500</v>
      </c>
      <c r="B96" s="5">
        <v>220205874</v>
      </c>
      <c r="C96" s="230" t="s">
        <v>152</v>
      </c>
      <c r="D96" s="230" t="s">
        <v>501</v>
      </c>
      <c r="E96" s="230" t="s">
        <v>56</v>
      </c>
      <c r="F96" s="230" t="s">
        <v>447</v>
      </c>
      <c r="G96" s="419" t="s">
        <v>502</v>
      </c>
      <c r="H96" s="231" t="s">
        <v>103</v>
      </c>
      <c r="I96" s="229" t="s">
        <v>220</v>
      </c>
      <c r="J96" s="229" t="s">
        <v>221</v>
      </c>
      <c r="K96" s="231">
        <v>2022</v>
      </c>
      <c r="L96" s="231">
        <v>2030</v>
      </c>
      <c r="M96" s="351" t="s">
        <v>483</v>
      </c>
    </row>
    <row r="97" spans="1:13" outlineLevel="1" x14ac:dyDescent="0.25">
      <c r="A97" s="174" t="s">
        <v>503</v>
      </c>
      <c r="B97" s="122">
        <v>211005197</v>
      </c>
      <c r="C97" s="174" t="s">
        <v>118</v>
      </c>
      <c r="D97" s="174" t="s">
        <v>504</v>
      </c>
      <c r="E97" s="174" t="s">
        <v>505</v>
      </c>
      <c r="F97" s="174" t="s">
        <v>305</v>
      </c>
      <c r="G97" s="378" t="s">
        <v>506</v>
      </c>
      <c r="H97" s="162" t="s">
        <v>103</v>
      </c>
      <c r="I97" s="122" t="s">
        <v>220</v>
      </c>
      <c r="J97" s="122" t="s">
        <v>220</v>
      </c>
      <c r="K97" s="162">
        <v>2020</v>
      </c>
      <c r="L97" s="162">
        <v>2025</v>
      </c>
      <c r="M97" s="348" t="s">
        <v>222</v>
      </c>
    </row>
    <row r="98" spans="1:13" outlineLevel="1" x14ac:dyDescent="0.25">
      <c r="A98" s="230" t="s">
        <v>507</v>
      </c>
      <c r="B98" s="231">
        <v>211001752</v>
      </c>
      <c r="C98" s="230" t="s">
        <v>152</v>
      </c>
      <c r="D98" s="230" t="s">
        <v>508</v>
      </c>
      <c r="E98" s="230" t="s">
        <v>509</v>
      </c>
      <c r="F98" s="230" t="s">
        <v>309</v>
      </c>
      <c r="G98" s="419" t="s">
        <v>510</v>
      </c>
      <c r="H98" s="231" t="s">
        <v>103</v>
      </c>
      <c r="I98" s="232" t="s">
        <v>220</v>
      </c>
      <c r="J98" s="232" t="s">
        <v>221</v>
      </c>
      <c r="K98" s="231">
        <v>2013</v>
      </c>
      <c r="L98" s="231">
        <v>2025</v>
      </c>
      <c r="M98" s="352" t="s">
        <v>238</v>
      </c>
    </row>
    <row r="99" spans="1:13" outlineLevel="1" x14ac:dyDescent="0.25">
      <c r="A99" s="153" t="s">
        <v>511</v>
      </c>
      <c r="B99" s="154">
        <v>211003203</v>
      </c>
      <c r="C99" s="153" t="s">
        <v>234</v>
      </c>
      <c r="D99" s="153" t="s">
        <v>512</v>
      </c>
      <c r="E99" s="153" t="s">
        <v>513</v>
      </c>
      <c r="F99" s="153" t="s">
        <v>514</v>
      </c>
      <c r="G99" s="320" t="s">
        <v>515</v>
      </c>
      <c r="H99" s="154" t="s">
        <v>103</v>
      </c>
      <c r="I99" s="154" t="s">
        <v>220</v>
      </c>
      <c r="J99" s="154" t="s">
        <v>221</v>
      </c>
      <c r="K99" s="154">
        <v>2017</v>
      </c>
      <c r="L99" s="154"/>
      <c r="M99" s="324" t="s">
        <v>238</v>
      </c>
    </row>
    <row r="100" spans="1:13" outlineLevel="1" x14ac:dyDescent="0.25">
      <c r="A100" s="421" t="s">
        <v>516</v>
      </c>
      <c r="B100" s="422">
        <v>220205873</v>
      </c>
      <c r="C100" s="153" t="s">
        <v>234</v>
      </c>
      <c r="D100" s="145" t="s">
        <v>442</v>
      </c>
      <c r="E100" s="145" t="s">
        <v>301</v>
      </c>
      <c r="F100" s="145" t="s">
        <v>305</v>
      </c>
      <c r="G100" s="420" t="s">
        <v>517</v>
      </c>
      <c r="H100" s="154" t="s">
        <v>103</v>
      </c>
      <c r="I100" s="154" t="s">
        <v>220</v>
      </c>
      <c r="J100" s="154" t="s">
        <v>221</v>
      </c>
      <c r="K100" s="422">
        <v>2021</v>
      </c>
      <c r="L100" s="422">
        <v>2025</v>
      </c>
      <c r="M100" s="324" t="s">
        <v>285</v>
      </c>
    </row>
    <row r="101" spans="1:13" x14ac:dyDescent="0.25">
      <c r="A101" s="448"/>
      <c r="B101" s="449"/>
      <c r="C101" s="448"/>
      <c r="D101" s="448"/>
      <c r="E101" s="448"/>
      <c r="F101" s="448"/>
      <c r="G101" s="450"/>
      <c r="H101" s="449"/>
      <c r="I101" s="449"/>
      <c r="J101" s="449"/>
      <c r="K101" s="449"/>
      <c r="L101" s="449"/>
    </row>
    <row r="102" spans="1:13" ht="46.5" x14ac:dyDescent="0.35">
      <c r="A102" s="435" t="s">
        <v>518</v>
      </c>
      <c r="B102" s="243" t="s">
        <v>185</v>
      </c>
      <c r="C102" s="244" t="s">
        <v>186</v>
      </c>
      <c r="D102" s="247" t="s">
        <v>187</v>
      </c>
      <c r="E102" s="247" t="s">
        <v>188</v>
      </c>
      <c r="F102" s="247" t="s">
        <v>189</v>
      </c>
      <c r="G102" s="247" t="s">
        <v>190</v>
      </c>
      <c r="H102" s="247" t="s">
        <v>191</v>
      </c>
      <c r="I102" s="247" t="s">
        <v>192</v>
      </c>
      <c r="J102" s="247" t="s">
        <v>213</v>
      </c>
      <c r="K102" s="247" t="s">
        <v>194</v>
      </c>
      <c r="L102" s="247" t="s">
        <v>195</v>
      </c>
      <c r="M102" s="332" t="s">
        <v>196</v>
      </c>
    </row>
    <row r="103" spans="1:13" outlineLevel="1" x14ac:dyDescent="0.25">
      <c r="A103" s="117" t="s">
        <v>519</v>
      </c>
      <c r="B103" s="116">
        <v>211001461</v>
      </c>
      <c r="C103" s="117" t="s">
        <v>215</v>
      </c>
      <c r="D103" s="117" t="s">
        <v>520</v>
      </c>
      <c r="E103" s="117" t="s">
        <v>521</v>
      </c>
      <c r="F103" s="117" t="s">
        <v>226</v>
      </c>
      <c r="G103" s="425" t="s">
        <v>522</v>
      </c>
      <c r="H103" s="116" t="s">
        <v>116</v>
      </c>
      <c r="I103" s="112" t="s">
        <v>220</v>
      </c>
      <c r="J103" s="112" t="s">
        <v>221</v>
      </c>
      <c r="K103" s="116">
        <v>2020</v>
      </c>
      <c r="L103" s="116">
        <v>2030</v>
      </c>
      <c r="M103" s="353" t="s">
        <v>222</v>
      </c>
    </row>
    <row r="104" spans="1:13" outlineLevel="1" x14ac:dyDescent="0.25">
      <c r="A104" s="245" t="s">
        <v>523</v>
      </c>
      <c r="B104" s="239">
        <v>211003304</v>
      </c>
      <c r="C104" s="245" t="s">
        <v>215</v>
      </c>
      <c r="D104" s="245" t="s">
        <v>520</v>
      </c>
      <c r="E104" s="245" t="s">
        <v>521</v>
      </c>
      <c r="F104" s="245"/>
      <c r="G104" s="298" t="s">
        <v>524</v>
      </c>
      <c r="H104" s="239" t="s">
        <v>116</v>
      </c>
      <c r="I104" s="242" t="s">
        <v>220</v>
      </c>
      <c r="J104" s="242" t="s">
        <v>221</v>
      </c>
      <c r="K104" s="239">
        <v>2020</v>
      </c>
      <c r="L104" s="239">
        <v>2050</v>
      </c>
      <c r="M104" s="323" t="s">
        <v>222</v>
      </c>
    </row>
    <row r="105" spans="1:13" outlineLevel="1" x14ac:dyDescent="0.25">
      <c r="A105" s="166" t="s">
        <v>525</v>
      </c>
      <c r="B105" s="165">
        <v>230706177</v>
      </c>
      <c r="C105" s="166" t="s">
        <v>215</v>
      </c>
      <c r="D105" s="166" t="s">
        <v>251</v>
      </c>
      <c r="E105" s="166" t="s">
        <v>252</v>
      </c>
      <c r="F105" s="166" t="s">
        <v>253</v>
      </c>
      <c r="G105" s="312" t="s">
        <v>526</v>
      </c>
      <c r="H105" s="165" t="s">
        <v>103</v>
      </c>
      <c r="I105" s="138" t="s">
        <v>220</v>
      </c>
      <c r="J105" s="138" t="s">
        <v>220</v>
      </c>
      <c r="K105" s="165">
        <v>2012</v>
      </c>
      <c r="L105" s="165">
        <v>2036</v>
      </c>
      <c r="M105" s="349" t="s">
        <v>228</v>
      </c>
    </row>
    <row r="106" spans="1:13" outlineLevel="1" x14ac:dyDescent="0.25">
      <c r="A106" s="140" t="s">
        <v>527</v>
      </c>
      <c r="B106" s="156">
        <v>211000049</v>
      </c>
      <c r="C106" s="140" t="s">
        <v>234</v>
      </c>
      <c r="D106" s="140" t="s">
        <v>528</v>
      </c>
      <c r="E106" s="140" t="s">
        <v>529</v>
      </c>
      <c r="F106" s="140" t="s">
        <v>372</v>
      </c>
      <c r="G106" s="318" t="s">
        <v>530</v>
      </c>
      <c r="H106" s="156" t="s">
        <v>103</v>
      </c>
      <c r="I106" s="127" t="s">
        <v>220</v>
      </c>
      <c r="J106" s="127" t="s">
        <v>220</v>
      </c>
      <c r="K106" s="156">
        <v>2014</v>
      </c>
      <c r="L106" s="156">
        <v>2030</v>
      </c>
      <c r="M106" s="324" t="s">
        <v>315</v>
      </c>
    </row>
    <row r="107" spans="1:13" outlineLevel="1" x14ac:dyDescent="0.25">
      <c r="A107" s="140" t="s">
        <v>531</v>
      </c>
      <c r="B107" s="156">
        <v>211000049</v>
      </c>
      <c r="C107" s="140" t="s">
        <v>234</v>
      </c>
      <c r="D107" s="140" t="s">
        <v>532</v>
      </c>
      <c r="E107" s="140" t="s">
        <v>529</v>
      </c>
      <c r="F107" s="140" t="s">
        <v>372</v>
      </c>
      <c r="G107" s="318" t="s">
        <v>530</v>
      </c>
      <c r="H107" s="156" t="s">
        <v>103</v>
      </c>
      <c r="I107" s="127" t="s">
        <v>220</v>
      </c>
      <c r="J107" s="127" t="s">
        <v>220</v>
      </c>
      <c r="K107" s="156">
        <v>2014</v>
      </c>
      <c r="L107" s="156">
        <v>2030</v>
      </c>
      <c r="M107" s="324" t="s">
        <v>315</v>
      </c>
    </row>
    <row r="108" spans="1:13" outlineLevel="1" x14ac:dyDescent="0.25">
      <c r="A108" s="166" t="s">
        <v>533</v>
      </c>
      <c r="B108" s="165">
        <v>211000609</v>
      </c>
      <c r="C108" s="166" t="s">
        <v>215</v>
      </c>
      <c r="D108" s="166" t="s">
        <v>528</v>
      </c>
      <c r="E108" s="166" t="s">
        <v>534</v>
      </c>
      <c r="F108" s="166" t="s">
        <v>93</v>
      </c>
      <c r="G108" s="312" t="s">
        <v>535</v>
      </c>
      <c r="H108" s="165" t="s">
        <v>103</v>
      </c>
      <c r="I108" s="138" t="s">
        <v>220</v>
      </c>
      <c r="J108" s="138" t="s">
        <v>220</v>
      </c>
      <c r="K108" s="165">
        <v>2018</v>
      </c>
      <c r="L108" s="165">
        <v>2030</v>
      </c>
      <c r="M108" s="326" t="s">
        <v>315</v>
      </c>
    </row>
    <row r="109" spans="1:13" outlineLevel="1" x14ac:dyDescent="0.25">
      <c r="A109" s="174" t="s">
        <v>536</v>
      </c>
      <c r="B109" s="162">
        <v>211002602</v>
      </c>
      <c r="C109" s="174" t="s">
        <v>118</v>
      </c>
      <c r="D109" s="174" t="s">
        <v>537</v>
      </c>
      <c r="E109" s="174" t="s">
        <v>54</v>
      </c>
      <c r="F109" s="174" t="s">
        <v>309</v>
      </c>
      <c r="G109" s="378" t="s">
        <v>538</v>
      </c>
      <c r="H109" s="162" t="s">
        <v>103</v>
      </c>
      <c r="I109" s="122" t="s">
        <v>220</v>
      </c>
      <c r="J109" s="122" t="s">
        <v>220</v>
      </c>
      <c r="K109" s="162">
        <v>2011</v>
      </c>
      <c r="L109" s="162">
        <v>2050</v>
      </c>
      <c r="M109" s="328" t="s">
        <v>315</v>
      </c>
    </row>
    <row r="110" spans="1:13" outlineLevel="1" x14ac:dyDescent="0.25">
      <c r="A110" s="174" t="s">
        <v>539</v>
      </c>
      <c r="B110" s="162">
        <v>211002602</v>
      </c>
      <c r="C110" s="174" t="s">
        <v>118</v>
      </c>
      <c r="D110" s="174" t="s">
        <v>540</v>
      </c>
      <c r="E110" s="174" t="s">
        <v>54</v>
      </c>
      <c r="F110" s="174" t="s">
        <v>309</v>
      </c>
      <c r="G110" s="378" t="s">
        <v>538</v>
      </c>
      <c r="H110" s="162" t="s">
        <v>103</v>
      </c>
      <c r="I110" s="122" t="s">
        <v>220</v>
      </c>
      <c r="J110" s="122" t="s">
        <v>221</v>
      </c>
      <c r="K110" s="162">
        <v>2011</v>
      </c>
      <c r="L110" s="162">
        <v>2030</v>
      </c>
      <c r="M110" s="328" t="s">
        <v>315</v>
      </c>
    </row>
    <row r="111" spans="1:13" outlineLevel="1" x14ac:dyDescent="0.25">
      <c r="A111" s="174" t="s">
        <v>541</v>
      </c>
      <c r="B111" s="162">
        <v>211002602</v>
      </c>
      <c r="C111" s="174" t="s">
        <v>118</v>
      </c>
      <c r="D111" s="174" t="s">
        <v>540</v>
      </c>
      <c r="E111" s="174" t="s">
        <v>54</v>
      </c>
      <c r="F111" s="174" t="s">
        <v>309</v>
      </c>
      <c r="G111" s="378" t="s">
        <v>538</v>
      </c>
      <c r="H111" s="162" t="s">
        <v>103</v>
      </c>
      <c r="I111" s="122" t="s">
        <v>220</v>
      </c>
      <c r="J111" s="122" t="s">
        <v>221</v>
      </c>
      <c r="K111" s="162">
        <v>2011</v>
      </c>
      <c r="L111" s="162">
        <v>2050</v>
      </c>
      <c r="M111" s="328" t="s">
        <v>315</v>
      </c>
    </row>
    <row r="112" spans="1:13" outlineLevel="1" x14ac:dyDescent="0.25">
      <c r="A112" s="174" t="s">
        <v>542</v>
      </c>
      <c r="B112" s="162">
        <v>211002602</v>
      </c>
      <c r="C112" s="174" t="s">
        <v>118</v>
      </c>
      <c r="D112" s="174" t="s">
        <v>543</v>
      </c>
      <c r="E112" s="174" t="s">
        <v>54</v>
      </c>
      <c r="F112" s="174" t="s">
        <v>309</v>
      </c>
      <c r="G112" s="378" t="s">
        <v>538</v>
      </c>
      <c r="H112" s="162" t="s">
        <v>103</v>
      </c>
      <c r="I112" s="122" t="s">
        <v>220</v>
      </c>
      <c r="J112" s="122" t="s">
        <v>221</v>
      </c>
      <c r="K112" s="162">
        <v>2011</v>
      </c>
      <c r="L112" s="162">
        <v>2050</v>
      </c>
      <c r="M112" s="328" t="s">
        <v>315</v>
      </c>
    </row>
    <row r="113" spans="1:13" outlineLevel="1" x14ac:dyDescent="0.25">
      <c r="A113" s="174" t="s">
        <v>544</v>
      </c>
      <c r="B113" s="162">
        <v>211002602</v>
      </c>
      <c r="C113" s="174" t="s">
        <v>118</v>
      </c>
      <c r="D113" s="174" t="s">
        <v>545</v>
      </c>
      <c r="E113" s="174" t="s">
        <v>54</v>
      </c>
      <c r="F113" s="174" t="s">
        <v>309</v>
      </c>
      <c r="G113" s="378" t="s">
        <v>538</v>
      </c>
      <c r="H113" s="162" t="s">
        <v>103</v>
      </c>
      <c r="I113" s="122" t="s">
        <v>220</v>
      </c>
      <c r="J113" s="122" t="s">
        <v>221</v>
      </c>
      <c r="K113" s="162">
        <v>2011</v>
      </c>
      <c r="L113" s="162">
        <v>2050</v>
      </c>
      <c r="M113" s="328" t="s">
        <v>315</v>
      </c>
    </row>
    <row r="114" spans="1:13" outlineLevel="1" x14ac:dyDescent="0.25">
      <c r="A114" s="174" t="s">
        <v>546</v>
      </c>
      <c r="B114" s="162">
        <v>211002441</v>
      </c>
      <c r="C114" s="174" t="s">
        <v>118</v>
      </c>
      <c r="D114" s="174" t="s">
        <v>547</v>
      </c>
      <c r="E114" s="174" t="s">
        <v>42</v>
      </c>
      <c r="F114" s="174" t="s">
        <v>355</v>
      </c>
      <c r="G114" s="195" t="s">
        <v>548</v>
      </c>
      <c r="H114" s="162" t="s">
        <v>103</v>
      </c>
      <c r="I114" s="122" t="s">
        <v>220</v>
      </c>
      <c r="J114" s="122" t="s">
        <v>221</v>
      </c>
      <c r="K114" s="162">
        <v>2019</v>
      </c>
      <c r="L114" s="162">
        <v>2030</v>
      </c>
      <c r="M114" s="354" t="s">
        <v>315</v>
      </c>
    </row>
    <row r="115" spans="1:13" outlineLevel="1" x14ac:dyDescent="0.25">
      <c r="A115" s="174" t="s">
        <v>549</v>
      </c>
      <c r="B115" s="162">
        <v>211002441</v>
      </c>
      <c r="C115" s="174" t="s">
        <v>118</v>
      </c>
      <c r="D115" s="174" t="s">
        <v>550</v>
      </c>
      <c r="E115" s="174" t="s">
        <v>42</v>
      </c>
      <c r="F115" s="174" t="s">
        <v>355</v>
      </c>
      <c r="G115" s="195" t="s">
        <v>548</v>
      </c>
      <c r="H115" s="162" t="s">
        <v>103</v>
      </c>
      <c r="I115" s="122" t="s">
        <v>220</v>
      </c>
      <c r="J115" s="122" t="s">
        <v>220</v>
      </c>
      <c r="K115" s="162">
        <v>2019</v>
      </c>
      <c r="L115" s="162">
        <v>2025</v>
      </c>
      <c r="M115" s="354" t="s">
        <v>315</v>
      </c>
    </row>
    <row r="116" spans="1:13" outlineLevel="1" x14ac:dyDescent="0.25">
      <c r="A116" s="174" t="s">
        <v>551</v>
      </c>
      <c r="B116" s="162">
        <v>211002441</v>
      </c>
      <c r="C116" s="174" t="s">
        <v>118</v>
      </c>
      <c r="D116" s="174" t="s">
        <v>550</v>
      </c>
      <c r="E116" s="174" t="s">
        <v>42</v>
      </c>
      <c r="F116" s="174" t="s">
        <v>355</v>
      </c>
      <c r="G116" s="195" t="s">
        <v>548</v>
      </c>
      <c r="H116" s="162" t="s">
        <v>103</v>
      </c>
      <c r="I116" s="122" t="s">
        <v>220</v>
      </c>
      <c r="J116" s="122" t="s">
        <v>220</v>
      </c>
      <c r="K116" s="162">
        <v>2019</v>
      </c>
      <c r="L116" s="162">
        <v>2030</v>
      </c>
      <c r="M116" s="354" t="s">
        <v>315</v>
      </c>
    </row>
    <row r="117" spans="1:13" outlineLevel="1" x14ac:dyDescent="0.25">
      <c r="A117" s="174" t="s">
        <v>552</v>
      </c>
      <c r="B117" s="162">
        <v>211002441</v>
      </c>
      <c r="C117" s="174" t="s">
        <v>118</v>
      </c>
      <c r="D117" s="174" t="s">
        <v>553</v>
      </c>
      <c r="E117" s="174" t="s">
        <v>42</v>
      </c>
      <c r="F117" s="174" t="s">
        <v>355</v>
      </c>
      <c r="G117" s="195" t="s">
        <v>548</v>
      </c>
      <c r="H117" s="162" t="s">
        <v>103</v>
      </c>
      <c r="I117" s="122" t="s">
        <v>220</v>
      </c>
      <c r="J117" s="122" t="s">
        <v>221</v>
      </c>
      <c r="K117" s="162">
        <v>2019</v>
      </c>
      <c r="L117" s="162">
        <v>2025</v>
      </c>
      <c r="M117" s="354" t="s">
        <v>315</v>
      </c>
    </row>
    <row r="118" spans="1:13" outlineLevel="1" x14ac:dyDescent="0.25">
      <c r="A118" s="174" t="s">
        <v>554</v>
      </c>
      <c r="B118" s="162">
        <v>211002441</v>
      </c>
      <c r="C118" s="174" t="s">
        <v>118</v>
      </c>
      <c r="D118" s="174" t="s">
        <v>553</v>
      </c>
      <c r="E118" s="174" t="s">
        <v>42</v>
      </c>
      <c r="F118" s="174" t="s">
        <v>355</v>
      </c>
      <c r="G118" s="195" t="s">
        <v>548</v>
      </c>
      <c r="H118" s="162" t="s">
        <v>103</v>
      </c>
      <c r="I118" s="122" t="s">
        <v>220</v>
      </c>
      <c r="J118" s="122" t="s">
        <v>221</v>
      </c>
      <c r="K118" s="162">
        <v>2019</v>
      </c>
      <c r="L118" s="162">
        <v>2030</v>
      </c>
      <c r="M118" s="354" t="s">
        <v>315</v>
      </c>
    </row>
    <row r="119" spans="1:13" outlineLevel="1" x14ac:dyDescent="0.25">
      <c r="A119" s="174" t="s">
        <v>555</v>
      </c>
      <c r="B119" s="162">
        <v>211002441</v>
      </c>
      <c r="C119" s="174" t="s">
        <v>118</v>
      </c>
      <c r="D119" s="174" t="s">
        <v>556</v>
      </c>
      <c r="E119" s="174" t="s">
        <v>42</v>
      </c>
      <c r="F119" s="174" t="s">
        <v>355</v>
      </c>
      <c r="G119" s="195" t="s">
        <v>548</v>
      </c>
      <c r="H119" s="162" t="s">
        <v>103</v>
      </c>
      <c r="I119" s="122" t="s">
        <v>220</v>
      </c>
      <c r="J119" s="122" t="s">
        <v>220</v>
      </c>
      <c r="K119" s="162">
        <v>2019</v>
      </c>
      <c r="L119" s="162">
        <v>2025</v>
      </c>
      <c r="M119" s="354" t="s">
        <v>315</v>
      </c>
    </row>
    <row r="120" spans="1:13" outlineLevel="1" x14ac:dyDescent="0.25">
      <c r="A120" s="174" t="s">
        <v>557</v>
      </c>
      <c r="B120" s="162">
        <v>211002441</v>
      </c>
      <c r="C120" s="174" t="s">
        <v>118</v>
      </c>
      <c r="D120" s="174" t="s">
        <v>556</v>
      </c>
      <c r="E120" s="174" t="s">
        <v>42</v>
      </c>
      <c r="F120" s="174" t="s">
        <v>355</v>
      </c>
      <c r="G120" s="195" t="s">
        <v>548</v>
      </c>
      <c r="H120" s="162" t="s">
        <v>103</v>
      </c>
      <c r="I120" s="122" t="s">
        <v>220</v>
      </c>
      <c r="J120" s="122" t="s">
        <v>220</v>
      </c>
      <c r="K120" s="162">
        <v>2019</v>
      </c>
      <c r="L120" s="162">
        <v>2030</v>
      </c>
      <c r="M120" s="354" t="s">
        <v>315</v>
      </c>
    </row>
    <row r="121" spans="1:13" outlineLevel="1" x14ac:dyDescent="0.25">
      <c r="A121" s="140" t="s">
        <v>558</v>
      </c>
      <c r="B121" s="156">
        <v>211205609</v>
      </c>
      <c r="C121" s="140" t="s">
        <v>559</v>
      </c>
      <c r="D121" s="140" t="s">
        <v>560</v>
      </c>
      <c r="E121" s="140" t="s">
        <v>561</v>
      </c>
      <c r="F121" s="140" t="s">
        <v>372</v>
      </c>
      <c r="G121" s="150" t="s">
        <v>562</v>
      </c>
      <c r="H121" s="156" t="s">
        <v>103</v>
      </c>
      <c r="I121" s="127" t="s">
        <v>220</v>
      </c>
      <c r="J121" s="152" t="s">
        <v>220</v>
      </c>
      <c r="K121" s="156">
        <v>2021</v>
      </c>
      <c r="L121" s="156">
        <v>2030</v>
      </c>
      <c r="M121" s="327" t="s">
        <v>228</v>
      </c>
    </row>
    <row r="122" spans="1:13" outlineLevel="1" x14ac:dyDescent="0.25">
      <c r="A122" s="174" t="s">
        <v>563</v>
      </c>
      <c r="B122" s="162">
        <v>211205609</v>
      </c>
      <c r="C122" s="174" t="s">
        <v>118</v>
      </c>
      <c r="D122" s="174" t="s">
        <v>564</v>
      </c>
      <c r="E122" s="174" t="s">
        <v>561</v>
      </c>
      <c r="F122" s="174" t="s">
        <v>372</v>
      </c>
      <c r="G122" s="195" t="s">
        <v>562</v>
      </c>
      <c r="H122" s="162" t="s">
        <v>103</v>
      </c>
      <c r="I122" s="176" t="s">
        <v>221</v>
      </c>
      <c r="J122" s="176" t="s">
        <v>221</v>
      </c>
      <c r="K122" s="162">
        <v>2021</v>
      </c>
      <c r="L122" s="162">
        <v>2030</v>
      </c>
      <c r="M122" s="348" t="s">
        <v>228</v>
      </c>
    </row>
    <row r="123" spans="1:13" outlineLevel="1" x14ac:dyDescent="0.25">
      <c r="A123" s="174" t="s">
        <v>565</v>
      </c>
      <c r="B123" s="162">
        <v>211205609</v>
      </c>
      <c r="C123" s="174" t="s">
        <v>118</v>
      </c>
      <c r="D123" s="174" t="s">
        <v>566</v>
      </c>
      <c r="E123" s="174" t="s">
        <v>561</v>
      </c>
      <c r="F123" s="174" t="s">
        <v>372</v>
      </c>
      <c r="G123" s="195" t="s">
        <v>562</v>
      </c>
      <c r="H123" s="162" t="s">
        <v>103</v>
      </c>
      <c r="I123" s="176" t="s">
        <v>221</v>
      </c>
      <c r="J123" s="176" t="s">
        <v>221</v>
      </c>
      <c r="K123" s="162">
        <v>2021</v>
      </c>
      <c r="L123" s="162">
        <v>2030</v>
      </c>
      <c r="M123" s="348" t="s">
        <v>228</v>
      </c>
    </row>
    <row r="124" spans="1:13" outlineLevel="1" x14ac:dyDescent="0.25">
      <c r="A124" s="166" t="s">
        <v>567</v>
      </c>
      <c r="B124" s="165">
        <v>211205609</v>
      </c>
      <c r="C124" s="166" t="s">
        <v>215</v>
      </c>
      <c r="D124" s="166" t="s">
        <v>568</v>
      </c>
      <c r="E124" s="166" t="s">
        <v>569</v>
      </c>
      <c r="F124" s="166" t="s">
        <v>372</v>
      </c>
      <c r="G124" s="170" t="s">
        <v>562</v>
      </c>
      <c r="H124" s="165" t="s">
        <v>103</v>
      </c>
      <c r="I124" s="138" t="s">
        <v>221</v>
      </c>
      <c r="J124" s="168" t="s">
        <v>221</v>
      </c>
      <c r="K124" s="165">
        <v>2021</v>
      </c>
      <c r="L124" s="165">
        <v>2030</v>
      </c>
      <c r="M124" s="357" t="s">
        <v>228</v>
      </c>
    </row>
    <row r="125" spans="1:13" outlineLevel="1" x14ac:dyDescent="0.25">
      <c r="A125" s="177" t="s">
        <v>570</v>
      </c>
      <c r="B125" s="164">
        <v>211000611</v>
      </c>
      <c r="C125" s="177" t="s">
        <v>129</v>
      </c>
      <c r="D125" s="177" t="s">
        <v>571</v>
      </c>
      <c r="E125" s="177" t="s">
        <v>572</v>
      </c>
      <c r="F125" s="177" t="s">
        <v>257</v>
      </c>
      <c r="G125" s="223" t="s">
        <v>573</v>
      </c>
      <c r="H125" s="164" t="s">
        <v>103</v>
      </c>
      <c r="I125" s="134" t="s">
        <v>220</v>
      </c>
      <c r="J125" s="134" t="s">
        <v>220</v>
      </c>
      <c r="K125" s="164">
        <v>2018</v>
      </c>
      <c r="L125" s="164"/>
      <c r="M125" s="355" t="s">
        <v>315</v>
      </c>
    </row>
    <row r="126" spans="1:13" outlineLevel="1" x14ac:dyDescent="0.25">
      <c r="A126" s="177" t="s">
        <v>574</v>
      </c>
      <c r="B126" s="164">
        <v>211000611</v>
      </c>
      <c r="C126" s="177" t="s">
        <v>129</v>
      </c>
      <c r="D126" s="177" t="s">
        <v>575</v>
      </c>
      <c r="E126" s="177" t="s">
        <v>572</v>
      </c>
      <c r="F126" s="177" t="s">
        <v>257</v>
      </c>
      <c r="G126" s="223" t="s">
        <v>573</v>
      </c>
      <c r="H126" s="164" t="s">
        <v>103</v>
      </c>
      <c r="I126" s="134" t="s">
        <v>220</v>
      </c>
      <c r="J126" s="134" t="s">
        <v>220</v>
      </c>
      <c r="K126" s="164">
        <v>2018</v>
      </c>
      <c r="L126" s="164"/>
      <c r="M126" s="355" t="s">
        <v>315</v>
      </c>
    </row>
    <row r="127" spans="1:13" outlineLevel="1" x14ac:dyDescent="0.25">
      <c r="A127" s="216" t="s">
        <v>576</v>
      </c>
      <c r="B127" s="179">
        <v>211000739</v>
      </c>
      <c r="C127" s="216" t="s">
        <v>129</v>
      </c>
      <c r="D127" s="216" t="s">
        <v>577</v>
      </c>
      <c r="E127" s="216" t="s">
        <v>40</v>
      </c>
      <c r="F127" s="216" t="s">
        <v>257</v>
      </c>
      <c r="G127" s="224" t="s">
        <v>578</v>
      </c>
      <c r="H127" s="179" t="s">
        <v>103</v>
      </c>
      <c r="I127" s="134" t="s">
        <v>220</v>
      </c>
      <c r="J127" s="134" t="s">
        <v>220</v>
      </c>
      <c r="K127" s="179">
        <v>2009</v>
      </c>
      <c r="L127" s="179"/>
      <c r="M127" s="329" t="s">
        <v>222</v>
      </c>
    </row>
    <row r="128" spans="1:13" outlineLevel="1" x14ac:dyDescent="0.25">
      <c r="A128" s="216" t="s">
        <v>579</v>
      </c>
      <c r="B128" s="179">
        <v>211003300</v>
      </c>
      <c r="C128" s="216" t="s">
        <v>129</v>
      </c>
      <c r="D128" s="216" t="s">
        <v>577</v>
      </c>
      <c r="E128" s="216" t="s">
        <v>40</v>
      </c>
      <c r="F128" s="216" t="s">
        <v>257</v>
      </c>
      <c r="G128" s="224" t="s">
        <v>580</v>
      </c>
      <c r="H128" s="179" t="s">
        <v>103</v>
      </c>
      <c r="I128" s="134" t="s">
        <v>220</v>
      </c>
      <c r="J128" s="134" t="s">
        <v>220</v>
      </c>
      <c r="K128" s="179">
        <v>2017</v>
      </c>
      <c r="L128" s="179"/>
      <c r="M128" s="329" t="s">
        <v>222</v>
      </c>
    </row>
    <row r="129" spans="1:13" outlineLevel="1" x14ac:dyDescent="0.25">
      <c r="A129" s="173" t="s">
        <v>581</v>
      </c>
      <c r="B129" s="163">
        <v>211002400</v>
      </c>
      <c r="C129" s="173" t="s">
        <v>246</v>
      </c>
      <c r="D129" s="173" t="s">
        <v>582</v>
      </c>
      <c r="E129" s="173" t="s">
        <v>583</v>
      </c>
      <c r="F129" s="173" t="s">
        <v>248</v>
      </c>
      <c r="G129" s="208" t="s">
        <v>584</v>
      </c>
      <c r="H129" s="163" t="s">
        <v>103</v>
      </c>
      <c r="I129" s="130" t="s">
        <v>220</v>
      </c>
      <c r="J129" s="201" t="s">
        <v>220</v>
      </c>
      <c r="K129" s="163">
        <v>2018</v>
      </c>
      <c r="L129" s="163">
        <v>2030</v>
      </c>
      <c r="M129" s="356" t="s">
        <v>315</v>
      </c>
    </row>
    <row r="130" spans="1:13" outlineLevel="1" x14ac:dyDescent="0.25">
      <c r="A130" s="174" t="s">
        <v>585</v>
      </c>
      <c r="B130" s="162">
        <v>211003147</v>
      </c>
      <c r="C130" s="174" t="s">
        <v>118</v>
      </c>
      <c r="D130" s="174" t="s">
        <v>586</v>
      </c>
      <c r="E130" s="174" t="s">
        <v>587</v>
      </c>
      <c r="F130" s="174" t="s">
        <v>257</v>
      </c>
      <c r="G130" s="378" t="s">
        <v>588</v>
      </c>
      <c r="H130" s="162" t="s">
        <v>103</v>
      </c>
      <c r="I130" s="176" t="s">
        <v>220</v>
      </c>
      <c r="J130" s="176" t="s">
        <v>220</v>
      </c>
      <c r="K130" s="162">
        <v>2017</v>
      </c>
      <c r="L130" s="162">
        <v>2030</v>
      </c>
      <c r="M130" s="336" t="s">
        <v>315</v>
      </c>
    </row>
    <row r="131" spans="1:13" outlineLevel="1" x14ac:dyDescent="0.25">
      <c r="A131" s="174" t="s">
        <v>589</v>
      </c>
      <c r="B131" s="162">
        <v>211003147</v>
      </c>
      <c r="C131" s="174" t="s">
        <v>118</v>
      </c>
      <c r="D131" s="174" t="s">
        <v>590</v>
      </c>
      <c r="E131" s="174" t="s">
        <v>587</v>
      </c>
      <c r="F131" s="174" t="s">
        <v>257</v>
      </c>
      <c r="G131" s="378" t="s">
        <v>588</v>
      </c>
      <c r="H131" s="162" t="s">
        <v>103</v>
      </c>
      <c r="I131" s="176" t="s">
        <v>220</v>
      </c>
      <c r="J131" s="176" t="s">
        <v>220</v>
      </c>
      <c r="K131" s="162">
        <v>2017</v>
      </c>
      <c r="L131" s="162">
        <v>2030</v>
      </c>
      <c r="M131" s="336" t="s">
        <v>315</v>
      </c>
    </row>
    <row r="132" spans="1:13" outlineLevel="1" x14ac:dyDescent="0.25">
      <c r="A132" s="174" t="s">
        <v>591</v>
      </c>
      <c r="B132" s="162">
        <v>211003298</v>
      </c>
      <c r="C132" s="174" t="s">
        <v>118</v>
      </c>
      <c r="D132" s="174" t="s">
        <v>590</v>
      </c>
      <c r="E132" s="174" t="s">
        <v>42</v>
      </c>
      <c r="F132" s="174" t="s">
        <v>257</v>
      </c>
      <c r="G132" s="378" t="s">
        <v>592</v>
      </c>
      <c r="H132" s="162" t="s">
        <v>103</v>
      </c>
      <c r="I132" s="176" t="s">
        <v>220</v>
      </c>
      <c r="J132" s="176" t="s">
        <v>221</v>
      </c>
      <c r="K132" s="162">
        <v>2019</v>
      </c>
      <c r="L132" s="162">
        <v>2040</v>
      </c>
      <c r="M132" s="348" t="s">
        <v>222</v>
      </c>
    </row>
    <row r="133" spans="1:13" outlineLevel="1" x14ac:dyDescent="0.25">
      <c r="A133" s="140" t="s">
        <v>593</v>
      </c>
      <c r="B133" s="156">
        <v>230206083</v>
      </c>
      <c r="C133" s="140" t="s">
        <v>234</v>
      </c>
      <c r="D133" s="140" t="s">
        <v>528</v>
      </c>
      <c r="E133" s="140" t="s">
        <v>594</v>
      </c>
      <c r="F133" s="140" t="s">
        <v>93</v>
      </c>
      <c r="G133" s="318" t="s">
        <v>595</v>
      </c>
      <c r="H133" s="156" t="s">
        <v>103</v>
      </c>
      <c r="I133" s="152" t="s">
        <v>220</v>
      </c>
      <c r="J133" s="152" t="s">
        <v>220</v>
      </c>
      <c r="K133" s="156">
        <v>2023</v>
      </c>
      <c r="L133" s="156">
        <v>2030</v>
      </c>
      <c r="M133" s="327" t="s">
        <v>228</v>
      </c>
    </row>
    <row r="134" spans="1:13" outlineLevel="1" x14ac:dyDescent="0.25">
      <c r="A134" s="140" t="s">
        <v>596</v>
      </c>
      <c r="B134" s="156">
        <v>230206083</v>
      </c>
      <c r="C134" s="140" t="s">
        <v>234</v>
      </c>
      <c r="D134" s="140" t="s">
        <v>532</v>
      </c>
      <c r="E134" s="140" t="s">
        <v>529</v>
      </c>
      <c r="F134" s="140" t="s">
        <v>372</v>
      </c>
      <c r="G134" s="318" t="s">
        <v>595</v>
      </c>
      <c r="H134" s="156" t="s">
        <v>103</v>
      </c>
      <c r="I134" s="152" t="s">
        <v>220</v>
      </c>
      <c r="J134" s="152" t="s">
        <v>221</v>
      </c>
      <c r="K134" s="156">
        <v>2023</v>
      </c>
      <c r="L134" s="156">
        <v>2030</v>
      </c>
      <c r="M134" s="327" t="s">
        <v>228</v>
      </c>
    </row>
    <row r="135" spans="1:13" outlineLevel="1" x14ac:dyDescent="0.25">
      <c r="A135" s="140" t="s">
        <v>597</v>
      </c>
      <c r="B135" s="156">
        <v>230206083</v>
      </c>
      <c r="C135" s="140" t="s">
        <v>234</v>
      </c>
      <c r="D135" s="140" t="s">
        <v>532</v>
      </c>
      <c r="E135" s="140" t="s">
        <v>529</v>
      </c>
      <c r="F135" s="140" t="s">
        <v>372</v>
      </c>
      <c r="G135" s="318" t="s">
        <v>595</v>
      </c>
      <c r="H135" s="156" t="s">
        <v>103</v>
      </c>
      <c r="I135" s="152" t="s">
        <v>220</v>
      </c>
      <c r="J135" s="152" t="s">
        <v>221</v>
      </c>
      <c r="K135" s="156">
        <v>2023</v>
      </c>
      <c r="L135" s="156">
        <v>2030</v>
      </c>
      <c r="M135" s="327" t="s">
        <v>228</v>
      </c>
    </row>
    <row r="136" spans="1:13" outlineLevel="1" x14ac:dyDescent="0.25">
      <c r="A136" s="140" t="s">
        <v>598</v>
      </c>
      <c r="B136" s="156">
        <v>211003306</v>
      </c>
      <c r="C136" s="140" t="s">
        <v>234</v>
      </c>
      <c r="D136" s="140" t="s">
        <v>599</v>
      </c>
      <c r="E136" s="140" t="s">
        <v>529</v>
      </c>
      <c r="F136" s="140" t="s">
        <v>305</v>
      </c>
      <c r="G136" s="318" t="s">
        <v>600</v>
      </c>
      <c r="H136" s="156" t="s">
        <v>103</v>
      </c>
      <c r="I136" s="152" t="s">
        <v>220</v>
      </c>
      <c r="J136" s="152" t="s">
        <v>221</v>
      </c>
      <c r="K136" s="156">
        <v>2020</v>
      </c>
      <c r="L136" s="156">
        <v>2050</v>
      </c>
      <c r="M136" s="327" t="s">
        <v>222</v>
      </c>
    </row>
    <row r="137" spans="1:13" outlineLevel="1" x14ac:dyDescent="0.25">
      <c r="A137" s="166" t="s">
        <v>601</v>
      </c>
      <c r="B137" s="165">
        <v>211005207</v>
      </c>
      <c r="C137" s="166" t="s">
        <v>215</v>
      </c>
      <c r="D137" s="166" t="s">
        <v>329</v>
      </c>
      <c r="E137" s="166" t="s">
        <v>529</v>
      </c>
      <c r="F137" s="166" t="s">
        <v>305</v>
      </c>
      <c r="G137" s="170" t="s">
        <v>602</v>
      </c>
      <c r="H137" s="165" t="s">
        <v>103</v>
      </c>
      <c r="I137" s="168" t="s">
        <v>220</v>
      </c>
      <c r="J137" s="168" t="s">
        <v>221</v>
      </c>
      <c r="K137" s="165">
        <v>2019</v>
      </c>
      <c r="L137" s="165">
        <v>2038</v>
      </c>
      <c r="M137" s="349" t="s">
        <v>222</v>
      </c>
    </row>
    <row r="138" spans="1:13" outlineLevel="1" x14ac:dyDescent="0.25">
      <c r="A138" s="140" t="s">
        <v>603</v>
      </c>
      <c r="B138" s="156">
        <v>211205609</v>
      </c>
      <c r="C138" s="140" t="s">
        <v>234</v>
      </c>
      <c r="D138" s="140" t="s">
        <v>532</v>
      </c>
      <c r="E138" s="140" t="s">
        <v>529</v>
      </c>
      <c r="F138" s="140" t="s">
        <v>372</v>
      </c>
      <c r="G138" s="150" t="s">
        <v>562</v>
      </c>
      <c r="H138" s="156" t="s">
        <v>103</v>
      </c>
      <c r="I138" s="152" t="s">
        <v>220</v>
      </c>
      <c r="J138" s="152" t="s">
        <v>221</v>
      </c>
      <c r="K138" s="156">
        <v>2023</v>
      </c>
      <c r="L138" s="156">
        <v>2030</v>
      </c>
      <c r="M138" s="327" t="s">
        <v>228</v>
      </c>
    </row>
    <row r="139" spans="1:13" outlineLevel="1" x14ac:dyDescent="0.25">
      <c r="A139" s="140" t="s">
        <v>604</v>
      </c>
      <c r="B139" s="156">
        <v>211205610</v>
      </c>
      <c r="C139" s="140" t="s">
        <v>234</v>
      </c>
      <c r="D139" s="140" t="s">
        <v>605</v>
      </c>
      <c r="E139" s="140" t="s">
        <v>606</v>
      </c>
      <c r="F139" s="140" t="s">
        <v>93</v>
      </c>
      <c r="G139" s="150" t="s">
        <v>562</v>
      </c>
      <c r="H139" s="156" t="s">
        <v>103</v>
      </c>
      <c r="I139" s="152" t="s">
        <v>220</v>
      </c>
      <c r="J139" s="152" t="s">
        <v>221</v>
      </c>
      <c r="K139" s="156">
        <v>2021</v>
      </c>
      <c r="L139" s="156">
        <v>2050</v>
      </c>
      <c r="M139" s="327" t="s">
        <v>228</v>
      </c>
    </row>
    <row r="140" spans="1:13" outlineLevel="1" x14ac:dyDescent="0.25">
      <c r="A140" s="250" t="s">
        <v>607</v>
      </c>
      <c r="B140" s="249">
        <v>211205615</v>
      </c>
      <c r="C140" s="250" t="s">
        <v>118</v>
      </c>
      <c r="D140" s="250" t="s">
        <v>586</v>
      </c>
      <c r="E140" s="250" t="s">
        <v>587</v>
      </c>
      <c r="F140" s="250" t="s">
        <v>257</v>
      </c>
      <c r="G140" s="381" t="s">
        <v>608</v>
      </c>
      <c r="H140" s="249" t="s">
        <v>103</v>
      </c>
      <c r="I140" s="253" t="s">
        <v>220</v>
      </c>
      <c r="J140" s="253" t="s">
        <v>220</v>
      </c>
      <c r="K140" s="249">
        <v>2021</v>
      </c>
      <c r="L140" s="249">
        <v>2035</v>
      </c>
      <c r="M140" s="330" t="s">
        <v>222</v>
      </c>
    </row>
    <row r="141" spans="1:13" outlineLevel="1" x14ac:dyDescent="0.25">
      <c r="A141" s="32"/>
      <c r="B141" s="100"/>
      <c r="C141" s="32"/>
      <c r="D141" s="32"/>
      <c r="E141" s="32"/>
      <c r="F141" s="32"/>
      <c r="G141" s="95"/>
      <c r="H141" s="100"/>
      <c r="I141" s="94"/>
      <c r="J141" s="94"/>
      <c r="K141" s="100"/>
      <c r="L141" s="100"/>
      <c r="M141" s="331"/>
    </row>
    <row r="142" spans="1:13" ht="46.5" x14ac:dyDescent="0.35">
      <c r="A142" s="435" t="s">
        <v>609</v>
      </c>
      <c r="B142" s="243" t="s">
        <v>185</v>
      </c>
      <c r="C142" s="244" t="s">
        <v>186</v>
      </c>
      <c r="D142" s="247" t="s">
        <v>187</v>
      </c>
      <c r="E142" s="247" t="s">
        <v>188</v>
      </c>
      <c r="F142" s="247" t="s">
        <v>189</v>
      </c>
      <c r="G142" s="247" t="s">
        <v>190</v>
      </c>
      <c r="H142" s="247" t="s">
        <v>191</v>
      </c>
      <c r="I142" s="247" t="s">
        <v>192</v>
      </c>
      <c r="J142" s="247" t="s">
        <v>213</v>
      </c>
      <c r="K142" s="247" t="s">
        <v>194</v>
      </c>
      <c r="L142" s="247" t="s">
        <v>195</v>
      </c>
      <c r="M142" s="332" t="s">
        <v>196</v>
      </c>
    </row>
    <row r="143" spans="1:13" outlineLevel="1" x14ac:dyDescent="0.25">
      <c r="A143" s="117" t="s">
        <v>610</v>
      </c>
      <c r="B143" s="115">
        <v>230206056</v>
      </c>
      <c r="C143" s="30" t="s">
        <v>215</v>
      </c>
      <c r="D143" s="30" t="s">
        <v>333</v>
      </c>
      <c r="E143" s="30" t="s">
        <v>225</v>
      </c>
      <c r="F143" s="30" t="s">
        <v>611</v>
      </c>
      <c r="G143" s="297" t="s">
        <v>612</v>
      </c>
      <c r="H143" s="115" t="s">
        <v>116</v>
      </c>
      <c r="I143" s="115" t="s">
        <v>220</v>
      </c>
      <c r="J143" s="115" t="s">
        <v>221</v>
      </c>
      <c r="K143" s="115">
        <v>2022</v>
      </c>
      <c r="L143" s="115">
        <v>2030</v>
      </c>
      <c r="M143" s="333" t="s">
        <v>228</v>
      </c>
    </row>
    <row r="144" spans="1:13" outlineLevel="1" x14ac:dyDescent="0.25">
      <c r="A144" s="117" t="s">
        <v>613</v>
      </c>
      <c r="B144" s="115">
        <v>230206056</v>
      </c>
      <c r="C144" s="30" t="s">
        <v>215</v>
      </c>
      <c r="D144" s="30" t="s">
        <v>333</v>
      </c>
      <c r="E144" s="30" t="s">
        <v>225</v>
      </c>
      <c r="F144" s="30" t="s">
        <v>611</v>
      </c>
      <c r="G144" s="297" t="s">
        <v>612</v>
      </c>
      <c r="H144" s="115" t="s">
        <v>116</v>
      </c>
      <c r="I144" s="115" t="s">
        <v>220</v>
      </c>
      <c r="J144" s="115" t="s">
        <v>221</v>
      </c>
      <c r="K144" s="115">
        <v>2022</v>
      </c>
      <c r="L144" s="115">
        <v>2030</v>
      </c>
      <c r="M144" s="333" t="s">
        <v>228</v>
      </c>
    </row>
    <row r="145" spans="1:14" outlineLevel="1" x14ac:dyDescent="0.25">
      <c r="A145" s="117" t="s">
        <v>614</v>
      </c>
      <c r="B145" s="115">
        <v>230206056</v>
      </c>
      <c r="C145" s="30" t="s">
        <v>215</v>
      </c>
      <c r="D145" s="30" t="s">
        <v>333</v>
      </c>
      <c r="E145" s="30" t="s">
        <v>225</v>
      </c>
      <c r="F145" s="30" t="s">
        <v>611</v>
      </c>
      <c r="G145" s="297" t="s">
        <v>612</v>
      </c>
      <c r="H145" s="115" t="s">
        <v>116</v>
      </c>
      <c r="I145" s="115" t="s">
        <v>220</v>
      </c>
      <c r="J145" s="115" t="s">
        <v>221</v>
      </c>
      <c r="K145" s="115">
        <v>2022</v>
      </c>
      <c r="L145" s="115">
        <v>2030</v>
      </c>
      <c r="M145" s="392" t="s">
        <v>228</v>
      </c>
    </row>
    <row r="146" spans="1:14" outlineLevel="1" x14ac:dyDescent="0.25">
      <c r="A146" s="117" t="s">
        <v>615</v>
      </c>
      <c r="B146" s="115">
        <v>230706215</v>
      </c>
      <c r="C146" s="30" t="s">
        <v>215</v>
      </c>
      <c r="D146" s="30" t="s">
        <v>616</v>
      </c>
      <c r="E146" s="30" t="s">
        <v>225</v>
      </c>
      <c r="F146" s="30" t="s">
        <v>611</v>
      </c>
      <c r="G146" s="297" t="s">
        <v>617</v>
      </c>
      <c r="H146" s="115" t="s">
        <v>116</v>
      </c>
      <c r="I146" s="115" t="s">
        <v>220</v>
      </c>
      <c r="J146" s="115" t="s">
        <v>221</v>
      </c>
      <c r="K146" s="115">
        <v>2022</v>
      </c>
      <c r="L146" s="115">
        <v>2070</v>
      </c>
      <c r="M146" s="333" t="s">
        <v>228</v>
      </c>
    </row>
    <row r="147" spans="1:14" outlineLevel="1" x14ac:dyDescent="0.25">
      <c r="A147" s="117" t="s">
        <v>618</v>
      </c>
      <c r="B147" s="115">
        <v>230706215</v>
      </c>
      <c r="C147" s="30" t="s">
        <v>215</v>
      </c>
      <c r="D147" s="30" t="s">
        <v>616</v>
      </c>
      <c r="E147" s="30" t="s">
        <v>225</v>
      </c>
      <c r="F147" s="30" t="s">
        <v>611</v>
      </c>
      <c r="G147" s="297" t="s">
        <v>617</v>
      </c>
      <c r="H147" s="115" t="s">
        <v>116</v>
      </c>
      <c r="I147" s="115" t="s">
        <v>220</v>
      </c>
      <c r="J147" s="115" t="s">
        <v>221</v>
      </c>
      <c r="K147" s="115">
        <v>2022</v>
      </c>
      <c r="L147" s="115">
        <v>2070</v>
      </c>
      <c r="M147" s="333" t="s">
        <v>228</v>
      </c>
    </row>
    <row r="148" spans="1:14" outlineLevel="1" x14ac:dyDescent="0.25">
      <c r="A148" s="140" t="s">
        <v>619</v>
      </c>
      <c r="B148" s="152"/>
      <c r="C148" s="141" t="s">
        <v>234</v>
      </c>
      <c r="D148" s="141" t="s">
        <v>620</v>
      </c>
      <c r="E148" s="141" t="s">
        <v>621</v>
      </c>
      <c r="F148" s="141" t="s">
        <v>93</v>
      </c>
      <c r="G148" s="318" t="s">
        <v>622</v>
      </c>
      <c r="H148" s="152" t="s">
        <v>103</v>
      </c>
      <c r="I148" s="152" t="s">
        <v>220</v>
      </c>
      <c r="J148" s="152" t="s">
        <v>220</v>
      </c>
      <c r="K148" s="152">
        <v>2023</v>
      </c>
      <c r="L148" s="152">
        <v>2030</v>
      </c>
      <c r="M148" s="358" t="s">
        <v>285</v>
      </c>
    </row>
    <row r="149" spans="1:14" outlineLevel="1" x14ac:dyDescent="0.25">
      <c r="A149" s="140" t="s">
        <v>623</v>
      </c>
      <c r="B149" s="152">
        <v>211003320</v>
      </c>
      <c r="C149" s="141" t="s">
        <v>234</v>
      </c>
      <c r="D149" s="141" t="s">
        <v>624</v>
      </c>
      <c r="E149" s="141" t="s">
        <v>625</v>
      </c>
      <c r="F149" s="141" t="s">
        <v>93</v>
      </c>
      <c r="G149" s="318" t="s">
        <v>626</v>
      </c>
      <c r="H149" s="152" t="s">
        <v>103</v>
      </c>
      <c r="I149" s="152" t="s">
        <v>220</v>
      </c>
      <c r="J149" s="152" t="s">
        <v>220</v>
      </c>
      <c r="K149" s="152">
        <v>2016</v>
      </c>
      <c r="L149" s="152">
        <v>2026</v>
      </c>
      <c r="M149" s="358" t="s">
        <v>228</v>
      </c>
    </row>
    <row r="150" spans="1:14" outlineLevel="1" x14ac:dyDescent="0.25">
      <c r="A150" s="140" t="s">
        <v>627</v>
      </c>
      <c r="B150" s="152">
        <v>211003321</v>
      </c>
      <c r="C150" s="141" t="s">
        <v>234</v>
      </c>
      <c r="D150" s="141" t="s">
        <v>628</v>
      </c>
      <c r="E150" s="141" t="s">
        <v>41</v>
      </c>
      <c r="F150" s="141" t="s">
        <v>629</v>
      </c>
      <c r="G150" s="126" t="s">
        <v>630</v>
      </c>
      <c r="H150" s="152" t="s">
        <v>103</v>
      </c>
      <c r="I150" s="152" t="s">
        <v>220</v>
      </c>
      <c r="J150" s="152" t="s">
        <v>220</v>
      </c>
      <c r="K150" s="152">
        <v>2019</v>
      </c>
      <c r="L150" s="152">
        <v>2024</v>
      </c>
      <c r="M150" s="358" t="s">
        <v>315</v>
      </c>
    </row>
    <row r="151" spans="1:14" outlineLevel="1" x14ac:dyDescent="0.25">
      <c r="A151" s="140" t="s">
        <v>631</v>
      </c>
      <c r="B151" s="152">
        <v>211003321</v>
      </c>
      <c r="C151" s="141" t="s">
        <v>234</v>
      </c>
      <c r="D151" s="141" t="s">
        <v>628</v>
      </c>
      <c r="E151" s="141" t="s">
        <v>41</v>
      </c>
      <c r="F151" s="141" t="s">
        <v>629</v>
      </c>
      <c r="G151" s="318" t="s">
        <v>630</v>
      </c>
      <c r="H151" s="152" t="s">
        <v>103</v>
      </c>
      <c r="I151" s="152" t="s">
        <v>220</v>
      </c>
      <c r="J151" s="152" t="s">
        <v>220</v>
      </c>
      <c r="K151" s="152">
        <v>2025</v>
      </c>
      <c r="L151" s="152">
        <v>2030</v>
      </c>
      <c r="M151" s="358" t="s">
        <v>228</v>
      </c>
    </row>
    <row r="152" spans="1:14" outlineLevel="1" x14ac:dyDescent="0.25">
      <c r="A152" s="140" t="s">
        <v>632</v>
      </c>
      <c r="B152" s="152">
        <v>230206091</v>
      </c>
      <c r="C152" s="141" t="s">
        <v>234</v>
      </c>
      <c r="D152" s="141" t="s">
        <v>633</v>
      </c>
      <c r="E152" s="141" t="s">
        <v>634</v>
      </c>
      <c r="F152" s="141" t="s">
        <v>93</v>
      </c>
      <c r="G152" s="318" t="s">
        <v>635</v>
      </c>
      <c r="H152" s="152" t="s">
        <v>103</v>
      </c>
      <c r="I152" s="152" t="s">
        <v>220</v>
      </c>
      <c r="J152" s="152" t="s">
        <v>220</v>
      </c>
      <c r="K152" s="152">
        <v>2022</v>
      </c>
      <c r="L152" s="152">
        <v>2027</v>
      </c>
      <c r="M152" s="358" t="s">
        <v>285</v>
      </c>
    </row>
    <row r="153" spans="1:14" outlineLevel="1" x14ac:dyDescent="0.25">
      <c r="A153" s="140" t="s">
        <v>636</v>
      </c>
      <c r="B153" s="152">
        <v>230206091</v>
      </c>
      <c r="C153" s="141" t="s">
        <v>234</v>
      </c>
      <c r="D153" s="141" t="s">
        <v>633</v>
      </c>
      <c r="E153" s="141" t="s">
        <v>634</v>
      </c>
      <c r="F153" s="141" t="s">
        <v>93</v>
      </c>
      <c r="G153" s="318" t="s">
        <v>635</v>
      </c>
      <c r="H153" s="152" t="s">
        <v>103</v>
      </c>
      <c r="I153" s="152" t="s">
        <v>220</v>
      </c>
      <c r="J153" s="152" t="s">
        <v>220</v>
      </c>
      <c r="K153" s="152">
        <v>2022</v>
      </c>
      <c r="L153" s="152">
        <v>2032</v>
      </c>
      <c r="M153" s="358" t="s">
        <v>637</v>
      </c>
    </row>
    <row r="154" spans="1:14" outlineLevel="1" x14ac:dyDescent="0.25">
      <c r="A154" s="140" t="s">
        <v>638</v>
      </c>
      <c r="B154" s="152">
        <v>230706216</v>
      </c>
      <c r="C154" s="141" t="s">
        <v>234</v>
      </c>
      <c r="D154" s="141" t="s">
        <v>639</v>
      </c>
      <c r="E154" s="141" t="s">
        <v>640</v>
      </c>
      <c r="F154" s="141" t="s">
        <v>93</v>
      </c>
      <c r="G154" s="318" t="s">
        <v>641</v>
      </c>
      <c r="H154" s="152" t="s">
        <v>103</v>
      </c>
      <c r="I154" s="152" t="s">
        <v>220</v>
      </c>
      <c r="J154" s="152" t="s">
        <v>220</v>
      </c>
      <c r="K154" s="152">
        <v>2022</v>
      </c>
      <c r="L154" s="152">
        <v>2030</v>
      </c>
      <c r="M154" s="358" t="s">
        <v>228</v>
      </c>
    </row>
    <row r="155" spans="1:14" outlineLevel="1" x14ac:dyDescent="0.25">
      <c r="A155" s="140" t="s">
        <v>642</v>
      </c>
      <c r="B155" s="152">
        <v>230706216</v>
      </c>
      <c r="C155" s="141" t="s">
        <v>234</v>
      </c>
      <c r="D155" s="141" t="s">
        <v>639</v>
      </c>
      <c r="E155" s="141" t="s">
        <v>640</v>
      </c>
      <c r="F155" s="141" t="s">
        <v>93</v>
      </c>
      <c r="G155" s="318" t="s">
        <v>641</v>
      </c>
      <c r="H155" s="152" t="s">
        <v>103</v>
      </c>
      <c r="I155" s="152" t="s">
        <v>220</v>
      </c>
      <c r="J155" s="152" t="s">
        <v>220</v>
      </c>
      <c r="K155" s="152">
        <v>2022</v>
      </c>
      <c r="L155" s="152">
        <v>2030</v>
      </c>
      <c r="M155" s="358" t="s">
        <v>228</v>
      </c>
    </row>
    <row r="156" spans="1:14" outlineLevel="1" x14ac:dyDescent="0.25">
      <c r="A156" s="140" t="s">
        <v>643</v>
      </c>
      <c r="B156" s="152">
        <v>230706216</v>
      </c>
      <c r="C156" s="141" t="s">
        <v>234</v>
      </c>
      <c r="D156" s="141" t="s">
        <v>639</v>
      </c>
      <c r="E156" s="141" t="s">
        <v>640</v>
      </c>
      <c r="F156" s="141" t="s">
        <v>93</v>
      </c>
      <c r="G156" s="318" t="s">
        <v>641</v>
      </c>
      <c r="H156" s="152" t="s">
        <v>103</v>
      </c>
      <c r="I156" s="152" t="s">
        <v>220</v>
      </c>
      <c r="J156" s="152" t="s">
        <v>220</v>
      </c>
      <c r="K156" s="152">
        <v>2022</v>
      </c>
      <c r="L156" s="152">
        <v>2030</v>
      </c>
      <c r="M156" s="358" t="s">
        <v>228</v>
      </c>
    </row>
    <row r="157" spans="1:14" s="7" customFormat="1" outlineLevel="1" x14ac:dyDescent="0.25">
      <c r="A157" s="230" t="s">
        <v>644</v>
      </c>
      <c r="B157" s="229">
        <v>211002256</v>
      </c>
      <c r="C157" s="233" t="s">
        <v>152</v>
      </c>
      <c r="D157" s="233" t="s">
        <v>645</v>
      </c>
      <c r="E157" s="233" t="s">
        <v>646</v>
      </c>
      <c r="F157" s="233" t="s">
        <v>257</v>
      </c>
      <c r="G157" s="29" t="s">
        <v>647</v>
      </c>
      <c r="H157" s="229" t="s">
        <v>103</v>
      </c>
      <c r="I157" s="229" t="s">
        <v>220</v>
      </c>
      <c r="J157" s="229" t="s">
        <v>220</v>
      </c>
      <c r="K157" s="229">
        <v>2011</v>
      </c>
      <c r="L157" s="229">
        <v>2025</v>
      </c>
      <c r="M157" s="359" t="s">
        <v>285</v>
      </c>
      <c r="N157" s="466"/>
    </row>
    <row r="158" spans="1:14" s="7" customFormat="1" outlineLevel="1" x14ac:dyDescent="0.25">
      <c r="A158" s="174" t="s">
        <v>648</v>
      </c>
      <c r="B158" s="176">
        <v>211003324</v>
      </c>
      <c r="C158" s="175" t="s">
        <v>118</v>
      </c>
      <c r="D158" s="175" t="s">
        <v>649</v>
      </c>
      <c r="E158" s="175" t="s">
        <v>650</v>
      </c>
      <c r="F158" s="175" t="s">
        <v>651</v>
      </c>
      <c r="G158" s="378" t="s">
        <v>652</v>
      </c>
      <c r="H158" s="176" t="s">
        <v>116</v>
      </c>
      <c r="I158" s="176" t="s">
        <v>220</v>
      </c>
      <c r="J158" s="176" t="s">
        <v>221</v>
      </c>
      <c r="K158" s="176">
        <v>2020</v>
      </c>
      <c r="L158" s="176">
        <v>2030</v>
      </c>
      <c r="M158" s="336" t="s">
        <v>263</v>
      </c>
      <c r="N158" s="466"/>
    </row>
    <row r="159" spans="1:14" s="7" customFormat="1" outlineLevel="1" x14ac:dyDescent="0.25">
      <c r="A159" s="174" t="s">
        <v>653</v>
      </c>
      <c r="B159" s="176">
        <v>211205623</v>
      </c>
      <c r="C159" s="175" t="s">
        <v>118</v>
      </c>
      <c r="D159" s="175" t="s">
        <v>654</v>
      </c>
      <c r="E159" s="174" t="s">
        <v>505</v>
      </c>
      <c r="F159" s="175" t="s">
        <v>305</v>
      </c>
      <c r="G159" s="378" t="s">
        <v>655</v>
      </c>
      <c r="H159" s="176" t="s">
        <v>103</v>
      </c>
      <c r="I159" s="176" t="s">
        <v>220</v>
      </c>
      <c r="J159" s="176" t="s">
        <v>220</v>
      </c>
      <c r="K159" s="176">
        <v>2019</v>
      </c>
      <c r="L159" s="176">
        <v>2030</v>
      </c>
      <c r="M159" s="335" t="s">
        <v>222</v>
      </c>
      <c r="N159" s="466"/>
    </row>
    <row r="160" spans="1:14" s="7" customFormat="1" outlineLevel="1" x14ac:dyDescent="0.25">
      <c r="A160" s="174" t="s">
        <v>656</v>
      </c>
      <c r="B160" s="176"/>
      <c r="C160" s="175" t="s">
        <v>118</v>
      </c>
      <c r="D160" s="175" t="s">
        <v>657</v>
      </c>
      <c r="E160" s="175" t="s">
        <v>42</v>
      </c>
      <c r="F160" s="175" t="s">
        <v>257</v>
      </c>
      <c r="G160" s="378" t="s">
        <v>658</v>
      </c>
      <c r="H160" s="176" t="s">
        <v>103</v>
      </c>
      <c r="I160" s="176" t="s">
        <v>220</v>
      </c>
      <c r="J160" s="176" t="s">
        <v>220</v>
      </c>
      <c r="K160" s="176">
        <v>2022</v>
      </c>
      <c r="L160" s="176"/>
      <c r="M160" s="336" t="s">
        <v>285</v>
      </c>
      <c r="N160" s="466"/>
    </row>
    <row r="161" spans="1:14" s="7" customFormat="1" outlineLevel="1" x14ac:dyDescent="0.25">
      <c r="A161" s="174" t="s">
        <v>659</v>
      </c>
      <c r="B161" s="162">
        <v>211003158</v>
      </c>
      <c r="C161" s="174" t="s">
        <v>118</v>
      </c>
      <c r="D161" s="174" t="s">
        <v>660</v>
      </c>
      <c r="E161" s="174" t="s">
        <v>42</v>
      </c>
      <c r="F161" s="174" t="s">
        <v>257</v>
      </c>
      <c r="G161" s="378" t="s">
        <v>661</v>
      </c>
      <c r="H161" s="162" t="s">
        <v>103</v>
      </c>
      <c r="I161" s="176" t="s">
        <v>220</v>
      </c>
      <c r="J161" s="176" t="s">
        <v>220</v>
      </c>
      <c r="K161" s="162">
        <v>2017</v>
      </c>
      <c r="L161" s="162"/>
      <c r="M161" s="336" t="s">
        <v>315</v>
      </c>
      <c r="N161" s="466"/>
    </row>
    <row r="162" spans="1:14" s="7" customFormat="1" outlineLevel="1" x14ac:dyDescent="0.25">
      <c r="A162" s="177" t="s">
        <v>662</v>
      </c>
      <c r="B162" s="179">
        <v>211001489</v>
      </c>
      <c r="C162" s="178" t="s">
        <v>129</v>
      </c>
      <c r="D162" s="178" t="s">
        <v>76</v>
      </c>
      <c r="E162" s="178" t="s">
        <v>663</v>
      </c>
      <c r="F162" s="178" t="s">
        <v>664</v>
      </c>
      <c r="G162" s="414" t="s">
        <v>665</v>
      </c>
      <c r="H162" s="179" t="s">
        <v>103</v>
      </c>
      <c r="I162" s="179" t="s">
        <v>220</v>
      </c>
      <c r="J162" s="179" t="s">
        <v>221</v>
      </c>
      <c r="K162" s="179">
        <v>2019</v>
      </c>
      <c r="L162" s="179">
        <v>2038</v>
      </c>
      <c r="M162" s="337" t="s">
        <v>315</v>
      </c>
      <c r="N162" s="466"/>
    </row>
    <row r="163" spans="1:14" s="7" customFormat="1" outlineLevel="1" x14ac:dyDescent="0.25">
      <c r="A163" s="177" t="s">
        <v>666</v>
      </c>
      <c r="B163" s="179">
        <v>211001182</v>
      </c>
      <c r="C163" s="178" t="s">
        <v>129</v>
      </c>
      <c r="D163" s="178" t="s">
        <v>667</v>
      </c>
      <c r="E163" s="178" t="s">
        <v>39</v>
      </c>
      <c r="F163" s="178" t="s">
        <v>257</v>
      </c>
      <c r="G163" s="414" t="s">
        <v>668</v>
      </c>
      <c r="H163" s="179" t="s">
        <v>103</v>
      </c>
      <c r="I163" s="179" t="s">
        <v>220</v>
      </c>
      <c r="J163" s="179" t="s">
        <v>221</v>
      </c>
      <c r="K163" s="179">
        <v>2018</v>
      </c>
      <c r="L163" s="179">
        <v>2030</v>
      </c>
      <c r="M163" s="337" t="s">
        <v>315</v>
      </c>
      <c r="N163" s="466"/>
    </row>
    <row r="164" spans="1:14" s="7" customFormat="1" outlineLevel="1" x14ac:dyDescent="0.25">
      <c r="A164" s="174" t="s">
        <v>669</v>
      </c>
      <c r="B164" s="176"/>
      <c r="C164" s="175" t="s">
        <v>118</v>
      </c>
      <c r="D164" s="175" t="s">
        <v>670</v>
      </c>
      <c r="E164" s="175" t="s">
        <v>671</v>
      </c>
      <c r="F164" s="175" t="s">
        <v>93</v>
      </c>
      <c r="G164" s="378" t="s">
        <v>672</v>
      </c>
      <c r="H164" s="176" t="s">
        <v>103</v>
      </c>
      <c r="I164" s="176" t="s">
        <v>220</v>
      </c>
      <c r="J164" s="176" t="s">
        <v>220</v>
      </c>
      <c r="K164" s="176">
        <v>2021</v>
      </c>
      <c r="L164" s="176">
        <v>2030</v>
      </c>
      <c r="M164" s="335" t="s">
        <v>285</v>
      </c>
      <c r="N164" s="466"/>
    </row>
    <row r="165" spans="1:14" s="7" customFormat="1" outlineLevel="1" x14ac:dyDescent="0.25">
      <c r="A165" s="230" t="s">
        <v>673</v>
      </c>
      <c r="B165" s="231"/>
      <c r="C165" s="230" t="s">
        <v>152</v>
      </c>
      <c r="D165" s="230" t="s">
        <v>674</v>
      </c>
      <c r="E165" s="230" t="s">
        <v>505</v>
      </c>
      <c r="F165" s="415" t="s">
        <v>248</v>
      </c>
      <c r="G165" s="416" t="s">
        <v>675</v>
      </c>
      <c r="H165" s="231" t="s">
        <v>103</v>
      </c>
      <c r="I165" s="229" t="s">
        <v>220</v>
      </c>
      <c r="J165" s="229" t="s">
        <v>220</v>
      </c>
      <c r="K165" s="231">
        <v>2017</v>
      </c>
      <c r="L165" s="231">
        <v>2030</v>
      </c>
      <c r="M165" s="351" t="s">
        <v>315</v>
      </c>
      <c r="N165" s="466"/>
    </row>
    <row r="166" spans="1:14" s="7" customFormat="1" outlineLevel="1" x14ac:dyDescent="0.25">
      <c r="A166" s="437" t="s">
        <v>676</v>
      </c>
      <c r="B166" s="438"/>
      <c r="C166" s="437" t="s">
        <v>152</v>
      </c>
      <c r="D166" s="437" t="s">
        <v>674</v>
      </c>
      <c r="E166" s="437" t="s">
        <v>505</v>
      </c>
      <c r="F166" s="437" t="s">
        <v>248</v>
      </c>
      <c r="G166" s="439" t="s">
        <v>675</v>
      </c>
      <c r="H166" s="438" t="s">
        <v>103</v>
      </c>
      <c r="I166" s="440" t="s">
        <v>220</v>
      </c>
      <c r="J166" s="440" t="s">
        <v>220</v>
      </c>
      <c r="K166" s="438">
        <v>2017</v>
      </c>
      <c r="L166" s="438">
        <v>2047</v>
      </c>
      <c r="M166" s="441" t="s">
        <v>637</v>
      </c>
      <c r="N166" s="466"/>
    </row>
    <row r="167" spans="1:14" s="7" customFormat="1" outlineLevel="1" x14ac:dyDescent="0.25">
      <c r="A167" s="437" t="s">
        <v>677</v>
      </c>
      <c r="B167" s="438"/>
      <c r="C167" s="437" t="s">
        <v>152</v>
      </c>
      <c r="D167" s="437" t="s">
        <v>678</v>
      </c>
      <c r="E167" s="437" t="s">
        <v>505</v>
      </c>
      <c r="F167" s="437" t="s">
        <v>248</v>
      </c>
      <c r="G167" s="439" t="s">
        <v>675</v>
      </c>
      <c r="H167" s="438" t="s">
        <v>103</v>
      </c>
      <c r="I167" s="440" t="s">
        <v>220</v>
      </c>
      <c r="J167" s="440" t="s">
        <v>220</v>
      </c>
      <c r="K167" s="438">
        <v>2017</v>
      </c>
      <c r="L167" s="438">
        <v>2030</v>
      </c>
      <c r="M167" s="441" t="s">
        <v>285</v>
      </c>
      <c r="N167" s="466"/>
    </row>
    <row r="168" spans="1:14" s="7" customFormat="1" outlineLevel="1" x14ac:dyDescent="0.25">
      <c r="A168" s="230" t="s">
        <v>679</v>
      </c>
      <c r="B168" s="231">
        <v>211003329</v>
      </c>
      <c r="C168" s="230" t="s">
        <v>152</v>
      </c>
      <c r="D168" s="230" t="s">
        <v>680</v>
      </c>
      <c r="E168" s="230" t="s">
        <v>681</v>
      </c>
      <c r="F168" s="415" t="s">
        <v>368</v>
      </c>
      <c r="G168" s="416" t="s">
        <v>682</v>
      </c>
      <c r="H168" s="231" t="s">
        <v>103</v>
      </c>
      <c r="I168" s="229" t="s">
        <v>220</v>
      </c>
      <c r="J168" s="229" t="s">
        <v>220</v>
      </c>
      <c r="K168" s="231">
        <v>2019</v>
      </c>
      <c r="L168" s="231">
        <v>2030</v>
      </c>
      <c r="M168" s="351" t="s">
        <v>315</v>
      </c>
      <c r="N168" s="466"/>
    </row>
    <row r="169" spans="1:14" s="7" customFormat="1" outlineLevel="1" x14ac:dyDescent="0.25">
      <c r="A169" s="230" t="s">
        <v>683</v>
      </c>
      <c r="B169" s="231">
        <v>211003342</v>
      </c>
      <c r="C169" s="230" t="s">
        <v>152</v>
      </c>
      <c r="D169" s="230" t="s">
        <v>684</v>
      </c>
      <c r="E169" s="230" t="s">
        <v>685</v>
      </c>
      <c r="F169" s="415" t="s">
        <v>368</v>
      </c>
      <c r="G169" s="416" t="s">
        <v>686</v>
      </c>
      <c r="H169" s="231" t="s">
        <v>103</v>
      </c>
      <c r="I169" s="229" t="s">
        <v>221</v>
      </c>
      <c r="J169" s="229" t="s">
        <v>221</v>
      </c>
      <c r="K169" s="231">
        <v>2015</v>
      </c>
      <c r="L169" s="231"/>
      <c r="M169" s="351" t="s">
        <v>315</v>
      </c>
      <c r="N169" s="466"/>
    </row>
    <row r="170" spans="1:14" s="7" customFormat="1" outlineLevel="1" x14ac:dyDescent="0.25">
      <c r="A170" s="140" t="s">
        <v>687</v>
      </c>
      <c r="B170" s="156">
        <v>211003343</v>
      </c>
      <c r="C170" s="140" t="s">
        <v>234</v>
      </c>
      <c r="D170" s="140" t="s">
        <v>688</v>
      </c>
      <c r="E170" s="140" t="s">
        <v>26</v>
      </c>
      <c r="F170" s="140" t="s">
        <v>93</v>
      </c>
      <c r="G170" s="318" t="s">
        <v>689</v>
      </c>
      <c r="H170" s="156" t="s">
        <v>103</v>
      </c>
      <c r="I170" s="152" t="s">
        <v>220</v>
      </c>
      <c r="J170" s="152" t="s">
        <v>221</v>
      </c>
      <c r="K170" s="156">
        <v>2017</v>
      </c>
      <c r="L170" s="156"/>
      <c r="M170" s="358" t="s">
        <v>315</v>
      </c>
      <c r="N170" s="466"/>
    </row>
    <row r="171" spans="1:14" outlineLevel="1" x14ac:dyDescent="0.25">
      <c r="A171" s="262" t="s">
        <v>690</v>
      </c>
      <c r="B171" s="260">
        <v>220505940</v>
      </c>
      <c r="C171" s="262" t="s">
        <v>215</v>
      </c>
      <c r="D171" s="262" t="s">
        <v>251</v>
      </c>
      <c r="E171" s="262" t="s">
        <v>252</v>
      </c>
      <c r="F171" s="262" t="s">
        <v>253</v>
      </c>
      <c r="G171" s="316" t="s">
        <v>691</v>
      </c>
      <c r="H171" s="260" t="s">
        <v>103</v>
      </c>
      <c r="I171" s="313" t="s">
        <v>220</v>
      </c>
      <c r="J171" s="313" t="s">
        <v>220</v>
      </c>
      <c r="K171" s="260">
        <v>2021</v>
      </c>
      <c r="L171" s="260">
        <v>2047</v>
      </c>
      <c r="M171" s="397" t="s">
        <v>228</v>
      </c>
    </row>
    <row r="172" spans="1:14" s="7" customFormat="1" outlineLevel="1" x14ac:dyDescent="0.25">
      <c r="A172" s="174" t="s">
        <v>692</v>
      </c>
      <c r="B172" s="162">
        <v>211003331</v>
      </c>
      <c r="C172" s="174" t="s">
        <v>118</v>
      </c>
      <c r="D172" s="174" t="s">
        <v>693</v>
      </c>
      <c r="E172" s="174" t="s">
        <v>694</v>
      </c>
      <c r="F172" s="174" t="s">
        <v>248</v>
      </c>
      <c r="G172" s="378" t="s">
        <v>695</v>
      </c>
      <c r="H172" s="162" t="s">
        <v>103</v>
      </c>
      <c r="I172" s="176" t="s">
        <v>221</v>
      </c>
      <c r="J172" s="176" t="s">
        <v>221</v>
      </c>
      <c r="K172" s="162">
        <v>2017</v>
      </c>
      <c r="L172" s="162"/>
      <c r="M172" s="336" t="s">
        <v>315</v>
      </c>
      <c r="N172" s="466"/>
    </row>
    <row r="173" spans="1:14" s="7" customFormat="1" outlineLevel="1" x14ac:dyDescent="0.25">
      <c r="A173" s="174" t="s">
        <v>696</v>
      </c>
      <c r="B173" s="162">
        <v>211003332</v>
      </c>
      <c r="C173" s="174" t="s">
        <v>118</v>
      </c>
      <c r="D173" s="174" t="s">
        <v>697</v>
      </c>
      <c r="E173" s="174" t="s">
        <v>698</v>
      </c>
      <c r="F173" s="174" t="s">
        <v>305</v>
      </c>
      <c r="G173" s="378" t="s">
        <v>699</v>
      </c>
      <c r="H173" s="162" t="s">
        <v>103</v>
      </c>
      <c r="I173" s="176" t="s">
        <v>220</v>
      </c>
      <c r="J173" s="176" t="s">
        <v>221</v>
      </c>
      <c r="K173" s="162">
        <v>2006</v>
      </c>
      <c r="L173" s="162"/>
      <c r="M173" s="336" t="s">
        <v>315</v>
      </c>
      <c r="N173" s="466"/>
    </row>
    <row r="174" spans="1:14" s="7" customFormat="1" outlineLevel="1" x14ac:dyDescent="0.25">
      <c r="A174" s="140" t="s">
        <v>700</v>
      </c>
      <c r="B174" s="156">
        <v>211003333</v>
      </c>
      <c r="C174" s="140" t="s">
        <v>234</v>
      </c>
      <c r="D174" s="140" t="s">
        <v>701</v>
      </c>
      <c r="E174" s="140" t="s">
        <v>702</v>
      </c>
      <c r="F174" s="140" t="s">
        <v>93</v>
      </c>
      <c r="G174" s="318" t="s">
        <v>703</v>
      </c>
      <c r="H174" s="156" t="s">
        <v>103</v>
      </c>
      <c r="I174" s="152" t="s">
        <v>220</v>
      </c>
      <c r="J174" s="152" t="s">
        <v>221</v>
      </c>
      <c r="K174" s="156">
        <v>2019</v>
      </c>
      <c r="L174" s="156">
        <v>2026</v>
      </c>
      <c r="M174" s="358" t="s">
        <v>285</v>
      </c>
      <c r="N174" s="466"/>
    </row>
    <row r="175" spans="1:14" s="7" customFormat="1" outlineLevel="1" x14ac:dyDescent="0.25">
      <c r="A175" s="173" t="s">
        <v>704</v>
      </c>
      <c r="B175" s="163">
        <v>211003333</v>
      </c>
      <c r="C175" s="173" t="s">
        <v>246</v>
      </c>
      <c r="D175" s="173" t="s">
        <v>705</v>
      </c>
      <c r="E175" s="173" t="s">
        <v>702</v>
      </c>
      <c r="F175" s="173" t="s">
        <v>93</v>
      </c>
      <c r="G175" s="417" t="s">
        <v>703</v>
      </c>
      <c r="H175" s="163" t="s">
        <v>103</v>
      </c>
      <c r="I175" s="201" t="s">
        <v>220</v>
      </c>
      <c r="J175" s="201" t="s">
        <v>221</v>
      </c>
      <c r="K175" s="163">
        <v>2019</v>
      </c>
      <c r="L175" s="163">
        <v>2026</v>
      </c>
      <c r="M175" s="356" t="s">
        <v>285</v>
      </c>
      <c r="N175" s="466"/>
    </row>
    <row r="176" spans="1:14" s="7" customFormat="1" outlineLevel="1" x14ac:dyDescent="0.25">
      <c r="A176" s="256" t="s">
        <v>706</v>
      </c>
      <c r="B176" s="257">
        <v>211003333</v>
      </c>
      <c r="C176" s="256" t="s">
        <v>246</v>
      </c>
      <c r="D176" s="256" t="s">
        <v>707</v>
      </c>
      <c r="E176" s="256" t="s">
        <v>702</v>
      </c>
      <c r="F176" s="256" t="s">
        <v>93</v>
      </c>
      <c r="G176" s="418" t="s">
        <v>703</v>
      </c>
      <c r="H176" s="257" t="s">
        <v>103</v>
      </c>
      <c r="I176" s="255" t="s">
        <v>220</v>
      </c>
      <c r="J176" s="255" t="s">
        <v>221</v>
      </c>
      <c r="K176" s="257">
        <v>2019</v>
      </c>
      <c r="L176" s="257">
        <v>2026</v>
      </c>
      <c r="M176" s="360" t="s">
        <v>285</v>
      </c>
      <c r="N176" s="466"/>
    </row>
    <row r="178" spans="1:13" ht="46.5" x14ac:dyDescent="0.35">
      <c r="A178" s="435" t="s">
        <v>708</v>
      </c>
      <c r="B178" s="243" t="s">
        <v>185</v>
      </c>
      <c r="C178" s="244" t="s">
        <v>186</v>
      </c>
      <c r="D178" s="247" t="s">
        <v>187</v>
      </c>
      <c r="E178" s="247" t="s">
        <v>188</v>
      </c>
      <c r="F178" s="247" t="s">
        <v>189</v>
      </c>
      <c r="G178" s="247" t="s">
        <v>190</v>
      </c>
      <c r="H178" s="247" t="s">
        <v>191</v>
      </c>
      <c r="I178" s="247" t="s">
        <v>192</v>
      </c>
      <c r="J178" s="247" t="s">
        <v>213</v>
      </c>
      <c r="K178" s="247" t="s">
        <v>194</v>
      </c>
      <c r="L178" s="247" t="s">
        <v>195</v>
      </c>
      <c r="M178" s="332" t="s">
        <v>196</v>
      </c>
    </row>
    <row r="179" spans="1:13" outlineLevel="1" x14ac:dyDescent="0.25">
      <c r="A179" s="278" t="s">
        <v>709</v>
      </c>
      <c r="B179" s="271">
        <v>230206057</v>
      </c>
      <c r="C179" s="272" t="s">
        <v>215</v>
      </c>
      <c r="D179" s="272" t="s">
        <v>333</v>
      </c>
      <c r="E179" s="272" t="s">
        <v>710</v>
      </c>
      <c r="F179" s="272" t="s">
        <v>226</v>
      </c>
      <c r="G179" s="273" t="s">
        <v>711</v>
      </c>
      <c r="H179" s="271" t="s">
        <v>116</v>
      </c>
      <c r="I179" s="271" t="s">
        <v>220</v>
      </c>
      <c r="J179" s="271" t="s">
        <v>221</v>
      </c>
      <c r="K179" s="271">
        <v>2021</v>
      </c>
      <c r="L179" s="271">
        <v>2030</v>
      </c>
      <c r="M179" s="372" t="s">
        <v>228</v>
      </c>
    </row>
    <row r="180" spans="1:13" outlineLevel="1" x14ac:dyDescent="0.25">
      <c r="A180" s="117" t="s">
        <v>712</v>
      </c>
      <c r="B180" s="112">
        <v>230206057</v>
      </c>
      <c r="C180" s="110" t="s">
        <v>215</v>
      </c>
      <c r="D180" s="110" t="s">
        <v>333</v>
      </c>
      <c r="E180" s="110" t="s">
        <v>710</v>
      </c>
      <c r="F180" s="110" t="s">
        <v>226</v>
      </c>
      <c r="G180" s="111" t="s">
        <v>711</v>
      </c>
      <c r="H180" s="112" t="s">
        <v>116</v>
      </c>
      <c r="I180" s="112" t="s">
        <v>220</v>
      </c>
      <c r="J180" s="112" t="s">
        <v>221</v>
      </c>
      <c r="K180" s="112">
        <v>2021</v>
      </c>
      <c r="L180" s="112">
        <v>2030</v>
      </c>
      <c r="M180" s="353" t="s">
        <v>228</v>
      </c>
    </row>
    <row r="181" spans="1:13" outlineLevel="1" x14ac:dyDescent="0.25">
      <c r="A181" s="245" t="s">
        <v>713</v>
      </c>
      <c r="B181" s="242">
        <v>220205761</v>
      </c>
      <c r="C181" s="240" t="s">
        <v>215</v>
      </c>
      <c r="D181" s="240" t="s">
        <v>224</v>
      </c>
      <c r="E181" s="240" t="s">
        <v>225</v>
      </c>
      <c r="F181" s="240" t="s">
        <v>714</v>
      </c>
      <c r="G181" s="241" t="s">
        <v>715</v>
      </c>
      <c r="H181" s="242" t="s">
        <v>116</v>
      </c>
      <c r="I181" s="242" t="s">
        <v>220</v>
      </c>
      <c r="J181" s="242" t="s">
        <v>221</v>
      </c>
      <c r="K181" s="242">
        <v>2021</v>
      </c>
      <c r="L181" s="242">
        <v>2060</v>
      </c>
      <c r="M181" s="393" t="s">
        <v>228</v>
      </c>
    </row>
    <row r="182" spans="1:13" outlineLevel="1" x14ac:dyDescent="0.25">
      <c r="A182" s="173" t="s">
        <v>716</v>
      </c>
      <c r="B182" s="130">
        <v>211001199</v>
      </c>
      <c r="C182" s="27" t="s">
        <v>246</v>
      </c>
      <c r="D182" s="27" t="s">
        <v>717</v>
      </c>
      <c r="E182" s="27" t="s">
        <v>56</v>
      </c>
      <c r="F182" s="27" t="s">
        <v>718</v>
      </c>
      <c r="G182" s="28" t="s">
        <v>719</v>
      </c>
      <c r="H182" s="130" t="s">
        <v>103</v>
      </c>
      <c r="I182" s="130" t="s">
        <v>220</v>
      </c>
      <c r="J182" s="130" t="s">
        <v>220</v>
      </c>
      <c r="K182" s="130">
        <v>2005</v>
      </c>
      <c r="L182" s="130">
        <v>2030</v>
      </c>
      <c r="M182" s="361" t="s">
        <v>238</v>
      </c>
    </row>
    <row r="183" spans="1:13" outlineLevel="1" x14ac:dyDescent="0.25">
      <c r="A183" s="140" t="s">
        <v>720</v>
      </c>
      <c r="B183" s="127">
        <v>211001958</v>
      </c>
      <c r="C183" s="125" t="s">
        <v>234</v>
      </c>
      <c r="D183" s="125" t="s">
        <v>721</v>
      </c>
      <c r="E183" s="125" t="s">
        <v>722</v>
      </c>
      <c r="F183" s="125" t="s">
        <v>412</v>
      </c>
      <c r="G183" s="126" t="s">
        <v>723</v>
      </c>
      <c r="H183" s="127" t="s">
        <v>103</v>
      </c>
      <c r="I183" s="127" t="s">
        <v>220</v>
      </c>
      <c r="J183" s="127" t="s">
        <v>221</v>
      </c>
      <c r="K183" s="127">
        <v>2014</v>
      </c>
      <c r="L183" s="127">
        <v>2025</v>
      </c>
      <c r="M183" s="362" t="s">
        <v>238</v>
      </c>
    </row>
    <row r="184" spans="1:13" outlineLevel="1" x14ac:dyDescent="0.25">
      <c r="A184" s="140" t="s">
        <v>724</v>
      </c>
      <c r="B184" s="127">
        <v>211001958</v>
      </c>
      <c r="C184" s="125" t="s">
        <v>234</v>
      </c>
      <c r="D184" s="125" t="s">
        <v>721</v>
      </c>
      <c r="E184" s="125" t="s">
        <v>722</v>
      </c>
      <c r="F184" s="125" t="s">
        <v>412</v>
      </c>
      <c r="G184" s="126" t="s">
        <v>723</v>
      </c>
      <c r="H184" s="127" t="s">
        <v>103</v>
      </c>
      <c r="I184" s="127" t="s">
        <v>220</v>
      </c>
      <c r="J184" s="127" t="s">
        <v>221</v>
      </c>
      <c r="K184" s="127">
        <v>2014</v>
      </c>
      <c r="L184" s="127">
        <v>2050</v>
      </c>
      <c r="M184" s="324" t="s">
        <v>228</v>
      </c>
    </row>
    <row r="185" spans="1:13" outlineLevel="1" x14ac:dyDescent="0.25">
      <c r="A185" s="140" t="s">
        <v>725</v>
      </c>
      <c r="B185" s="127">
        <v>211001958</v>
      </c>
      <c r="C185" s="125" t="s">
        <v>234</v>
      </c>
      <c r="D185" s="125" t="s">
        <v>721</v>
      </c>
      <c r="E185" s="125" t="s">
        <v>722</v>
      </c>
      <c r="F185" s="125" t="s">
        <v>412</v>
      </c>
      <c r="G185" s="126" t="s">
        <v>723</v>
      </c>
      <c r="H185" s="127" t="s">
        <v>103</v>
      </c>
      <c r="I185" s="127" t="s">
        <v>220</v>
      </c>
      <c r="J185" s="127" t="s">
        <v>221</v>
      </c>
      <c r="K185" s="127">
        <v>2014</v>
      </c>
      <c r="L185" s="127">
        <v>2025</v>
      </c>
      <c r="M185" s="324" t="s">
        <v>238</v>
      </c>
    </row>
    <row r="186" spans="1:13" outlineLevel="1" x14ac:dyDescent="0.25">
      <c r="A186" s="140" t="s">
        <v>726</v>
      </c>
      <c r="B186" s="127">
        <v>211001958</v>
      </c>
      <c r="C186" s="125" t="s">
        <v>234</v>
      </c>
      <c r="D186" s="125" t="s">
        <v>721</v>
      </c>
      <c r="E186" s="125" t="s">
        <v>722</v>
      </c>
      <c r="F186" s="125" t="s">
        <v>412</v>
      </c>
      <c r="G186" s="126" t="s">
        <v>723</v>
      </c>
      <c r="H186" s="127" t="s">
        <v>103</v>
      </c>
      <c r="I186" s="127" t="s">
        <v>220</v>
      </c>
      <c r="J186" s="127" t="s">
        <v>221</v>
      </c>
      <c r="K186" s="127">
        <v>2014</v>
      </c>
      <c r="L186" s="127">
        <v>2050</v>
      </c>
      <c r="M186" s="324" t="s">
        <v>228</v>
      </c>
    </row>
    <row r="187" spans="1:13" outlineLevel="1" x14ac:dyDescent="0.25">
      <c r="A187" s="140" t="s">
        <v>727</v>
      </c>
      <c r="B187" s="127">
        <v>211105415</v>
      </c>
      <c r="C187" s="125" t="s">
        <v>234</v>
      </c>
      <c r="D187" s="125" t="s">
        <v>728</v>
      </c>
      <c r="E187" s="125" t="s">
        <v>729</v>
      </c>
      <c r="F187" s="125" t="s">
        <v>93</v>
      </c>
      <c r="G187" s="126" t="s">
        <v>730</v>
      </c>
      <c r="H187" s="127" t="s">
        <v>103</v>
      </c>
      <c r="I187" s="127" t="s">
        <v>220</v>
      </c>
      <c r="J187" s="127" t="s">
        <v>220</v>
      </c>
      <c r="K187" s="127">
        <v>2021</v>
      </c>
      <c r="L187" s="127">
        <v>2030</v>
      </c>
      <c r="M187" s="327" t="s">
        <v>228</v>
      </c>
    </row>
    <row r="188" spans="1:13" outlineLevel="1" x14ac:dyDescent="0.25">
      <c r="A188" s="140" t="s">
        <v>731</v>
      </c>
      <c r="B188" s="127">
        <v>211001286</v>
      </c>
      <c r="C188" s="125" t="s">
        <v>234</v>
      </c>
      <c r="D188" s="125" t="s">
        <v>732</v>
      </c>
      <c r="E188" s="125" t="s">
        <v>729</v>
      </c>
      <c r="F188" s="125" t="s">
        <v>93</v>
      </c>
      <c r="G188" s="126" t="s">
        <v>732</v>
      </c>
      <c r="H188" s="127" t="s">
        <v>103</v>
      </c>
      <c r="I188" s="127" t="s">
        <v>220</v>
      </c>
      <c r="J188" s="127" t="s">
        <v>220</v>
      </c>
      <c r="K188" s="127">
        <v>2017</v>
      </c>
      <c r="L188" s="127">
        <v>2050</v>
      </c>
      <c r="M188" s="327" t="s">
        <v>228</v>
      </c>
    </row>
    <row r="189" spans="1:13" outlineLevel="1" x14ac:dyDescent="0.25">
      <c r="A189" s="140" t="s">
        <v>733</v>
      </c>
      <c r="B189" s="127">
        <v>211105415</v>
      </c>
      <c r="C189" s="125" t="s">
        <v>234</v>
      </c>
      <c r="D189" s="125" t="s">
        <v>728</v>
      </c>
      <c r="E189" s="125" t="s">
        <v>729</v>
      </c>
      <c r="F189" s="125" t="s">
        <v>93</v>
      </c>
      <c r="G189" s="126" t="s">
        <v>730</v>
      </c>
      <c r="H189" s="127" t="s">
        <v>103</v>
      </c>
      <c r="I189" s="127" t="s">
        <v>220</v>
      </c>
      <c r="J189" s="127" t="s">
        <v>220</v>
      </c>
      <c r="K189" s="127">
        <v>2021</v>
      </c>
      <c r="L189" s="127">
        <v>2030</v>
      </c>
      <c r="M189" s="327" t="s">
        <v>228</v>
      </c>
    </row>
    <row r="190" spans="1:13" outlineLevel="1" x14ac:dyDescent="0.25">
      <c r="A190" s="140" t="s">
        <v>734</v>
      </c>
      <c r="B190" s="127">
        <v>211001286</v>
      </c>
      <c r="C190" s="125" t="s">
        <v>234</v>
      </c>
      <c r="D190" s="125" t="s">
        <v>732</v>
      </c>
      <c r="E190" s="125" t="s">
        <v>729</v>
      </c>
      <c r="F190" s="125" t="s">
        <v>93</v>
      </c>
      <c r="G190" s="126" t="s">
        <v>732</v>
      </c>
      <c r="H190" s="127" t="s">
        <v>103</v>
      </c>
      <c r="I190" s="127" t="s">
        <v>220</v>
      </c>
      <c r="J190" s="127" t="s">
        <v>220</v>
      </c>
      <c r="K190" s="127">
        <v>2017</v>
      </c>
      <c r="L190" s="127">
        <v>2050</v>
      </c>
      <c r="M190" s="327" t="s">
        <v>228</v>
      </c>
    </row>
    <row r="191" spans="1:13" outlineLevel="1" x14ac:dyDescent="0.25">
      <c r="A191" s="140" t="s">
        <v>735</v>
      </c>
      <c r="B191" s="127">
        <v>211105415</v>
      </c>
      <c r="C191" s="125" t="s">
        <v>234</v>
      </c>
      <c r="D191" s="125" t="s">
        <v>728</v>
      </c>
      <c r="E191" s="125" t="s">
        <v>729</v>
      </c>
      <c r="F191" s="125" t="s">
        <v>93</v>
      </c>
      <c r="G191" s="126" t="s">
        <v>730</v>
      </c>
      <c r="H191" s="127" t="s">
        <v>103</v>
      </c>
      <c r="I191" s="127" t="s">
        <v>220</v>
      </c>
      <c r="J191" s="127" t="s">
        <v>220</v>
      </c>
      <c r="K191" s="127">
        <v>2021</v>
      </c>
      <c r="L191" s="127">
        <v>2030</v>
      </c>
      <c r="M191" s="327" t="s">
        <v>228</v>
      </c>
    </row>
    <row r="192" spans="1:13" outlineLevel="1" x14ac:dyDescent="0.25">
      <c r="A192" s="140" t="s">
        <v>736</v>
      </c>
      <c r="B192" s="127">
        <v>211001286</v>
      </c>
      <c r="C192" s="125" t="s">
        <v>234</v>
      </c>
      <c r="D192" s="125" t="s">
        <v>732</v>
      </c>
      <c r="E192" s="125" t="s">
        <v>729</v>
      </c>
      <c r="F192" s="125" t="s">
        <v>93</v>
      </c>
      <c r="G192" s="126" t="s">
        <v>732</v>
      </c>
      <c r="H192" s="127" t="s">
        <v>103</v>
      </c>
      <c r="I192" s="127" t="s">
        <v>220</v>
      </c>
      <c r="J192" s="127" t="s">
        <v>220</v>
      </c>
      <c r="K192" s="127">
        <v>2017</v>
      </c>
      <c r="L192" s="127">
        <v>2050</v>
      </c>
      <c r="M192" s="327" t="s">
        <v>228</v>
      </c>
    </row>
    <row r="193" spans="1:13" outlineLevel="1" x14ac:dyDescent="0.25">
      <c r="A193" s="140" t="s">
        <v>737</v>
      </c>
      <c r="B193" s="127">
        <v>211105415</v>
      </c>
      <c r="C193" s="125" t="s">
        <v>234</v>
      </c>
      <c r="D193" s="125" t="s">
        <v>728</v>
      </c>
      <c r="E193" s="125" t="s">
        <v>729</v>
      </c>
      <c r="F193" s="125" t="s">
        <v>93</v>
      </c>
      <c r="G193" s="126" t="s">
        <v>730</v>
      </c>
      <c r="H193" s="127" t="s">
        <v>103</v>
      </c>
      <c r="I193" s="127" t="s">
        <v>220</v>
      </c>
      <c r="J193" s="127" t="s">
        <v>220</v>
      </c>
      <c r="K193" s="127">
        <v>2021</v>
      </c>
      <c r="L193" s="127">
        <v>2030</v>
      </c>
      <c r="M193" s="327" t="s">
        <v>228</v>
      </c>
    </row>
    <row r="194" spans="1:13" outlineLevel="1" x14ac:dyDescent="0.25">
      <c r="A194" s="140" t="s">
        <v>738</v>
      </c>
      <c r="B194" s="127">
        <v>211001286</v>
      </c>
      <c r="C194" s="125" t="s">
        <v>234</v>
      </c>
      <c r="D194" s="125" t="s">
        <v>728</v>
      </c>
      <c r="E194" s="125" t="s">
        <v>729</v>
      </c>
      <c r="F194" s="125" t="s">
        <v>93</v>
      </c>
      <c r="G194" s="126" t="s">
        <v>732</v>
      </c>
      <c r="H194" s="127" t="s">
        <v>103</v>
      </c>
      <c r="I194" s="127" t="s">
        <v>220</v>
      </c>
      <c r="J194" s="127" t="s">
        <v>221</v>
      </c>
      <c r="K194" s="127">
        <v>2017</v>
      </c>
      <c r="L194" s="127">
        <v>2050</v>
      </c>
      <c r="M194" s="327" t="s">
        <v>228</v>
      </c>
    </row>
    <row r="195" spans="1:13" outlineLevel="1" x14ac:dyDescent="0.25">
      <c r="A195" s="140" t="s">
        <v>739</v>
      </c>
      <c r="B195" s="127">
        <v>211001286</v>
      </c>
      <c r="C195" s="125" t="s">
        <v>234</v>
      </c>
      <c r="D195" s="141" t="s">
        <v>740</v>
      </c>
      <c r="E195" s="141" t="s">
        <v>741</v>
      </c>
      <c r="F195" s="141" t="s">
        <v>309</v>
      </c>
      <c r="G195" s="126" t="s">
        <v>732</v>
      </c>
      <c r="H195" s="127" t="s">
        <v>103</v>
      </c>
      <c r="I195" s="127" t="s">
        <v>220</v>
      </c>
      <c r="J195" s="127" t="s">
        <v>221</v>
      </c>
      <c r="K195" s="127">
        <v>2017</v>
      </c>
      <c r="L195" s="127">
        <v>2025</v>
      </c>
      <c r="M195" s="327" t="s">
        <v>222</v>
      </c>
    </row>
    <row r="196" spans="1:13" outlineLevel="1" x14ac:dyDescent="0.25">
      <c r="A196" s="140" t="s">
        <v>742</v>
      </c>
      <c r="B196" s="127">
        <v>211001286</v>
      </c>
      <c r="C196" s="125" t="s">
        <v>234</v>
      </c>
      <c r="D196" s="141" t="s">
        <v>740</v>
      </c>
      <c r="E196" s="141" t="s">
        <v>741</v>
      </c>
      <c r="F196" s="141" t="s">
        <v>309</v>
      </c>
      <c r="G196" s="126" t="s">
        <v>732</v>
      </c>
      <c r="H196" s="127" t="s">
        <v>103</v>
      </c>
      <c r="I196" s="127" t="s">
        <v>220</v>
      </c>
      <c r="J196" s="127" t="s">
        <v>221</v>
      </c>
      <c r="K196" s="127">
        <v>2017</v>
      </c>
      <c r="L196" s="127">
        <v>2050</v>
      </c>
      <c r="M196" s="327" t="s">
        <v>222</v>
      </c>
    </row>
    <row r="197" spans="1:13" outlineLevel="1" x14ac:dyDescent="0.25">
      <c r="A197" s="140" t="s">
        <v>743</v>
      </c>
      <c r="B197" s="127">
        <v>211002451</v>
      </c>
      <c r="C197" s="125" t="s">
        <v>234</v>
      </c>
      <c r="D197" s="125" t="s">
        <v>744</v>
      </c>
      <c r="E197" s="125" t="s">
        <v>25</v>
      </c>
      <c r="F197" s="125" t="s">
        <v>93</v>
      </c>
      <c r="G197" s="126" t="s">
        <v>745</v>
      </c>
      <c r="H197" s="127" t="s">
        <v>103</v>
      </c>
      <c r="I197" s="127" t="s">
        <v>221</v>
      </c>
      <c r="J197" s="127" t="s">
        <v>221</v>
      </c>
      <c r="K197" s="127">
        <v>2022</v>
      </c>
      <c r="L197" s="127"/>
      <c r="M197" s="324" t="s">
        <v>285</v>
      </c>
    </row>
    <row r="198" spans="1:13" outlineLevel="1" x14ac:dyDescent="0.25">
      <c r="A198" s="174" t="s">
        <v>746</v>
      </c>
      <c r="B198" s="122">
        <v>211000266</v>
      </c>
      <c r="C198" s="120" t="s">
        <v>118</v>
      </c>
      <c r="D198" s="120" t="s">
        <v>747</v>
      </c>
      <c r="E198" s="120" t="s">
        <v>748</v>
      </c>
      <c r="F198" s="120" t="s">
        <v>629</v>
      </c>
      <c r="G198" s="121" t="s">
        <v>749</v>
      </c>
      <c r="H198" s="122" t="s">
        <v>103</v>
      </c>
      <c r="I198" s="122" t="s">
        <v>220</v>
      </c>
      <c r="J198" s="122" t="s">
        <v>220</v>
      </c>
      <c r="K198" s="122">
        <v>2013</v>
      </c>
      <c r="L198" s="122">
        <v>2025</v>
      </c>
      <c r="M198" s="328" t="s">
        <v>238</v>
      </c>
    </row>
    <row r="199" spans="1:13" outlineLevel="1" x14ac:dyDescent="0.25">
      <c r="A199" s="174" t="s">
        <v>750</v>
      </c>
      <c r="B199" s="122">
        <v>211000266</v>
      </c>
      <c r="C199" s="120" t="s">
        <v>118</v>
      </c>
      <c r="D199" s="123" t="s">
        <v>751</v>
      </c>
      <c r="E199" s="123" t="s">
        <v>748</v>
      </c>
      <c r="F199" s="123" t="s">
        <v>629</v>
      </c>
      <c r="G199" s="121" t="s">
        <v>749</v>
      </c>
      <c r="H199" s="196" t="s">
        <v>103</v>
      </c>
      <c r="I199" s="122" t="s">
        <v>220</v>
      </c>
      <c r="J199" s="122" t="s">
        <v>221</v>
      </c>
      <c r="K199" s="196">
        <v>2013</v>
      </c>
      <c r="L199" s="196">
        <v>2025</v>
      </c>
      <c r="M199" s="328" t="s">
        <v>238</v>
      </c>
    </row>
    <row r="200" spans="1:13" outlineLevel="1" x14ac:dyDescent="0.25">
      <c r="A200" s="174" t="s">
        <v>752</v>
      </c>
      <c r="B200" s="122">
        <v>211205628</v>
      </c>
      <c r="C200" s="120" t="s">
        <v>118</v>
      </c>
      <c r="D200" s="120" t="s">
        <v>753</v>
      </c>
      <c r="E200" s="120" t="s">
        <v>754</v>
      </c>
      <c r="F200" s="120" t="s">
        <v>305</v>
      </c>
      <c r="G200" s="121" t="s">
        <v>755</v>
      </c>
      <c r="H200" s="122" t="s">
        <v>103</v>
      </c>
      <c r="I200" s="122" t="s">
        <v>220</v>
      </c>
      <c r="J200" s="122" t="s">
        <v>220</v>
      </c>
      <c r="K200" s="122">
        <v>2021</v>
      </c>
      <c r="L200" s="122">
        <v>2050</v>
      </c>
      <c r="M200" s="328" t="s">
        <v>222</v>
      </c>
    </row>
    <row r="201" spans="1:13" outlineLevel="1" x14ac:dyDescent="0.25">
      <c r="A201" s="166" t="s">
        <v>756</v>
      </c>
      <c r="B201" s="138">
        <v>220205896</v>
      </c>
      <c r="C201" s="136" t="s">
        <v>215</v>
      </c>
      <c r="D201" s="136" t="s">
        <v>757</v>
      </c>
      <c r="E201" s="136" t="s">
        <v>754</v>
      </c>
      <c r="F201" s="136" t="s">
        <v>368</v>
      </c>
      <c r="G201" s="137" t="s">
        <v>758</v>
      </c>
      <c r="H201" s="138" t="s">
        <v>103</v>
      </c>
      <c r="I201" s="138" t="s">
        <v>220</v>
      </c>
      <c r="J201" s="138" t="s">
        <v>220</v>
      </c>
      <c r="K201" s="138">
        <v>2021</v>
      </c>
      <c r="L201" s="138">
        <v>2060</v>
      </c>
      <c r="M201" s="349" t="s">
        <v>228</v>
      </c>
    </row>
    <row r="202" spans="1:13" outlineLevel="1" x14ac:dyDescent="0.25">
      <c r="A202" s="262" t="s">
        <v>759</v>
      </c>
      <c r="B202" s="313">
        <v>230706185</v>
      </c>
      <c r="C202" s="314" t="s">
        <v>215</v>
      </c>
      <c r="D202" s="314" t="s">
        <v>251</v>
      </c>
      <c r="E202" s="314" t="s">
        <v>252</v>
      </c>
      <c r="F202" s="314" t="s">
        <v>253</v>
      </c>
      <c r="G202" s="259" t="s">
        <v>760</v>
      </c>
      <c r="H202" s="313" t="s">
        <v>103</v>
      </c>
      <c r="I202" s="313" t="s">
        <v>220</v>
      </c>
      <c r="J202" s="313" t="s">
        <v>220</v>
      </c>
      <c r="K202" s="313">
        <v>2021</v>
      </c>
      <c r="L202" s="313">
        <v>2045</v>
      </c>
      <c r="M202" s="397" t="s">
        <v>228</v>
      </c>
    </row>
    <row r="204" spans="1:13" ht="46.5" x14ac:dyDescent="0.35">
      <c r="A204" s="435" t="s">
        <v>761</v>
      </c>
      <c r="B204" s="243" t="s">
        <v>185</v>
      </c>
      <c r="C204" s="244" t="s">
        <v>186</v>
      </c>
      <c r="D204" s="247" t="s">
        <v>187</v>
      </c>
      <c r="E204" s="247" t="s">
        <v>188</v>
      </c>
      <c r="F204" s="247" t="s">
        <v>189</v>
      </c>
      <c r="G204" s="247" t="s">
        <v>190</v>
      </c>
      <c r="H204" s="247" t="s">
        <v>191</v>
      </c>
      <c r="I204" s="247" t="s">
        <v>192</v>
      </c>
      <c r="J204" s="247" t="s">
        <v>213</v>
      </c>
      <c r="K204" s="247" t="s">
        <v>194</v>
      </c>
      <c r="L204" s="247" t="s">
        <v>195</v>
      </c>
      <c r="M204" s="332" t="s">
        <v>196</v>
      </c>
    </row>
    <row r="205" spans="1:13" outlineLevel="1" x14ac:dyDescent="0.25">
      <c r="A205" s="278" t="s">
        <v>762</v>
      </c>
      <c r="B205" s="275">
        <v>211205598</v>
      </c>
      <c r="C205" s="279" t="s">
        <v>215</v>
      </c>
      <c r="D205" s="279" t="s">
        <v>328</v>
      </c>
      <c r="E205" s="279" t="s">
        <v>763</v>
      </c>
      <c r="F205" s="279" t="s">
        <v>226</v>
      </c>
      <c r="G205" s="425" t="s">
        <v>764</v>
      </c>
      <c r="H205" s="275" t="s">
        <v>116</v>
      </c>
      <c r="I205" s="275" t="s">
        <v>220</v>
      </c>
      <c r="J205" s="275" t="s">
        <v>221</v>
      </c>
      <c r="K205" s="275">
        <v>2021</v>
      </c>
      <c r="L205" s="275">
        <v>2030</v>
      </c>
      <c r="M205" s="341" t="s">
        <v>222</v>
      </c>
    </row>
    <row r="206" spans="1:13" outlineLevel="1" x14ac:dyDescent="0.25">
      <c r="A206" s="245" t="s">
        <v>765</v>
      </c>
      <c r="B206" s="291">
        <v>220205762</v>
      </c>
      <c r="C206" s="294" t="s">
        <v>215</v>
      </c>
      <c r="D206" s="294" t="s">
        <v>328</v>
      </c>
      <c r="E206" s="294" t="s">
        <v>714</v>
      </c>
      <c r="F206" s="294" t="s">
        <v>226</v>
      </c>
      <c r="G206" s="298" t="s">
        <v>766</v>
      </c>
      <c r="H206" s="291" t="s">
        <v>116</v>
      </c>
      <c r="I206" s="291" t="s">
        <v>220</v>
      </c>
      <c r="J206" s="291" t="s">
        <v>221</v>
      </c>
      <c r="K206" s="291">
        <v>2021</v>
      </c>
      <c r="L206" s="291">
        <v>2050</v>
      </c>
      <c r="M206" s="374" t="s">
        <v>228</v>
      </c>
    </row>
    <row r="207" spans="1:13" outlineLevel="1" x14ac:dyDescent="0.25">
      <c r="A207" s="174" t="s">
        <v>767</v>
      </c>
      <c r="B207" s="176">
        <v>211000735</v>
      </c>
      <c r="C207" s="175" t="s">
        <v>118</v>
      </c>
      <c r="D207" s="175" t="s">
        <v>768</v>
      </c>
      <c r="E207" s="175" t="s">
        <v>769</v>
      </c>
      <c r="F207" s="175" t="s">
        <v>355</v>
      </c>
      <c r="G207" s="121" t="s">
        <v>770</v>
      </c>
      <c r="H207" s="176" t="s">
        <v>103</v>
      </c>
      <c r="I207" s="176" t="s">
        <v>220</v>
      </c>
      <c r="J207" s="176" t="s">
        <v>221</v>
      </c>
      <c r="K207" s="176">
        <v>2023</v>
      </c>
      <c r="L207" s="176"/>
      <c r="M207" s="348" t="s">
        <v>285</v>
      </c>
    </row>
    <row r="208" spans="1:13" outlineLevel="1" x14ac:dyDescent="0.25">
      <c r="A208" s="174" t="s">
        <v>771</v>
      </c>
      <c r="B208" s="176">
        <v>211003038</v>
      </c>
      <c r="C208" s="175" t="s">
        <v>118</v>
      </c>
      <c r="D208" s="175" t="s">
        <v>772</v>
      </c>
      <c r="E208" s="175" t="s">
        <v>773</v>
      </c>
      <c r="F208" s="175" t="s">
        <v>257</v>
      </c>
      <c r="G208" s="378" t="s">
        <v>774</v>
      </c>
      <c r="H208" s="176" t="s">
        <v>103</v>
      </c>
      <c r="I208" s="176" t="s">
        <v>220</v>
      </c>
      <c r="J208" s="176" t="s">
        <v>220</v>
      </c>
      <c r="K208" s="176">
        <v>2020</v>
      </c>
      <c r="L208" s="176">
        <v>2030</v>
      </c>
      <c r="M208" s="335" t="s">
        <v>222</v>
      </c>
    </row>
    <row r="209" spans="1:13" outlineLevel="1" x14ac:dyDescent="0.25">
      <c r="A209" s="140" t="s">
        <v>775</v>
      </c>
      <c r="B209" s="152">
        <v>211000090</v>
      </c>
      <c r="C209" s="141" t="s">
        <v>234</v>
      </c>
      <c r="D209" s="141" t="s">
        <v>776</v>
      </c>
      <c r="E209" s="141" t="s">
        <v>777</v>
      </c>
      <c r="F209" s="141" t="s">
        <v>778</v>
      </c>
      <c r="G209" s="126" t="s">
        <v>779</v>
      </c>
      <c r="H209" s="152" t="s">
        <v>103</v>
      </c>
      <c r="I209" s="152" t="s">
        <v>220</v>
      </c>
      <c r="J209" s="152" t="s">
        <v>221</v>
      </c>
      <c r="K209" s="152">
        <v>2012</v>
      </c>
      <c r="L209" s="152"/>
      <c r="M209" s="358" t="s">
        <v>238</v>
      </c>
    </row>
    <row r="210" spans="1:13" outlineLevel="1" x14ac:dyDescent="0.25">
      <c r="A210" s="140" t="s">
        <v>780</v>
      </c>
      <c r="B210" s="152">
        <v>211000090</v>
      </c>
      <c r="C210" s="141" t="s">
        <v>234</v>
      </c>
      <c r="D210" s="141" t="s">
        <v>781</v>
      </c>
      <c r="E210" s="141" t="s">
        <v>777</v>
      </c>
      <c r="F210" s="141" t="s">
        <v>778</v>
      </c>
      <c r="G210" s="126" t="s">
        <v>779</v>
      </c>
      <c r="H210" s="152" t="s">
        <v>103</v>
      </c>
      <c r="I210" s="152" t="s">
        <v>220</v>
      </c>
      <c r="J210" s="152" t="s">
        <v>221</v>
      </c>
      <c r="K210" s="152">
        <v>2012</v>
      </c>
      <c r="L210" s="152"/>
      <c r="M210" s="358" t="s">
        <v>238</v>
      </c>
    </row>
    <row r="211" spans="1:13" outlineLevel="1" x14ac:dyDescent="0.25">
      <c r="A211" s="140" t="s">
        <v>782</v>
      </c>
      <c r="B211" s="152">
        <v>211000090</v>
      </c>
      <c r="C211" s="141" t="s">
        <v>234</v>
      </c>
      <c r="D211" s="141" t="s">
        <v>783</v>
      </c>
      <c r="E211" s="141" t="s">
        <v>777</v>
      </c>
      <c r="F211" s="141" t="s">
        <v>778</v>
      </c>
      <c r="G211" s="126" t="s">
        <v>779</v>
      </c>
      <c r="H211" s="152" t="s">
        <v>103</v>
      </c>
      <c r="I211" s="152" t="s">
        <v>220</v>
      </c>
      <c r="J211" s="152" t="s">
        <v>221</v>
      </c>
      <c r="K211" s="152">
        <v>2012</v>
      </c>
      <c r="L211" s="152"/>
      <c r="M211" s="358" t="s">
        <v>238</v>
      </c>
    </row>
    <row r="212" spans="1:13" outlineLevel="1" x14ac:dyDescent="0.25">
      <c r="A212" s="140" t="s">
        <v>784</v>
      </c>
      <c r="B212" s="152">
        <v>211105426</v>
      </c>
      <c r="C212" s="141" t="s">
        <v>234</v>
      </c>
      <c r="D212" s="141" t="s">
        <v>785</v>
      </c>
      <c r="E212" s="141" t="s">
        <v>786</v>
      </c>
      <c r="F212" s="141" t="s">
        <v>93</v>
      </c>
      <c r="G212" s="318" t="s">
        <v>787</v>
      </c>
      <c r="H212" s="152" t="s">
        <v>103</v>
      </c>
      <c r="I212" s="152" t="s">
        <v>220</v>
      </c>
      <c r="J212" s="152" t="s">
        <v>220</v>
      </c>
      <c r="K212" s="152">
        <v>2021</v>
      </c>
      <c r="L212" s="152">
        <v>2030</v>
      </c>
      <c r="M212" s="338" t="s">
        <v>222</v>
      </c>
    </row>
    <row r="213" spans="1:13" outlineLevel="1" x14ac:dyDescent="0.25">
      <c r="A213" s="140" t="s">
        <v>788</v>
      </c>
      <c r="B213" s="152">
        <v>211000095</v>
      </c>
      <c r="C213" s="141" t="s">
        <v>234</v>
      </c>
      <c r="D213" s="141" t="s">
        <v>789</v>
      </c>
      <c r="E213" s="141" t="s">
        <v>790</v>
      </c>
      <c r="F213" s="141" t="s">
        <v>93</v>
      </c>
      <c r="G213" s="126" t="s">
        <v>791</v>
      </c>
      <c r="H213" s="152" t="s">
        <v>103</v>
      </c>
      <c r="I213" s="152" t="s">
        <v>220</v>
      </c>
      <c r="J213" s="152" t="s">
        <v>221</v>
      </c>
      <c r="K213" s="152">
        <v>2012</v>
      </c>
      <c r="L213" s="152"/>
      <c r="M213" s="327" t="s">
        <v>285</v>
      </c>
    </row>
    <row r="214" spans="1:13" outlineLevel="1" x14ac:dyDescent="0.25">
      <c r="A214" s="140" t="s">
        <v>792</v>
      </c>
      <c r="B214" s="152">
        <v>211000095</v>
      </c>
      <c r="C214" s="141" t="s">
        <v>234</v>
      </c>
      <c r="D214" s="141" t="s">
        <v>793</v>
      </c>
      <c r="E214" s="141" t="s">
        <v>790</v>
      </c>
      <c r="F214" s="141" t="s">
        <v>93</v>
      </c>
      <c r="G214" s="126" t="s">
        <v>791</v>
      </c>
      <c r="H214" s="152" t="s">
        <v>103</v>
      </c>
      <c r="I214" s="152" t="s">
        <v>220</v>
      </c>
      <c r="J214" s="152" t="s">
        <v>221</v>
      </c>
      <c r="K214" s="152">
        <v>2012</v>
      </c>
      <c r="L214" s="152"/>
      <c r="M214" s="327" t="s">
        <v>285</v>
      </c>
    </row>
    <row r="215" spans="1:13" outlineLevel="1" x14ac:dyDescent="0.25">
      <c r="A215" s="140" t="s">
        <v>794</v>
      </c>
      <c r="B215" s="152">
        <v>211000095</v>
      </c>
      <c r="C215" s="141" t="s">
        <v>234</v>
      </c>
      <c r="D215" s="141" t="s">
        <v>795</v>
      </c>
      <c r="E215" s="141" t="s">
        <v>790</v>
      </c>
      <c r="F215" s="141" t="s">
        <v>93</v>
      </c>
      <c r="G215" s="126" t="s">
        <v>791</v>
      </c>
      <c r="H215" s="152" t="s">
        <v>103</v>
      </c>
      <c r="I215" s="152" t="s">
        <v>220</v>
      </c>
      <c r="J215" s="152" t="s">
        <v>221</v>
      </c>
      <c r="K215" s="152">
        <v>2012</v>
      </c>
      <c r="L215" s="152"/>
      <c r="M215" s="327" t="s">
        <v>285</v>
      </c>
    </row>
    <row r="216" spans="1:13" outlineLevel="1" x14ac:dyDescent="0.25">
      <c r="A216" s="140" t="s">
        <v>796</v>
      </c>
      <c r="B216" s="152">
        <v>211000095</v>
      </c>
      <c r="C216" s="141" t="s">
        <v>234</v>
      </c>
      <c r="D216" s="141" t="s">
        <v>797</v>
      </c>
      <c r="E216" s="141" t="s">
        <v>790</v>
      </c>
      <c r="F216" s="141" t="s">
        <v>93</v>
      </c>
      <c r="G216" s="126" t="s">
        <v>791</v>
      </c>
      <c r="H216" s="152" t="s">
        <v>103</v>
      </c>
      <c r="I216" s="152" t="s">
        <v>220</v>
      </c>
      <c r="J216" s="152" t="s">
        <v>221</v>
      </c>
      <c r="K216" s="152">
        <v>2012</v>
      </c>
      <c r="L216" s="152"/>
      <c r="M216" s="358" t="s">
        <v>285</v>
      </c>
    </row>
    <row r="217" spans="1:13" outlineLevel="1" x14ac:dyDescent="0.25">
      <c r="A217" s="140" t="s">
        <v>798</v>
      </c>
      <c r="B217" s="152">
        <v>211000095</v>
      </c>
      <c r="C217" s="141" t="s">
        <v>234</v>
      </c>
      <c r="D217" s="141" t="s">
        <v>799</v>
      </c>
      <c r="E217" s="141" t="s">
        <v>790</v>
      </c>
      <c r="F217" s="141" t="s">
        <v>93</v>
      </c>
      <c r="G217" s="126" t="s">
        <v>791</v>
      </c>
      <c r="H217" s="152" t="s">
        <v>103</v>
      </c>
      <c r="I217" s="152" t="s">
        <v>220</v>
      </c>
      <c r="J217" s="152" t="s">
        <v>221</v>
      </c>
      <c r="K217" s="152">
        <v>2012</v>
      </c>
      <c r="L217" s="152"/>
      <c r="M217" s="327" t="s">
        <v>285</v>
      </c>
    </row>
    <row r="218" spans="1:13" outlineLevel="1" x14ac:dyDescent="0.25">
      <c r="A218" s="140" t="s">
        <v>800</v>
      </c>
      <c r="B218" s="152">
        <v>211000095</v>
      </c>
      <c r="C218" s="141" t="s">
        <v>234</v>
      </c>
      <c r="D218" s="141" t="s">
        <v>801</v>
      </c>
      <c r="E218" s="141" t="s">
        <v>790</v>
      </c>
      <c r="F218" s="141" t="s">
        <v>93</v>
      </c>
      <c r="G218" s="126" t="s">
        <v>791</v>
      </c>
      <c r="H218" s="152" t="s">
        <v>103</v>
      </c>
      <c r="I218" s="152" t="s">
        <v>220</v>
      </c>
      <c r="J218" s="152" t="s">
        <v>221</v>
      </c>
      <c r="K218" s="152">
        <v>2012</v>
      </c>
      <c r="L218" s="152"/>
      <c r="M218" s="358" t="s">
        <v>285</v>
      </c>
    </row>
    <row r="219" spans="1:13" outlineLevel="1" x14ac:dyDescent="0.25">
      <c r="A219" s="140" t="s">
        <v>802</v>
      </c>
      <c r="B219" s="152">
        <v>211000095</v>
      </c>
      <c r="C219" s="141" t="s">
        <v>234</v>
      </c>
      <c r="D219" s="141" t="s">
        <v>803</v>
      </c>
      <c r="E219" s="141" t="s">
        <v>790</v>
      </c>
      <c r="F219" s="141" t="s">
        <v>93</v>
      </c>
      <c r="G219" s="126" t="s">
        <v>791</v>
      </c>
      <c r="H219" s="152" t="s">
        <v>103</v>
      </c>
      <c r="I219" s="152" t="s">
        <v>220</v>
      </c>
      <c r="J219" s="152" t="s">
        <v>221</v>
      </c>
      <c r="K219" s="152">
        <v>2012</v>
      </c>
      <c r="L219" s="152"/>
      <c r="M219" s="358" t="s">
        <v>285</v>
      </c>
    </row>
    <row r="220" spans="1:13" outlineLevel="1" x14ac:dyDescent="0.25">
      <c r="A220" s="140" t="s">
        <v>804</v>
      </c>
      <c r="B220" s="152">
        <v>211000095</v>
      </c>
      <c r="C220" s="141" t="s">
        <v>234</v>
      </c>
      <c r="D220" s="141" t="s">
        <v>805</v>
      </c>
      <c r="E220" s="141" t="s">
        <v>790</v>
      </c>
      <c r="F220" s="141" t="s">
        <v>93</v>
      </c>
      <c r="G220" s="126" t="s">
        <v>791</v>
      </c>
      <c r="H220" s="152" t="s">
        <v>103</v>
      </c>
      <c r="I220" s="152" t="s">
        <v>220</v>
      </c>
      <c r="J220" s="152" t="s">
        <v>221</v>
      </c>
      <c r="K220" s="152">
        <v>2012</v>
      </c>
      <c r="L220" s="152"/>
      <c r="M220" s="358" t="s">
        <v>285</v>
      </c>
    </row>
    <row r="221" spans="1:13" outlineLevel="1" x14ac:dyDescent="0.25">
      <c r="A221" s="140" t="s">
        <v>806</v>
      </c>
      <c r="B221" s="152">
        <v>211000095</v>
      </c>
      <c r="C221" s="141" t="s">
        <v>234</v>
      </c>
      <c r="D221" s="141" t="s">
        <v>807</v>
      </c>
      <c r="E221" s="141" t="s">
        <v>790</v>
      </c>
      <c r="F221" s="141" t="s">
        <v>93</v>
      </c>
      <c r="G221" s="126" t="s">
        <v>791</v>
      </c>
      <c r="H221" s="152" t="s">
        <v>103</v>
      </c>
      <c r="I221" s="152" t="s">
        <v>220</v>
      </c>
      <c r="J221" s="152" t="s">
        <v>221</v>
      </c>
      <c r="K221" s="152">
        <v>2012</v>
      </c>
      <c r="L221" s="152"/>
      <c r="M221" s="358" t="s">
        <v>285</v>
      </c>
    </row>
    <row r="222" spans="1:13" outlineLevel="1" x14ac:dyDescent="0.25">
      <c r="A222" s="140" t="s">
        <v>808</v>
      </c>
      <c r="B222" s="152">
        <v>211000095</v>
      </c>
      <c r="C222" s="141" t="s">
        <v>234</v>
      </c>
      <c r="D222" s="141" t="s">
        <v>809</v>
      </c>
      <c r="E222" s="141" t="s">
        <v>790</v>
      </c>
      <c r="F222" s="141" t="s">
        <v>93</v>
      </c>
      <c r="G222" s="126" t="s">
        <v>791</v>
      </c>
      <c r="H222" s="152" t="s">
        <v>103</v>
      </c>
      <c r="I222" s="152" t="s">
        <v>220</v>
      </c>
      <c r="J222" s="152" t="s">
        <v>221</v>
      </c>
      <c r="K222" s="152">
        <v>2012</v>
      </c>
      <c r="L222" s="152"/>
      <c r="M222" s="327" t="s">
        <v>285</v>
      </c>
    </row>
    <row r="223" spans="1:13" outlineLevel="1" x14ac:dyDescent="0.25">
      <c r="A223" s="174" t="s">
        <v>810</v>
      </c>
      <c r="B223" s="176">
        <v>211000974</v>
      </c>
      <c r="C223" s="175" t="s">
        <v>118</v>
      </c>
      <c r="D223" s="175" t="s">
        <v>811</v>
      </c>
      <c r="E223" s="175" t="s">
        <v>24</v>
      </c>
      <c r="F223" s="175" t="s">
        <v>309</v>
      </c>
      <c r="G223" s="121" t="s">
        <v>812</v>
      </c>
      <c r="H223" s="176" t="s">
        <v>103</v>
      </c>
      <c r="I223" s="176" t="s">
        <v>220</v>
      </c>
      <c r="J223" s="176" t="s">
        <v>221</v>
      </c>
      <c r="K223" s="176">
        <v>2002</v>
      </c>
      <c r="L223" s="176"/>
      <c r="M223" s="336" t="s">
        <v>238</v>
      </c>
    </row>
    <row r="224" spans="1:13" outlineLevel="1" x14ac:dyDescent="0.25">
      <c r="A224" s="174" t="s">
        <v>813</v>
      </c>
      <c r="B224" s="176">
        <v>211000974</v>
      </c>
      <c r="C224" s="175" t="s">
        <v>118</v>
      </c>
      <c r="D224" s="175" t="s">
        <v>814</v>
      </c>
      <c r="E224" s="175" t="s">
        <v>24</v>
      </c>
      <c r="F224" s="175" t="s">
        <v>309</v>
      </c>
      <c r="G224" s="121" t="s">
        <v>812</v>
      </c>
      <c r="H224" s="176" t="s">
        <v>103</v>
      </c>
      <c r="I224" s="176" t="s">
        <v>220</v>
      </c>
      <c r="J224" s="176" t="s">
        <v>221</v>
      </c>
      <c r="K224" s="176">
        <v>2002</v>
      </c>
      <c r="L224" s="176"/>
      <c r="M224" s="336" t="s">
        <v>238</v>
      </c>
    </row>
    <row r="225" spans="1:17" outlineLevel="1" x14ac:dyDescent="0.25">
      <c r="A225" s="174" t="s">
        <v>815</v>
      </c>
      <c r="B225" s="176">
        <v>211000974</v>
      </c>
      <c r="C225" s="175" t="s">
        <v>118</v>
      </c>
      <c r="D225" s="175" t="s">
        <v>816</v>
      </c>
      <c r="E225" s="175" t="s">
        <v>24</v>
      </c>
      <c r="F225" s="175" t="s">
        <v>309</v>
      </c>
      <c r="G225" s="121" t="s">
        <v>812</v>
      </c>
      <c r="H225" s="176" t="s">
        <v>103</v>
      </c>
      <c r="I225" s="176" t="s">
        <v>220</v>
      </c>
      <c r="J225" s="176" t="s">
        <v>221</v>
      </c>
      <c r="K225" s="176">
        <v>2002</v>
      </c>
      <c r="L225" s="176"/>
      <c r="M225" s="336" t="s">
        <v>238</v>
      </c>
    </row>
    <row r="226" spans="1:17" outlineLevel="1" x14ac:dyDescent="0.25">
      <c r="A226" s="174" t="s">
        <v>817</v>
      </c>
      <c r="B226" s="176">
        <v>211000974</v>
      </c>
      <c r="C226" s="175" t="s">
        <v>118</v>
      </c>
      <c r="D226" s="175" t="s">
        <v>818</v>
      </c>
      <c r="E226" s="175" t="s">
        <v>24</v>
      </c>
      <c r="F226" s="175" t="s">
        <v>309</v>
      </c>
      <c r="G226" s="121" t="s">
        <v>812</v>
      </c>
      <c r="H226" s="176" t="s">
        <v>103</v>
      </c>
      <c r="I226" s="176" t="s">
        <v>220</v>
      </c>
      <c r="J226" s="176" t="s">
        <v>221</v>
      </c>
      <c r="K226" s="176">
        <v>2002</v>
      </c>
      <c r="L226" s="176"/>
      <c r="M226" s="336" t="s">
        <v>238</v>
      </c>
    </row>
    <row r="227" spans="1:17" outlineLevel="1" x14ac:dyDescent="0.25">
      <c r="A227" s="166" t="s">
        <v>819</v>
      </c>
      <c r="B227" s="168">
        <v>211000047</v>
      </c>
      <c r="C227" s="167" t="s">
        <v>215</v>
      </c>
      <c r="D227" s="167" t="s">
        <v>740</v>
      </c>
      <c r="E227" s="167" t="s">
        <v>741</v>
      </c>
      <c r="F227" s="167" t="s">
        <v>309</v>
      </c>
      <c r="G227" s="312" t="s">
        <v>820</v>
      </c>
      <c r="H227" s="168" t="s">
        <v>103</v>
      </c>
      <c r="I227" s="168" t="s">
        <v>220</v>
      </c>
      <c r="J227" s="168" t="s">
        <v>220</v>
      </c>
      <c r="K227" s="168">
        <v>2021</v>
      </c>
      <c r="L227" s="168">
        <v>2030</v>
      </c>
      <c r="M227" s="349" t="s">
        <v>228</v>
      </c>
    </row>
    <row r="228" spans="1:17" outlineLevel="1" x14ac:dyDescent="0.25">
      <c r="A228" s="140" t="s">
        <v>821</v>
      </c>
      <c r="B228" s="152">
        <v>211003036</v>
      </c>
      <c r="C228" s="141" t="s">
        <v>234</v>
      </c>
      <c r="D228" s="141" t="s">
        <v>822</v>
      </c>
      <c r="E228" s="141" t="s">
        <v>823</v>
      </c>
      <c r="F228" s="141" t="s">
        <v>309</v>
      </c>
      <c r="G228" s="318" t="s">
        <v>824</v>
      </c>
      <c r="H228" s="152" t="s">
        <v>825</v>
      </c>
      <c r="I228" s="152" t="s">
        <v>220</v>
      </c>
      <c r="J228" s="152" t="s">
        <v>220</v>
      </c>
      <c r="K228" s="152">
        <v>2021</v>
      </c>
      <c r="L228" s="152">
        <v>2030</v>
      </c>
      <c r="M228" s="327" t="s">
        <v>228</v>
      </c>
    </row>
    <row r="229" spans="1:17" outlineLevel="1" x14ac:dyDescent="0.25">
      <c r="A229" s="140" t="s">
        <v>826</v>
      </c>
      <c r="B229" s="152">
        <v>211105427</v>
      </c>
      <c r="C229" s="141" t="s">
        <v>234</v>
      </c>
      <c r="D229" s="141" t="s">
        <v>235</v>
      </c>
      <c r="E229" s="141" t="s">
        <v>823</v>
      </c>
      <c r="F229" s="141" t="s">
        <v>309</v>
      </c>
      <c r="G229" s="318" t="s">
        <v>824</v>
      </c>
      <c r="H229" s="152" t="s">
        <v>825</v>
      </c>
      <c r="I229" s="152" t="s">
        <v>220</v>
      </c>
      <c r="J229" s="152" t="s">
        <v>220</v>
      </c>
      <c r="K229" s="152">
        <v>2021</v>
      </c>
      <c r="L229" s="152">
        <v>2030</v>
      </c>
      <c r="M229" s="327" t="s">
        <v>228</v>
      </c>
    </row>
    <row r="230" spans="1:17" outlineLevel="1" x14ac:dyDescent="0.25">
      <c r="A230" s="140" t="s">
        <v>827</v>
      </c>
      <c r="B230" s="152">
        <v>211003036</v>
      </c>
      <c r="C230" s="141" t="s">
        <v>234</v>
      </c>
      <c r="D230" s="141" t="s">
        <v>828</v>
      </c>
      <c r="E230" s="141" t="s">
        <v>823</v>
      </c>
      <c r="F230" s="141" t="s">
        <v>309</v>
      </c>
      <c r="G230" s="318" t="s">
        <v>824</v>
      </c>
      <c r="H230" s="152" t="s">
        <v>825</v>
      </c>
      <c r="I230" s="152" t="s">
        <v>220</v>
      </c>
      <c r="J230" s="152" t="s">
        <v>220</v>
      </c>
      <c r="K230" s="152">
        <v>2021</v>
      </c>
      <c r="L230" s="152">
        <v>2030</v>
      </c>
      <c r="M230" s="327" t="s">
        <v>228</v>
      </c>
    </row>
    <row r="231" spans="1:17" outlineLevel="1" x14ac:dyDescent="0.25">
      <c r="A231" s="140" t="s">
        <v>829</v>
      </c>
      <c r="B231" s="152">
        <v>211003036</v>
      </c>
      <c r="C231" s="141" t="s">
        <v>234</v>
      </c>
      <c r="D231" s="141" t="s">
        <v>830</v>
      </c>
      <c r="E231" s="141" t="s">
        <v>823</v>
      </c>
      <c r="F231" s="141" t="s">
        <v>309</v>
      </c>
      <c r="G231" s="318" t="s">
        <v>824</v>
      </c>
      <c r="H231" s="152" t="s">
        <v>825</v>
      </c>
      <c r="I231" s="152" t="s">
        <v>220</v>
      </c>
      <c r="J231" s="152" t="s">
        <v>220</v>
      </c>
      <c r="K231" s="152">
        <v>2021</v>
      </c>
      <c r="L231" s="152">
        <v>2030</v>
      </c>
      <c r="M231" s="327" t="s">
        <v>228</v>
      </c>
    </row>
    <row r="232" spans="1:17" outlineLevel="1" x14ac:dyDescent="0.25">
      <c r="A232" s="140" t="s">
        <v>831</v>
      </c>
      <c r="B232" s="152">
        <v>211003036</v>
      </c>
      <c r="C232" s="141" t="s">
        <v>234</v>
      </c>
      <c r="D232" s="141" t="s">
        <v>832</v>
      </c>
      <c r="E232" s="141" t="s">
        <v>823</v>
      </c>
      <c r="F232" s="141" t="s">
        <v>309</v>
      </c>
      <c r="G232" s="318" t="s">
        <v>824</v>
      </c>
      <c r="H232" s="152" t="s">
        <v>825</v>
      </c>
      <c r="I232" s="152" t="s">
        <v>220</v>
      </c>
      <c r="J232" s="152" t="s">
        <v>220</v>
      </c>
      <c r="K232" s="152">
        <v>2021</v>
      </c>
      <c r="L232" s="152">
        <v>2030</v>
      </c>
      <c r="M232" s="327" t="s">
        <v>228</v>
      </c>
    </row>
    <row r="233" spans="1:17" outlineLevel="1" x14ac:dyDescent="0.25">
      <c r="A233" s="166" t="s">
        <v>833</v>
      </c>
      <c r="B233" s="168">
        <v>230706187</v>
      </c>
      <c r="C233" s="167" t="s">
        <v>215</v>
      </c>
      <c r="D233" s="167" t="s">
        <v>251</v>
      </c>
      <c r="E233" s="167" t="s">
        <v>252</v>
      </c>
      <c r="F233" s="167" t="s">
        <v>253</v>
      </c>
      <c r="G233" s="312" t="s">
        <v>834</v>
      </c>
      <c r="H233" s="168" t="s">
        <v>103</v>
      </c>
      <c r="I233" s="168" t="s">
        <v>220</v>
      </c>
      <c r="J233" s="168" t="s">
        <v>220</v>
      </c>
      <c r="K233" s="168">
        <v>2012</v>
      </c>
      <c r="L233" s="168">
        <v>2036</v>
      </c>
      <c r="M233" s="396" t="s">
        <v>228</v>
      </c>
    </row>
    <row r="234" spans="1:17" outlineLevel="1" x14ac:dyDescent="0.25">
      <c r="A234" s="166" t="s">
        <v>835</v>
      </c>
      <c r="B234" s="168">
        <v>211000096</v>
      </c>
      <c r="C234" s="167" t="s">
        <v>215</v>
      </c>
      <c r="D234" s="167" t="s">
        <v>836</v>
      </c>
      <c r="E234" s="167" t="s">
        <v>37</v>
      </c>
      <c r="F234" s="167" t="s">
        <v>248</v>
      </c>
      <c r="G234" s="312" t="s">
        <v>837</v>
      </c>
      <c r="H234" s="168" t="s">
        <v>838</v>
      </c>
      <c r="I234" s="168" t="s">
        <v>220</v>
      </c>
      <c r="J234" s="168" t="s">
        <v>221</v>
      </c>
      <c r="K234" s="168">
        <v>2015</v>
      </c>
      <c r="L234" s="168">
        <v>2030</v>
      </c>
      <c r="M234" s="357" t="s">
        <v>263</v>
      </c>
    </row>
    <row r="235" spans="1:17" ht="17.45" customHeight="1" outlineLevel="1" x14ac:dyDescent="0.25">
      <c r="A235" s="178" t="s">
        <v>839</v>
      </c>
      <c r="B235" s="179">
        <v>211002346</v>
      </c>
      <c r="C235" s="178" t="s">
        <v>129</v>
      </c>
      <c r="D235" s="178" t="s">
        <v>840</v>
      </c>
      <c r="E235" s="178" t="s">
        <v>841</v>
      </c>
      <c r="F235" s="178" t="s">
        <v>257</v>
      </c>
      <c r="G235" s="133" t="s">
        <v>820</v>
      </c>
      <c r="H235" s="179" t="s">
        <v>103</v>
      </c>
      <c r="I235" s="179" t="s">
        <v>220</v>
      </c>
      <c r="J235" s="179" t="s">
        <v>220</v>
      </c>
      <c r="K235" s="179">
        <v>2013</v>
      </c>
      <c r="L235" s="179">
        <v>2030</v>
      </c>
      <c r="M235" s="364" t="s">
        <v>228</v>
      </c>
    </row>
    <row r="236" spans="1:17" outlineLevel="1" x14ac:dyDescent="0.25">
      <c r="A236" s="178" t="s">
        <v>842</v>
      </c>
      <c r="B236" s="179">
        <v>211002346</v>
      </c>
      <c r="C236" s="178" t="s">
        <v>129</v>
      </c>
      <c r="D236" s="178" t="s">
        <v>843</v>
      </c>
      <c r="E236" s="178" t="s">
        <v>841</v>
      </c>
      <c r="F236" s="178" t="s">
        <v>257</v>
      </c>
      <c r="G236" s="133" t="s">
        <v>820</v>
      </c>
      <c r="H236" s="179" t="s">
        <v>103</v>
      </c>
      <c r="I236" s="179" t="s">
        <v>220</v>
      </c>
      <c r="J236" s="179" t="s">
        <v>221</v>
      </c>
      <c r="K236" s="179">
        <v>2013</v>
      </c>
      <c r="L236" s="179">
        <v>2030</v>
      </c>
      <c r="M236" s="364" t="s">
        <v>228</v>
      </c>
    </row>
    <row r="237" spans="1:17" outlineLevel="1" x14ac:dyDescent="0.25">
      <c r="A237" s="250" t="s">
        <v>844</v>
      </c>
      <c r="B237" s="253">
        <v>211105426</v>
      </c>
      <c r="C237" s="251" t="s">
        <v>118</v>
      </c>
      <c r="D237" s="251" t="s">
        <v>845</v>
      </c>
      <c r="E237" s="251" t="s">
        <v>325</v>
      </c>
      <c r="F237" s="251" t="s">
        <v>309</v>
      </c>
      <c r="G237" s="381" t="s">
        <v>787</v>
      </c>
      <c r="H237" s="253" t="s">
        <v>103</v>
      </c>
      <c r="I237" s="253" t="s">
        <v>220</v>
      </c>
      <c r="J237" s="253" t="s">
        <v>220</v>
      </c>
      <c r="K237" s="253">
        <v>2021</v>
      </c>
      <c r="L237" s="253">
        <v>2030</v>
      </c>
      <c r="M237" s="402" t="s">
        <v>228</v>
      </c>
    </row>
    <row r="238" spans="1:17" x14ac:dyDescent="0.25">
      <c r="A238" s="98"/>
      <c r="B238" s="104"/>
      <c r="C238" s="98"/>
      <c r="G238" s="99"/>
    </row>
    <row r="239" spans="1:17" ht="46.5" x14ac:dyDescent="0.35">
      <c r="A239" s="435" t="s">
        <v>846</v>
      </c>
      <c r="B239" s="243" t="s">
        <v>185</v>
      </c>
      <c r="C239" s="244" t="s">
        <v>186</v>
      </c>
      <c r="D239" s="247" t="s">
        <v>187</v>
      </c>
      <c r="E239" s="247" t="s">
        <v>188</v>
      </c>
      <c r="F239" s="247" t="s">
        <v>189</v>
      </c>
      <c r="G239" s="247" t="s">
        <v>190</v>
      </c>
      <c r="H239" s="247" t="s">
        <v>191</v>
      </c>
      <c r="I239" s="247" t="s">
        <v>192</v>
      </c>
      <c r="J239" s="247" t="s">
        <v>213</v>
      </c>
      <c r="K239" s="247" t="s">
        <v>194</v>
      </c>
      <c r="L239" s="247" t="s">
        <v>195</v>
      </c>
      <c r="M239" s="332" t="s">
        <v>196</v>
      </c>
    </row>
    <row r="240" spans="1:17" outlineLevel="1" x14ac:dyDescent="0.25">
      <c r="A240" s="278" t="s">
        <v>847</v>
      </c>
      <c r="B240" s="275">
        <v>220205905</v>
      </c>
      <c r="C240" s="279" t="s">
        <v>215</v>
      </c>
      <c r="D240" s="280" t="s">
        <v>333</v>
      </c>
      <c r="E240" s="279" t="s">
        <v>848</v>
      </c>
      <c r="F240" s="279" t="s">
        <v>226</v>
      </c>
      <c r="G240" s="273" t="s">
        <v>849</v>
      </c>
      <c r="H240" s="275" t="s">
        <v>116</v>
      </c>
      <c r="I240" s="281" t="s">
        <v>220</v>
      </c>
      <c r="J240" s="281" t="s">
        <v>221</v>
      </c>
      <c r="K240" s="275">
        <v>2020</v>
      </c>
      <c r="L240" s="275">
        <v>2030</v>
      </c>
      <c r="M240" s="365" t="s">
        <v>238</v>
      </c>
      <c r="N240" s="468"/>
      <c r="O240" s="23"/>
      <c r="P240" s="23"/>
      <c r="Q240" s="23"/>
    </row>
    <row r="241" spans="1:17" outlineLevel="1" x14ac:dyDescent="0.25">
      <c r="A241" s="245" t="s">
        <v>850</v>
      </c>
      <c r="B241" s="291">
        <v>220205769</v>
      </c>
      <c r="C241" s="294" t="s">
        <v>215</v>
      </c>
      <c r="D241" s="299" t="s">
        <v>851</v>
      </c>
      <c r="E241" s="294" t="s">
        <v>714</v>
      </c>
      <c r="F241" s="294" t="s">
        <v>226</v>
      </c>
      <c r="G241" s="241" t="s">
        <v>852</v>
      </c>
      <c r="H241" s="291" t="s">
        <v>116</v>
      </c>
      <c r="I241" s="239" t="s">
        <v>220</v>
      </c>
      <c r="J241" s="239" t="s">
        <v>221</v>
      </c>
      <c r="K241" s="291">
        <v>2021</v>
      </c>
      <c r="L241" s="291">
        <v>2050</v>
      </c>
      <c r="M241" s="394" t="s">
        <v>228</v>
      </c>
      <c r="N241" s="468"/>
      <c r="O241" s="23"/>
      <c r="P241" s="23"/>
      <c r="Q241" s="23"/>
    </row>
    <row r="242" spans="1:17" outlineLevel="1" x14ac:dyDescent="0.25">
      <c r="A242" s="166" t="s">
        <v>853</v>
      </c>
      <c r="B242" s="168">
        <v>211000833</v>
      </c>
      <c r="C242" s="167" t="s">
        <v>215</v>
      </c>
      <c r="D242" s="212" t="s">
        <v>854</v>
      </c>
      <c r="E242" s="167" t="s">
        <v>855</v>
      </c>
      <c r="F242" s="167" t="s">
        <v>651</v>
      </c>
      <c r="G242" s="137" t="s">
        <v>856</v>
      </c>
      <c r="H242" s="168" t="s">
        <v>103</v>
      </c>
      <c r="I242" s="165" t="s">
        <v>220</v>
      </c>
      <c r="J242" s="165" t="s">
        <v>220</v>
      </c>
      <c r="K242" s="168">
        <v>2015</v>
      </c>
      <c r="L242" s="168">
        <v>2030</v>
      </c>
      <c r="M242" s="366" t="s">
        <v>238</v>
      </c>
      <c r="N242" s="468"/>
      <c r="O242" s="23"/>
      <c r="P242" s="23"/>
      <c r="Q242" s="23"/>
    </row>
    <row r="243" spans="1:17" outlineLevel="1" x14ac:dyDescent="0.25">
      <c r="A243" s="173" t="s">
        <v>857</v>
      </c>
      <c r="B243" s="201">
        <v>220205910</v>
      </c>
      <c r="C243" s="203" t="s">
        <v>246</v>
      </c>
      <c r="D243" s="209" t="s">
        <v>858</v>
      </c>
      <c r="E243" s="203" t="s">
        <v>594</v>
      </c>
      <c r="F243" s="203" t="s">
        <v>248</v>
      </c>
      <c r="G243" s="28" t="s">
        <v>859</v>
      </c>
      <c r="H243" s="201" t="s">
        <v>103</v>
      </c>
      <c r="I243" s="163" t="s">
        <v>220</v>
      </c>
      <c r="J243" s="163" t="s">
        <v>220</v>
      </c>
      <c r="K243" s="201">
        <v>2021</v>
      </c>
      <c r="L243" s="201">
        <v>2050</v>
      </c>
      <c r="M243" s="403" t="s">
        <v>285</v>
      </c>
      <c r="N243" s="468"/>
      <c r="O243" s="23"/>
      <c r="P243" s="23"/>
      <c r="Q243" s="23"/>
    </row>
    <row r="244" spans="1:17" ht="16.149999999999999" customHeight="1" outlineLevel="1" x14ac:dyDescent="0.25">
      <c r="A244" s="166" t="s">
        <v>860</v>
      </c>
      <c r="B244" s="168">
        <v>211105428</v>
      </c>
      <c r="C244" s="167" t="s">
        <v>215</v>
      </c>
      <c r="D244" s="212" t="s">
        <v>861</v>
      </c>
      <c r="E244" s="167" t="s">
        <v>862</v>
      </c>
      <c r="F244" s="167" t="s">
        <v>863</v>
      </c>
      <c r="G244" s="137" t="s">
        <v>864</v>
      </c>
      <c r="H244" s="168" t="s">
        <v>103</v>
      </c>
      <c r="I244" s="165" t="s">
        <v>220</v>
      </c>
      <c r="J244" s="165" t="s">
        <v>220</v>
      </c>
      <c r="K244" s="168">
        <v>2019</v>
      </c>
      <c r="L244" s="168">
        <v>2040</v>
      </c>
      <c r="M244" s="367" t="s">
        <v>238</v>
      </c>
      <c r="N244" s="468"/>
      <c r="O244" s="23"/>
      <c r="P244" s="23"/>
      <c r="Q244" s="23"/>
    </row>
    <row r="245" spans="1:17" ht="16.149999999999999" customHeight="1" outlineLevel="1" x14ac:dyDescent="0.25">
      <c r="A245" s="140" t="s">
        <v>865</v>
      </c>
      <c r="B245" s="152">
        <v>211105428</v>
      </c>
      <c r="C245" s="141" t="s">
        <v>234</v>
      </c>
      <c r="D245" s="155" t="s">
        <v>866</v>
      </c>
      <c r="E245" s="141" t="s">
        <v>862</v>
      </c>
      <c r="F245" s="141" t="s">
        <v>863</v>
      </c>
      <c r="G245" s="126" t="s">
        <v>864</v>
      </c>
      <c r="H245" s="152" t="s">
        <v>103</v>
      </c>
      <c r="I245" s="156" t="s">
        <v>220</v>
      </c>
      <c r="J245" s="156" t="s">
        <v>220</v>
      </c>
      <c r="K245" s="152">
        <v>2019</v>
      </c>
      <c r="L245" s="152">
        <v>2040</v>
      </c>
      <c r="M245" s="368" t="s">
        <v>315</v>
      </c>
      <c r="N245" s="468"/>
      <c r="O245" s="23"/>
      <c r="P245" s="23"/>
      <c r="Q245" s="23"/>
    </row>
    <row r="246" spans="1:17" ht="16.149999999999999" customHeight="1" outlineLevel="1" x14ac:dyDescent="0.25">
      <c r="A246" s="140" t="s">
        <v>867</v>
      </c>
      <c r="B246" s="152">
        <v>230806222</v>
      </c>
      <c r="C246" s="141" t="s">
        <v>234</v>
      </c>
      <c r="D246" s="155" t="s">
        <v>868</v>
      </c>
      <c r="E246" s="141" t="s">
        <v>729</v>
      </c>
      <c r="F246" s="141" t="s">
        <v>869</v>
      </c>
      <c r="G246" s="126" t="s">
        <v>870</v>
      </c>
      <c r="H246" s="152" t="s">
        <v>103</v>
      </c>
      <c r="I246" s="156" t="s">
        <v>220</v>
      </c>
      <c r="J246" s="156" t="s">
        <v>220</v>
      </c>
      <c r="K246" s="152">
        <v>2022</v>
      </c>
      <c r="L246" s="152">
        <v>2036</v>
      </c>
      <c r="M246" s="368" t="s">
        <v>228</v>
      </c>
      <c r="N246" s="468"/>
      <c r="O246" s="23"/>
      <c r="P246" s="23"/>
      <c r="Q246" s="23"/>
    </row>
    <row r="247" spans="1:17" ht="16.149999999999999" customHeight="1" outlineLevel="1" x14ac:dyDescent="0.25">
      <c r="A247" s="140" t="s">
        <v>871</v>
      </c>
      <c r="B247" s="152">
        <v>230806222</v>
      </c>
      <c r="C247" s="141" t="s">
        <v>234</v>
      </c>
      <c r="D247" s="155" t="s">
        <v>872</v>
      </c>
      <c r="E247" s="141" t="s">
        <v>729</v>
      </c>
      <c r="F247" s="141" t="s">
        <v>869</v>
      </c>
      <c r="G247" s="126" t="s">
        <v>870</v>
      </c>
      <c r="H247" s="152" t="s">
        <v>103</v>
      </c>
      <c r="I247" s="156" t="s">
        <v>220</v>
      </c>
      <c r="J247" s="156" t="s">
        <v>220</v>
      </c>
      <c r="K247" s="152">
        <v>2022</v>
      </c>
      <c r="L247" s="152">
        <v>2036</v>
      </c>
      <c r="M247" s="368" t="s">
        <v>228</v>
      </c>
      <c r="N247" s="469"/>
      <c r="O247" s="8"/>
      <c r="P247" s="8"/>
      <c r="Q247" s="8"/>
    </row>
    <row r="248" spans="1:17" ht="16.149999999999999" customHeight="1" outlineLevel="1" x14ac:dyDescent="0.25">
      <c r="A248" s="140" t="s">
        <v>873</v>
      </c>
      <c r="B248" s="152">
        <v>230806222</v>
      </c>
      <c r="C248" s="141" t="s">
        <v>234</v>
      </c>
      <c r="D248" s="155" t="s">
        <v>866</v>
      </c>
      <c r="E248" s="141" t="s">
        <v>729</v>
      </c>
      <c r="F248" s="141" t="s">
        <v>869</v>
      </c>
      <c r="G248" s="126" t="s">
        <v>870</v>
      </c>
      <c r="H248" s="152" t="s">
        <v>103</v>
      </c>
      <c r="I248" s="156" t="s">
        <v>220</v>
      </c>
      <c r="J248" s="156" t="s">
        <v>220</v>
      </c>
      <c r="K248" s="152">
        <v>2022</v>
      </c>
      <c r="L248" s="152">
        <v>2036</v>
      </c>
      <c r="M248" s="368" t="s">
        <v>228</v>
      </c>
      <c r="N248" s="469"/>
      <c r="O248" s="8"/>
      <c r="P248" s="8"/>
      <c r="Q248" s="8"/>
    </row>
    <row r="249" spans="1:17" ht="16.149999999999999" customHeight="1" outlineLevel="1" x14ac:dyDescent="0.25">
      <c r="A249" s="140" t="s">
        <v>874</v>
      </c>
      <c r="B249" s="152">
        <v>230806222</v>
      </c>
      <c r="C249" s="141" t="s">
        <v>234</v>
      </c>
      <c r="D249" s="155" t="s">
        <v>875</v>
      </c>
      <c r="E249" s="141" t="s">
        <v>729</v>
      </c>
      <c r="F249" s="141" t="s">
        <v>869</v>
      </c>
      <c r="G249" s="126" t="s">
        <v>870</v>
      </c>
      <c r="H249" s="152" t="s">
        <v>103</v>
      </c>
      <c r="I249" s="156" t="s">
        <v>220</v>
      </c>
      <c r="J249" s="156" t="s">
        <v>220</v>
      </c>
      <c r="K249" s="152">
        <v>2022</v>
      </c>
      <c r="L249" s="152">
        <v>2036</v>
      </c>
      <c r="M249" s="368" t="s">
        <v>228</v>
      </c>
      <c r="N249" s="469"/>
      <c r="O249" s="8"/>
      <c r="P249" s="8"/>
      <c r="Q249" s="8"/>
    </row>
    <row r="250" spans="1:17" ht="16.149999999999999" customHeight="1" outlineLevel="1" x14ac:dyDescent="0.25">
      <c r="A250" s="173" t="s">
        <v>876</v>
      </c>
      <c r="B250" s="201">
        <v>230206123</v>
      </c>
      <c r="C250" s="203" t="s">
        <v>246</v>
      </c>
      <c r="D250" s="209" t="s">
        <v>858</v>
      </c>
      <c r="E250" s="203" t="s">
        <v>594</v>
      </c>
      <c r="F250" s="203" t="s">
        <v>248</v>
      </c>
      <c r="G250" s="28" t="s">
        <v>877</v>
      </c>
      <c r="H250" s="201" t="s">
        <v>103</v>
      </c>
      <c r="I250" s="163" t="s">
        <v>220</v>
      </c>
      <c r="J250" s="163" t="s">
        <v>221</v>
      </c>
      <c r="K250" s="201">
        <v>2022</v>
      </c>
      <c r="L250" s="201">
        <v>2030</v>
      </c>
      <c r="M250" s="403" t="s">
        <v>228</v>
      </c>
      <c r="N250" s="469"/>
      <c r="O250" s="8"/>
      <c r="P250" s="8"/>
      <c r="Q250" s="8"/>
    </row>
    <row r="251" spans="1:17" ht="16.149999999999999" customHeight="1" outlineLevel="1" x14ac:dyDescent="0.25">
      <c r="A251" s="173" t="s">
        <v>878</v>
      </c>
      <c r="B251" s="201">
        <v>230206123</v>
      </c>
      <c r="C251" s="173" t="s">
        <v>246</v>
      </c>
      <c r="D251" s="209" t="s">
        <v>858</v>
      </c>
      <c r="E251" s="203" t="s">
        <v>594</v>
      </c>
      <c r="F251" s="203" t="s">
        <v>248</v>
      </c>
      <c r="G251" s="28" t="s">
        <v>877</v>
      </c>
      <c r="H251" s="201" t="s">
        <v>103</v>
      </c>
      <c r="I251" s="163" t="s">
        <v>220</v>
      </c>
      <c r="J251" s="163" t="s">
        <v>221</v>
      </c>
      <c r="K251" s="201">
        <v>2022</v>
      </c>
      <c r="L251" s="201">
        <v>2050</v>
      </c>
      <c r="M251" s="403" t="s">
        <v>228</v>
      </c>
      <c r="N251" s="469"/>
      <c r="O251" s="8"/>
      <c r="P251" s="8"/>
      <c r="Q251" s="8"/>
    </row>
    <row r="252" spans="1:17" ht="16.149999999999999" customHeight="1" outlineLevel="1" x14ac:dyDescent="0.25">
      <c r="A252" s="173" t="s">
        <v>879</v>
      </c>
      <c r="B252" s="201">
        <v>230206124</v>
      </c>
      <c r="C252" s="173" t="s">
        <v>246</v>
      </c>
      <c r="D252" s="209" t="s">
        <v>858</v>
      </c>
      <c r="E252" s="203" t="s">
        <v>594</v>
      </c>
      <c r="F252" s="203" t="s">
        <v>248</v>
      </c>
      <c r="G252" s="28" t="s">
        <v>880</v>
      </c>
      <c r="H252" s="201" t="s">
        <v>103</v>
      </c>
      <c r="I252" s="163" t="s">
        <v>220</v>
      </c>
      <c r="J252" s="163" t="s">
        <v>221</v>
      </c>
      <c r="K252" s="201">
        <v>2022</v>
      </c>
      <c r="L252" s="201">
        <v>2050</v>
      </c>
      <c r="M252" s="403" t="s">
        <v>228</v>
      </c>
      <c r="N252" s="469"/>
      <c r="O252" s="8"/>
      <c r="P252" s="8"/>
      <c r="Q252" s="8"/>
    </row>
    <row r="253" spans="1:17" ht="16.149999999999999" customHeight="1" outlineLevel="1" x14ac:dyDescent="0.25">
      <c r="A253" s="166" t="s">
        <v>881</v>
      </c>
      <c r="B253" s="168">
        <v>230706198</v>
      </c>
      <c r="C253" s="166" t="s">
        <v>215</v>
      </c>
      <c r="D253" s="212" t="s">
        <v>251</v>
      </c>
      <c r="E253" s="167" t="s">
        <v>252</v>
      </c>
      <c r="F253" s="167" t="s">
        <v>253</v>
      </c>
      <c r="G253" s="137" t="s">
        <v>882</v>
      </c>
      <c r="H253" s="168" t="s">
        <v>103</v>
      </c>
      <c r="I253" s="165" t="s">
        <v>220</v>
      </c>
      <c r="J253" s="165" t="s">
        <v>220</v>
      </c>
      <c r="K253" s="168">
        <v>2021</v>
      </c>
      <c r="L253" s="168">
        <v>2045</v>
      </c>
      <c r="M253" s="367" t="s">
        <v>285</v>
      </c>
      <c r="N253" s="470"/>
      <c r="O253" s="8"/>
      <c r="P253" s="8"/>
      <c r="Q253" s="8"/>
    </row>
    <row r="254" spans="1:17" ht="15.75" customHeight="1" outlineLevel="1" x14ac:dyDescent="0.25">
      <c r="A254" s="174" t="s">
        <v>883</v>
      </c>
      <c r="B254" s="176">
        <v>220205779</v>
      </c>
      <c r="C254" s="175" t="s">
        <v>118</v>
      </c>
      <c r="D254" s="197" t="s">
        <v>884</v>
      </c>
      <c r="E254" s="175" t="s">
        <v>569</v>
      </c>
      <c r="F254" s="175" t="s">
        <v>56</v>
      </c>
      <c r="G254" s="121" t="s">
        <v>885</v>
      </c>
      <c r="H254" s="176" t="s">
        <v>103</v>
      </c>
      <c r="I254" s="162" t="s">
        <v>220</v>
      </c>
      <c r="J254" s="162" t="s">
        <v>221</v>
      </c>
      <c r="K254" s="176">
        <v>2021</v>
      </c>
      <c r="L254" s="176">
        <v>2030</v>
      </c>
      <c r="M254" s="369" t="s">
        <v>222</v>
      </c>
      <c r="N254" s="468"/>
      <c r="O254" s="23"/>
      <c r="P254" s="23"/>
      <c r="Q254" s="23"/>
    </row>
    <row r="255" spans="1:17" ht="15.75" customHeight="1" outlineLevel="1" x14ac:dyDescent="0.25">
      <c r="A255" s="174" t="s">
        <v>886</v>
      </c>
      <c r="B255" s="176" t="s">
        <v>401</v>
      </c>
      <c r="C255" s="175" t="s">
        <v>118</v>
      </c>
      <c r="D255" s="197" t="s">
        <v>887</v>
      </c>
      <c r="E255" s="175" t="s">
        <v>888</v>
      </c>
      <c r="F255" s="175" t="s">
        <v>664</v>
      </c>
      <c r="G255" s="121" t="s">
        <v>889</v>
      </c>
      <c r="H255" s="176" t="s">
        <v>103</v>
      </c>
      <c r="I255" s="162" t="s">
        <v>220</v>
      </c>
      <c r="J255" s="162" t="s">
        <v>220</v>
      </c>
      <c r="K255" s="176">
        <v>2021</v>
      </c>
      <c r="L255" s="176">
        <v>2030</v>
      </c>
      <c r="M255" s="369" t="s">
        <v>285</v>
      </c>
      <c r="N255" s="470"/>
      <c r="O255" s="23"/>
      <c r="P255" s="23"/>
      <c r="Q255" s="23"/>
    </row>
    <row r="256" spans="1:17" outlineLevel="1" x14ac:dyDescent="0.25">
      <c r="A256" s="174" t="s">
        <v>890</v>
      </c>
      <c r="B256" s="176">
        <v>230806223</v>
      </c>
      <c r="C256" s="175" t="s">
        <v>118</v>
      </c>
      <c r="D256" s="197" t="s">
        <v>891</v>
      </c>
      <c r="E256" s="175" t="s">
        <v>892</v>
      </c>
      <c r="F256" s="175" t="s">
        <v>305</v>
      </c>
      <c r="G256" s="121" t="s">
        <v>893</v>
      </c>
      <c r="H256" s="176" t="s">
        <v>103</v>
      </c>
      <c r="I256" s="162" t="s">
        <v>220</v>
      </c>
      <c r="J256" s="162" t="s">
        <v>220</v>
      </c>
      <c r="K256" s="176">
        <v>2021</v>
      </c>
      <c r="L256" s="176">
        <v>2040</v>
      </c>
      <c r="M256" s="369" t="s">
        <v>228</v>
      </c>
      <c r="N256" s="468"/>
      <c r="O256" s="23"/>
      <c r="P256" s="23"/>
      <c r="Q256" s="23"/>
    </row>
    <row r="257" spans="1:17" outlineLevel="1" x14ac:dyDescent="0.25">
      <c r="A257" s="251" t="s">
        <v>894</v>
      </c>
      <c r="B257" s="253">
        <v>211003285</v>
      </c>
      <c r="C257" s="251" t="s">
        <v>118</v>
      </c>
      <c r="D257" s="411" t="s">
        <v>895</v>
      </c>
      <c r="E257" s="251" t="s">
        <v>896</v>
      </c>
      <c r="F257" s="251" t="s">
        <v>305</v>
      </c>
      <c r="G257" s="252" t="s">
        <v>897</v>
      </c>
      <c r="H257" s="253" t="s">
        <v>103</v>
      </c>
      <c r="I257" s="249" t="s">
        <v>220</v>
      </c>
      <c r="J257" s="249" t="s">
        <v>221</v>
      </c>
      <c r="K257" s="253">
        <v>2019</v>
      </c>
      <c r="L257" s="253">
        <v>2040</v>
      </c>
      <c r="M257" s="412" t="s">
        <v>315</v>
      </c>
      <c r="N257" s="469"/>
      <c r="O257" s="8"/>
      <c r="P257" s="8"/>
      <c r="Q257" s="8"/>
    </row>
    <row r="258" spans="1:17" x14ac:dyDescent="0.25">
      <c r="A258" s="101"/>
      <c r="B258" s="103"/>
      <c r="C258" s="101"/>
      <c r="D258" s="8"/>
      <c r="E258" s="8"/>
      <c r="F258" s="8"/>
      <c r="G258" s="102"/>
      <c r="H258" s="103"/>
      <c r="I258" s="103"/>
      <c r="J258" s="103"/>
      <c r="K258" s="103"/>
      <c r="L258" s="103"/>
      <c r="M258" s="370"/>
      <c r="N258" s="469"/>
      <c r="O258" s="8"/>
      <c r="P258" s="8"/>
      <c r="Q258" s="8"/>
    </row>
    <row r="259" spans="1:17" ht="46.5" x14ac:dyDescent="0.35">
      <c r="A259" s="435" t="s">
        <v>898</v>
      </c>
      <c r="B259" s="243" t="s">
        <v>185</v>
      </c>
      <c r="C259" s="244" t="s">
        <v>186</v>
      </c>
      <c r="D259" s="247" t="s">
        <v>187</v>
      </c>
      <c r="E259" s="247" t="s">
        <v>188</v>
      </c>
      <c r="F259" s="247" t="s">
        <v>189</v>
      </c>
      <c r="G259" s="247" t="s">
        <v>190</v>
      </c>
      <c r="H259" s="247" t="s">
        <v>191</v>
      </c>
      <c r="I259" s="247" t="s">
        <v>192</v>
      </c>
      <c r="J259" s="247" t="s">
        <v>213</v>
      </c>
      <c r="K259" s="247" t="s">
        <v>194</v>
      </c>
      <c r="L259" s="247" t="s">
        <v>195</v>
      </c>
      <c r="M259" s="332" t="s">
        <v>196</v>
      </c>
    </row>
    <row r="260" spans="1:17" outlineLevel="1" x14ac:dyDescent="0.25">
      <c r="A260" s="117" t="s">
        <v>899</v>
      </c>
      <c r="B260" s="112">
        <v>230206102</v>
      </c>
      <c r="C260" s="110" t="s">
        <v>215</v>
      </c>
      <c r="D260" s="110" t="s">
        <v>900</v>
      </c>
      <c r="E260" s="110" t="s">
        <v>901</v>
      </c>
      <c r="F260" s="110" t="s">
        <v>226</v>
      </c>
      <c r="G260" s="111" t="s">
        <v>902</v>
      </c>
      <c r="H260" s="112" t="s">
        <v>116</v>
      </c>
      <c r="I260" s="112" t="s">
        <v>220</v>
      </c>
      <c r="J260" s="112" t="s">
        <v>221</v>
      </c>
      <c r="K260" s="112">
        <v>2020</v>
      </c>
      <c r="L260" s="112">
        <v>2030</v>
      </c>
      <c r="M260" s="395" t="s">
        <v>228</v>
      </c>
    </row>
    <row r="261" spans="1:17" outlineLevel="1" x14ac:dyDescent="0.25">
      <c r="A261" s="117" t="s">
        <v>903</v>
      </c>
      <c r="B261" s="112">
        <v>230206102</v>
      </c>
      <c r="C261" s="110" t="s">
        <v>215</v>
      </c>
      <c r="D261" s="110" t="s">
        <v>904</v>
      </c>
      <c r="E261" s="110" t="s">
        <v>901</v>
      </c>
      <c r="F261" s="110" t="s">
        <v>226</v>
      </c>
      <c r="G261" s="111" t="s">
        <v>902</v>
      </c>
      <c r="H261" s="112" t="s">
        <v>116</v>
      </c>
      <c r="I261" s="112" t="s">
        <v>220</v>
      </c>
      <c r="J261" s="112" t="s">
        <v>221</v>
      </c>
      <c r="K261" s="112">
        <v>2020</v>
      </c>
      <c r="L261" s="112">
        <v>2030</v>
      </c>
      <c r="M261" s="395" t="s">
        <v>228</v>
      </c>
    </row>
    <row r="262" spans="1:17" outlineLevel="1" x14ac:dyDescent="0.25">
      <c r="A262" s="117" t="s">
        <v>905</v>
      </c>
      <c r="B262" s="112">
        <v>230206102</v>
      </c>
      <c r="C262" s="110" t="s">
        <v>215</v>
      </c>
      <c r="D262" s="110" t="s">
        <v>906</v>
      </c>
      <c r="E262" s="110" t="s">
        <v>901</v>
      </c>
      <c r="F262" s="110" t="s">
        <v>226</v>
      </c>
      <c r="G262" s="111" t="s">
        <v>902</v>
      </c>
      <c r="H262" s="112" t="s">
        <v>116</v>
      </c>
      <c r="I262" s="112" t="s">
        <v>220</v>
      </c>
      <c r="J262" s="112" t="s">
        <v>221</v>
      </c>
      <c r="K262" s="112">
        <v>2020</v>
      </c>
      <c r="L262" s="112">
        <v>2030</v>
      </c>
      <c r="M262" s="353" t="s">
        <v>228</v>
      </c>
    </row>
    <row r="263" spans="1:17" outlineLevel="1" x14ac:dyDescent="0.25">
      <c r="A263" s="245" t="s">
        <v>907</v>
      </c>
      <c r="B263" s="242">
        <v>230206102</v>
      </c>
      <c r="C263" s="240" t="s">
        <v>215</v>
      </c>
      <c r="D263" s="240" t="s">
        <v>908</v>
      </c>
      <c r="E263" s="240" t="s">
        <v>901</v>
      </c>
      <c r="F263" s="240" t="s">
        <v>226</v>
      </c>
      <c r="G263" s="241" t="s">
        <v>902</v>
      </c>
      <c r="H263" s="242" t="s">
        <v>116</v>
      </c>
      <c r="I263" s="242" t="s">
        <v>220</v>
      </c>
      <c r="J263" s="242" t="s">
        <v>221</v>
      </c>
      <c r="K263" s="242">
        <v>2020</v>
      </c>
      <c r="L263" s="242">
        <v>2030</v>
      </c>
      <c r="M263" s="393" t="s">
        <v>228</v>
      </c>
    </row>
    <row r="264" spans="1:17" outlineLevel="1" x14ac:dyDescent="0.25">
      <c r="A264" s="166" t="s">
        <v>909</v>
      </c>
      <c r="B264" s="138">
        <v>211005213</v>
      </c>
      <c r="C264" s="136" t="s">
        <v>215</v>
      </c>
      <c r="D264" s="136" t="s">
        <v>910</v>
      </c>
      <c r="E264" s="136" t="s">
        <v>911</v>
      </c>
      <c r="F264" s="136" t="s">
        <v>372</v>
      </c>
      <c r="G264" s="137" t="s">
        <v>912</v>
      </c>
      <c r="H264" s="138" t="s">
        <v>103</v>
      </c>
      <c r="I264" s="138" t="s">
        <v>220</v>
      </c>
      <c r="J264" s="138" t="s">
        <v>220</v>
      </c>
      <c r="K264" s="138">
        <v>2020</v>
      </c>
      <c r="L264" s="138">
        <v>2030</v>
      </c>
      <c r="M264" s="371" t="s">
        <v>222</v>
      </c>
    </row>
    <row r="265" spans="1:17" outlineLevel="1" x14ac:dyDescent="0.25">
      <c r="A265" s="140" t="s">
        <v>913</v>
      </c>
      <c r="B265" s="127">
        <v>230206101</v>
      </c>
      <c r="C265" s="125" t="s">
        <v>234</v>
      </c>
      <c r="D265" s="125" t="s">
        <v>914</v>
      </c>
      <c r="E265" s="125" t="s">
        <v>606</v>
      </c>
      <c r="F265" s="125" t="s">
        <v>93</v>
      </c>
      <c r="G265" s="126" t="s">
        <v>915</v>
      </c>
      <c r="H265" s="127" t="s">
        <v>103</v>
      </c>
      <c r="I265" s="127" t="s">
        <v>220</v>
      </c>
      <c r="J265" s="127" t="s">
        <v>220</v>
      </c>
      <c r="K265" s="127">
        <v>2022</v>
      </c>
      <c r="L265" s="127">
        <v>2036</v>
      </c>
      <c r="M265" s="362" t="s">
        <v>228</v>
      </c>
    </row>
    <row r="266" spans="1:17" outlineLevel="1" x14ac:dyDescent="0.25">
      <c r="A266" s="166" t="s">
        <v>916</v>
      </c>
      <c r="B266" s="213">
        <v>230706190</v>
      </c>
      <c r="C266" s="136" t="s">
        <v>215</v>
      </c>
      <c r="D266" s="136" t="s">
        <v>251</v>
      </c>
      <c r="E266" s="136" t="s">
        <v>252</v>
      </c>
      <c r="F266" s="136" t="s">
        <v>253</v>
      </c>
      <c r="G266" s="137" t="s">
        <v>917</v>
      </c>
      <c r="H266" s="138" t="s">
        <v>103</v>
      </c>
      <c r="I266" s="138" t="s">
        <v>220</v>
      </c>
      <c r="J266" s="138" t="s">
        <v>220</v>
      </c>
      <c r="K266" s="138">
        <v>2021</v>
      </c>
      <c r="L266" s="138">
        <v>2045</v>
      </c>
      <c r="M266" s="371" t="s">
        <v>228</v>
      </c>
    </row>
    <row r="267" spans="1:17" outlineLevel="1" x14ac:dyDescent="0.25">
      <c r="A267" s="166" t="s">
        <v>918</v>
      </c>
      <c r="B267" s="168">
        <v>211000830</v>
      </c>
      <c r="C267" s="167" t="s">
        <v>215</v>
      </c>
      <c r="D267" s="167" t="s">
        <v>919</v>
      </c>
      <c r="E267" s="167" t="s">
        <v>920</v>
      </c>
      <c r="F267" s="167" t="s">
        <v>226</v>
      </c>
      <c r="G267" s="137" t="s">
        <v>921</v>
      </c>
      <c r="H267" s="168" t="s">
        <v>103</v>
      </c>
      <c r="I267" s="138" t="s">
        <v>220</v>
      </c>
      <c r="J267" s="138" t="s">
        <v>220</v>
      </c>
      <c r="K267" s="168">
        <v>2018</v>
      </c>
      <c r="L267" s="168">
        <v>2030</v>
      </c>
      <c r="M267" s="326" t="s">
        <v>228</v>
      </c>
    </row>
    <row r="268" spans="1:17" outlineLevel="1" x14ac:dyDescent="0.25">
      <c r="A268" s="140" t="s">
        <v>922</v>
      </c>
      <c r="B268" s="127">
        <v>211000418</v>
      </c>
      <c r="C268" s="125" t="s">
        <v>234</v>
      </c>
      <c r="D268" s="125" t="s">
        <v>923</v>
      </c>
      <c r="E268" s="125" t="s">
        <v>23</v>
      </c>
      <c r="F268" s="125" t="s">
        <v>305</v>
      </c>
      <c r="G268" s="126" t="s">
        <v>924</v>
      </c>
      <c r="H268" s="127" t="s">
        <v>103</v>
      </c>
      <c r="I268" s="127" t="s">
        <v>220</v>
      </c>
      <c r="J268" s="127" t="s">
        <v>221</v>
      </c>
      <c r="K268" s="127">
        <v>2014</v>
      </c>
      <c r="L268" s="127"/>
      <c r="M268" s="324" t="s">
        <v>238</v>
      </c>
    </row>
    <row r="269" spans="1:17" outlineLevel="1" x14ac:dyDescent="0.25">
      <c r="A269" s="140" t="s">
        <v>925</v>
      </c>
      <c r="B269" s="127">
        <v>211002258</v>
      </c>
      <c r="C269" s="125" t="s">
        <v>234</v>
      </c>
      <c r="D269" s="125" t="s">
        <v>926</v>
      </c>
      <c r="E269" s="125" t="s">
        <v>45</v>
      </c>
      <c r="F269" s="125" t="s">
        <v>248</v>
      </c>
      <c r="G269" s="126" t="s">
        <v>927</v>
      </c>
      <c r="H269" s="127" t="s">
        <v>103</v>
      </c>
      <c r="I269" s="127" t="s">
        <v>220</v>
      </c>
      <c r="J269" s="127" t="s">
        <v>221</v>
      </c>
      <c r="K269" s="127">
        <v>2009</v>
      </c>
      <c r="L269" s="127">
        <v>2030</v>
      </c>
      <c r="M269" s="324" t="s">
        <v>238</v>
      </c>
    </row>
    <row r="270" spans="1:17" x14ac:dyDescent="0.25">
      <c r="A270" s="98"/>
      <c r="B270" s="104"/>
      <c r="C270" s="98"/>
    </row>
    <row r="271" spans="1:17" ht="46.5" x14ac:dyDescent="0.35">
      <c r="A271" s="435" t="s">
        <v>928</v>
      </c>
      <c r="B271" s="243" t="s">
        <v>185</v>
      </c>
      <c r="C271" s="244" t="s">
        <v>186</v>
      </c>
      <c r="D271" s="247" t="s">
        <v>187</v>
      </c>
      <c r="E271" s="247" t="s">
        <v>188</v>
      </c>
      <c r="F271" s="247" t="s">
        <v>189</v>
      </c>
      <c r="G271" s="247" t="s">
        <v>190</v>
      </c>
      <c r="H271" s="247" t="s">
        <v>191</v>
      </c>
      <c r="I271" s="247" t="s">
        <v>192</v>
      </c>
      <c r="J271" s="247" t="s">
        <v>213</v>
      </c>
      <c r="K271" s="247" t="s">
        <v>194</v>
      </c>
      <c r="L271" s="247" t="s">
        <v>195</v>
      </c>
      <c r="M271" s="332" t="s">
        <v>196</v>
      </c>
    </row>
    <row r="272" spans="1:17" outlineLevel="1" x14ac:dyDescent="0.25">
      <c r="A272" s="278" t="s">
        <v>929</v>
      </c>
      <c r="B272" s="271">
        <v>211005181</v>
      </c>
      <c r="C272" s="272" t="s">
        <v>215</v>
      </c>
      <c r="D272" s="272" t="s">
        <v>930</v>
      </c>
      <c r="E272" s="272" t="s">
        <v>763</v>
      </c>
      <c r="F272" s="272" t="s">
        <v>226</v>
      </c>
      <c r="G272" s="273" t="s">
        <v>931</v>
      </c>
      <c r="H272" s="271" t="s">
        <v>116</v>
      </c>
      <c r="I272" s="271" t="s">
        <v>220</v>
      </c>
      <c r="J272" s="271" t="s">
        <v>221</v>
      </c>
      <c r="K272" s="271">
        <v>2020</v>
      </c>
      <c r="L272" s="271">
        <v>2030</v>
      </c>
      <c r="M272" s="372" t="s">
        <v>238</v>
      </c>
    </row>
    <row r="273" spans="1:13" outlineLevel="1" x14ac:dyDescent="0.25">
      <c r="A273" s="117" t="s">
        <v>932</v>
      </c>
      <c r="B273" s="112">
        <v>230206115</v>
      </c>
      <c r="C273" s="110" t="s">
        <v>215</v>
      </c>
      <c r="D273" s="110" t="s">
        <v>616</v>
      </c>
      <c r="E273" s="110" t="s">
        <v>763</v>
      </c>
      <c r="F273" s="110" t="s">
        <v>226</v>
      </c>
      <c r="G273" s="283" t="s">
        <v>933</v>
      </c>
      <c r="H273" s="112" t="s">
        <v>116</v>
      </c>
      <c r="I273" s="112" t="s">
        <v>220</v>
      </c>
      <c r="J273" s="112" t="s">
        <v>221</v>
      </c>
      <c r="K273" s="112">
        <v>2022</v>
      </c>
      <c r="L273" s="112">
        <v>2050</v>
      </c>
      <c r="M273" s="353" t="s">
        <v>228</v>
      </c>
    </row>
    <row r="274" spans="1:13" ht="14.25" customHeight="1" outlineLevel="1" x14ac:dyDescent="0.25">
      <c r="A274" s="245" t="s">
        <v>934</v>
      </c>
      <c r="B274" s="242">
        <v>230206115</v>
      </c>
      <c r="C274" s="240" t="s">
        <v>215</v>
      </c>
      <c r="D274" s="240" t="s">
        <v>616</v>
      </c>
      <c r="E274" s="240" t="s">
        <v>763</v>
      </c>
      <c r="F274" s="240" t="s">
        <v>226</v>
      </c>
      <c r="G274" s="283" t="s">
        <v>933</v>
      </c>
      <c r="H274" s="242" t="s">
        <v>116</v>
      </c>
      <c r="I274" s="242" t="s">
        <v>220</v>
      </c>
      <c r="J274" s="242" t="s">
        <v>221</v>
      </c>
      <c r="K274" s="242">
        <v>2022</v>
      </c>
      <c r="L274" s="242">
        <v>2060</v>
      </c>
      <c r="M274" s="393" t="s">
        <v>228</v>
      </c>
    </row>
    <row r="275" spans="1:13" ht="14.25" customHeight="1" outlineLevel="1" x14ac:dyDescent="0.25">
      <c r="A275" s="166" t="s">
        <v>935</v>
      </c>
      <c r="B275" s="138">
        <v>230706200</v>
      </c>
      <c r="C275" s="136" t="s">
        <v>215</v>
      </c>
      <c r="D275" s="136" t="s">
        <v>251</v>
      </c>
      <c r="E275" s="136" t="s">
        <v>252</v>
      </c>
      <c r="F275" s="136" t="s">
        <v>253</v>
      </c>
      <c r="G275" s="315" t="s">
        <v>936</v>
      </c>
      <c r="H275" s="138" t="s">
        <v>103</v>
      </c>
      <c r="I275" s="138" t="s">
        <v>220</v>
      </c>
      <c r="J275" s="138" t="s">
        <v>220</v>
      </c>
      <c r="K275" s="138">
        <v>2012</v>
      </c>
      <c r="L275" s="138">
        <v>2036</v>
      </c>
      <c r="M275" s="326" t="s">
        <v>228</v>
      </c>
    </row>
    <row r="276" spans="1:13" outlineLevel="1" x14ac:dyDescent="0.25">
      <c r="A276" s="140" t="s">
        <v>937</v>
      </c>
      <c r="B276" s="127">
        <v>211000990</v>
      </c>
      <c r="C276" s="125" t="s">
        <v>234</v>
      </c>
      <c r="D276" s="125" t="s">
        <v>938</v>
      </c>
      <c r="E276" s="125" t="s">
        <v>939</v>
      </c>
      <c r="F276" s="125" t="s">
        <v>257</v>
      </c>
      <c r="G276" s="126" t="s">
        <v>940</v>
      </c>
      <c r="H276" s="127" t="s">
        <v>103</v>
      </c>
      <c r="I276" s="127" t="s">
        <v>220</v>
      </c>
      <c r="J276" s="127" t="s">
        <v>221</v>
      </c>
      <c r="K276" s="127">
        <v>2014</v>
      </c>
      <c r="L276" s="127"/>
      <c r="M276" s="324" t="s">
        <v>238</v>
      </c>
    </row>
    <row r="277" spans="1:13" outlineLevel="1" x14ac:dyDescent="0.25">
      <c r="A277" s="177" t="s">
        <v>941</v>
      </c>
      <c r="B277" s="134">
        <v>211000990</v>
      </c>
      <c r="C277" s="132" t="s">
        <v>129</v>
      </c>
      <c r="D277" s="132" t="s">
        <v>942</v>
      </c>
      <c r="E277" s="132" t="s">
        <v>939</v>
      </c>
      <c r="F277" s="132" t="s">
        <v>257</v>
      </c>
      <c r="G277" s="126" t="s">
        <v>940</v>
      </c>
      <c r="H277" s="134" t="s">
        <v>103</v>
      </c>
      <c r="I277" s="134" t="s">
        <v>220</v>
      </c>
      <c r="J277" s="134" t="s">
        <v>220</v>
      </c>
      <c r="K277" s="134">
        <v>2014</v>
      </c>
      <c r="L277" s="134"/>
      <c r="M277" s="355" t="s">
        <v>238</v>
      </c>
    </row>
    <row r="278" spans="1:13" outlineLevel="1" x14ac:dyDescent="0.25">
      <c r="A278" s="174" t="s">
        <v>943</v>
      </c>
      <c r="B278" s="122">
        <v>220205912</v>
      </c>
      <c r="C278" s="120" t="s">
        <v>118</v>
      </c>
      <c r="D278" s="120" t="s">
        <v>944</v>
      </c>
      <c r="E278" s="120" t="s">
        <v>252</v>
      </c>
      <c r="F278" s="120" t="s">
        <v>945</v>
      </c>
      <c r="G278" s="378" t="s">
        <v>946</v>
      </c>
      <c r="H278" s="122" t="s">
        <v>103</v>
      </c>
      <c r="I278" s="122" t="s">
        <v>220</v>
      </c>
      <c r="J278" s="122" t="s">
        <v>220</v>
      </c>
      <c r="K278" s="122">
        <v>2021</v>
      </c>
      <c r="L278" s="122">
        <v>2030</v>
      </c>
      <c r="M278" s="328" t="s">
        <v>228</v>
      </c>
    </row>
    <row r="279" spans="1:13" outlineLevel="1" x14ac:dyDescent="0.25">
      <c r="A279" s="177" t="s">
        <v>947</v>
      </c>
      <c r="B279" s="179">
        <v>211002763</v>
      </c>
      <c r="C279" s="178" t="s">
        <v>129</v>
      </c>
      <c r="D279" s="178" t="s">
        <v>948</v>
      </c>
      <c r="E279" s="178" t="s">
        <v>949</v>
      </c>
      <c r="F279" s="178" t="s">
        <v>257</v>
      </c>
      <c r="G279" s="133" t="s">
        <v>950</v>
      </c>
      <c r="H279" s="179" t="s">
        <v>103</v>
      </c>
      <c r="I279" s="134" t="s">
        <v>220</v>
      </c>
      <c r="J279" s="134" t="s">
        <v>220</v>
      </c>
      <c r="K279" s="179">
        <v>2016</v>
      </c>
      <c r="L279" s="179">
        <v>2030</v>
      </c>
      <c r="M279" s="355" t="s">
        <v>238</v>
      </c>
    </row>
    <row r="280" spans="1:13" x14ac:dyDescent="0.25">
      <c r="A280" s="98"/>
      <c r="B280" s="104"/>
      <c r="C280" s="98"/>
    </row>
    <row r="281" spans="1:13" ht="46.5" x14ac:dyDescent="0.35">
      <c r="A281" s="436" t="s">
        <v>951</v>
      </c>
      <c r="B281" s="268" t="s">
        <v>185</v>
      </c>
      <c r="C281" s="4" t="s">
        <v>186</v>
      </c>
      <c r="D281" s="269" t="s">
        <v>187</v>
      </c>
      <c r="E281" s="269" t="s">
        <v>188</v>
      </c>
      <c r="F281" s="269" t="s">
        <v>189</v>
      </c>
      <c r="G281" s="269" t="s">
        <v>190</v>
      </c>
      <c r="H281" s="269" t="s">
        <v>191</v>
      </c>
      <c r="I281" s="269" t="s">
        <v>192</v>
      </c>
      <c r="J281" s="269" t="s">
        <v>213</v>
      </c>
      <c r="K281" s="269" t="s">
        <v>194</v>
      </c>
      <c r="L281" s="269" t="s">
        <v>195</v>
      </c>
      <c r="M281" s="340" t="s">
        <v>196</v>
      </c>
    </row>
    <row r="282" spans="1:13" outlineLevel="1" x14ac:dyDescent="0.25">
      <c r="A282" s="282" t="s">
        <v>952</v>
      </c>
      <c r="B282" s="112">
        <v>211205599</v>
      </c>
      <c r="C282" s="110" t="s">
        <v>215</v>
      </c>
      <c r="D282" s="110" t="s">
        <v>953</v>
      </c>
      <c r="E282" s="110" t="s">
        <v>334</v>
      </c>
      <c r="F282" s="110" t="s">
        <v>372</v>
      </c>
      <c r="G282" s="111" t="s">
        <v>954</v>
      </c>
      <c r="H282" s="112" t="s">
        <v>116</v>
      </c>
      <c r="I282" s="444" t="s">
        <v>220</v>
      </c>
      <c r="J282" s="444" t="s">
        <v>221</v>
      </c>
      <c r="K282" s="112">
        <v>2021</v>
      </c>
      <c r="L282" s="112">
        <v>2030</v>
      </c>
      <c r="M282" s="445" t="s">
        <v>222</v>
      </c>
    </row>
    <row r="283" spans="1:13" outlineLevel="1" x14ac:dyDescent="0.25">
      <c r="A283" s="238" t="s">
        <v>955</v>
      </c>
      <c r="B283" s="242" t="s">
        <v>401</v>
      </c>
      <c r="C283" s="240" t="s">
        <v>215</v>
      </c>
      <c r="D283" s="240" t="s">
        <v>616</v>
      </c>
      <c r="E283" s="240" t="s">
        <v>763</v>
      </c>
      <c r="F283" s="240" t="s">
        <v>226</v>
      </c>
      <c r="G283" s="241" t="s">
        <v>956</v>
      </c>
      <c r="H283" s="242" t="s">
        <v>116</v>
      </c>
      <c r="I283" s="300" t="s">
        <v>220</v>
      </c>
      <c r="J283" s="300" t="s">
        <v>221</v>
      </c>
      <c r="K283" s="242">
        <v>2021</v>
      </c>
      <c r="L283" s="242">
        <v>2060</v>
      </c>
      <c r="M283" s="446" t="s">
        <v>285</v>
      </c>
    </row>
    <row r="284" spans="1:13" outlineLevel="1" x14ac:dyDescent="0.25">
      <c r="A284" s="119" t="s">
        <v>957</v>
      </c>
      <c r="B284" s="122" t="s">
        <v>401</v>
      </c>
      <c r="C284" s="120" t="s">
        <v>118</v>
      </c>
      <c r="D284" s="120" t="s">
        <v>958</v>
      </c>
      <c r="E284" s="120" t="s">
        <v>42</v>
      </c>
      <c r="F284" s="120" t="s">
        <v>257</v>
      </c>
      <c r="G284" s="378" t="s">
        <v>959</v>
      </c>
      <c r="H284" s="122" t="s">
        <v>103</v>
      </c>
      <c r="I284" s="379" t="s">
        <v>220</v>
      </c>
      <c r="J284" s="379" t="s">
        <v>220</v>
      </c>
      <c r="K284" s="122">
        <v>2021</v>
      </c>
      <c r="L284" s="122">
        <v>2025</v>
      </c>
      <c r="M284" s="348" t="s">
        <v>228</v>
      </c>
    </row>
    <row r="285" spans="1:13" outlineLevel="1" x14ac:dyDescent="0.25">
      <c r="A285" s="124" t="s">
        <v>960</v>
      </c>
      <c r="B285" s="127">
        <v>211105448</v>
      </c>
      <c r="C285" s="125" t="s">
        <v>234</v>
      </c>
      <c r="D285" s="155" t="s">
        <v>866</v>
      </c>
      <c r="E285" s="141" t="s">
        <v>862</v>
      </c>
      <c r="F285" s="125" t="s">
        <v>629</v>
      </c>
      <c r="G285" s="318" t="s">
        <v>961</v>
      </c>
      <c r="H285" s="127" t="s">
        <v>103</v>
      </c>
      <c r="I285" s="319" t="s">
        <v>220</v>
      </c>
      <c r="J285" s="319" t="s">
        <v>220</v>
      </c>
      <c r="K285" s="127">
        <v>2023</v>
      </c>
      <c r="L285" s="127">
        <v>2030</v>
      </c>
      <c r="M285" s="327" t="s">
        <v>228</v>
      </c>
    </row>
    <row r="286" spans="1:13" outlineLevel="1" x14ac:dyDescent="0.25">
      <c r="A286" s="124" t="s">
        <v>962</v>
      </c>
      <c r="B286" s="127">
        <v>211105448</v>
      </c>
      <c r="C286" s="125" t="s">
        <v>234</v>
      </c>
      <c r="D286" s="125" t="s">
        <v>963</v>
      </c>
      <c r="E286" s="141" t="s">
        <v>862</v>
      </c>
      <c r="F286" s="125" t="s">
        <v>629</v>
      </c>
      <c r="G286" s="318" t="s">
        <v>961</v>
      </c>
      <c r="H286" s="127" t="s">
        <v>103</v>
      </c>
      <c r="I286" s="319" t="s">
        <v>220</v>
      </c>
      <c r="J286" s="319" t="s">
        <v>220</v>
      </c>
      <c r="K286" s="127">
        <v>2023</v>
      </c>
      <c r="L286" s="127">
        <v>2030</v>
      </c>
      <c r="M286" s="327" t="s">
        <v>228</v>
      </c>
    </row>
    <row r="287" spans="1:13" outlineLevel="1" x14ac:dyDescent="0.25">
      <c r="A287" s="129" t="s">
        <v>964</v>
      </c>
      <c r="B287" s="130">
        <v>211105448</v>
      </c>
      <c r="C287" s="27" t="s">
        <v>246</v>
      </c>
      <c r="D287" s="27" t="s">
        <v>965</v>
      </c>
      <c r="E287" s="27" t="s">
        <v>301</v>
      </c>
      <c r="F287" s="27" t="s">
        <v>253</v>
      </c>
      <c r="G287" s="28" t="s">
        <v>961</v>
      </c>
      <c r="H287" s="130" t="s">
        <v>103</v>
      </c>
      <c r="I287" s="207" t="s">
        <v>220</v>
      </c>
      <c r="J287" s="207" t="s">
        <v>221</v>
      </c>
      <c r="K287" s="130">
        <v>2021</v>
      </c>
      <c r="L287" s="130">
        <v>2030</v>
      </c>
      <c r="M287" s="325" t="s">
        <v>222</v>
      </c>
    </row>
    <row r="288" spans="1:13" outlineLevel="1" x14ac:dyDescent="0.25">
      <c r="A288" s="248" t="s">
        <v>966</v>
      </c>
      <c r="B288" s="254">
        <v>211003266</v>
      </c>
      <c r="C288" s="380" t="s">
        <v>118</v>
      </c>
      <c r="D288" s="380" t="s">
        <v>967</v>
      </c>
      <c r="E288" s="251" t="s">
        <v>22</v>
      </c>
      <c r="F288" s="380" t="s">
        <v>372</v>
      </c>
      <c r="G288" s="381" t="s">
        <v>968</v>
      </c>
      <c r="H288" s="254" t="s">
        <v>103</v>
      </c>
      <c r="I288" s="382" t="s">
        <v>220</v>
      </c>
      <c r="J288" s="382" t="s">
        <v>221</v>
      </c>
      <c r="K288" s="254">
        <v>2021</v>
      </c>
      <c r="L288" s="254"/>
      <c r="M288" s="330" t="s">
        <v>228</v>
      </c>
    </row>
    <row r="289" spans="1:14" x14ac:dyDescent="0.25">
      <c r="A289" s="104"/>
      <c r="B289" s="104"/>
      <c r="C289" s="104"/>
    </row>
    <row r="290" spans="1:14" ht="46.5" x14ac:dyDescent="0.35">
      <c r="A290" s="435" t="s">
        <v>969</v>
      </c>
      <c r="B290" s="243" t="s">
        <v>185</v>
      </c>
      <c r="C290" s="244" t="s">
        <v>186</v>
      </c>
      <c r="D290" s="247" t="s">
        <v>187</v>
      </c>
      <c r="E290" s="247" t="s">
        <v>188</v>
      </c>
      <c r="F290" s="247" t="s">
        <v>189</v>
      </c>
      <c r="G290" s="247" t="s">
        <v>190</v>
      </c>
      <c r="H290" s="247" t="s">
        <v>191</v>
      </c>
      <c r="I290" s="247" t="s">
        <v>192</v>
      </c>
      <c r="J290" s="247" t="s">
        <v>213</v>
      </c>
      <c r="K290" s="247" t="s">
        <v>194</v>
      </c>
      <c r="L290" s="247" t="s">
        <v>195</v>
      </c>
      <c r="M290" s="332" t="s">
        <v>196</v>
      </c>
    </row>
    <row r="291" spans="1:14" outlineLevel="1" x14ac:dyDescent="0.25">
      <c r="A291" s="117" t="s">
        <v>970</v>
      </c>
      <c r="B291" s="112">
        <v>211205573</v>
      </c>
      <c r="C291" s="110" t="s">
        <v>215</v>
      </c>
      <c r="D291" s="110" t="s">
        <v>333</v>
      </c>
      <c r="E291" s="110" t="s">
        <v>334</v>
      </c>
      <c r="F291" s="110" t="s">
        <v>226</v>
      </c>
      <c r="G291" s="111" t="s">
        <v>971</v>
      </c>
      <c r="H291" s="112" t="s">
        <v>116</v>
      </c>
      <c r="I291" s="112" t="s">
        <v>220</v>
      </c>
      <c r="J291" s="112" t="s">
        <v>221</v>
      </c>
      <c r="K291" s="112">
        <v>2021</v>
      </c>
      <c r="L291" s="112">
        <v>2030</v>
      </c>
      <c r="M291" s="347" t="s">
        <v>222</v>
      </c>
    </row>
    <row r="292" spans="1:14" outlineLevel="1" x14ac:dyDescent="0.25">
      <c r="A292" s="117" t="s">
        <v>972</v>
      </c>
      <c r="B292" s="112">
        <v>211205573</v>
      </c>
      <c r="C292" s="110" t="s">
        <v>215</v>
      </c>
      <c r="D292" s="110" t="s">
        <v>333</v>
      </c>
      <c r="E292" s="110" t="s">
        <v>334</v>
      </c>
      <c r="F292" s="110" t="s">
        <v>226</v>
      </c>
      <c r="G292" s="111" t="s">
        <v>971</v>
      </c>
      <c r="H292" s="112" t="s">
        <v>116</v>
      </c>
      <c r="I292" s="112" t="s">
        <v>220</v>
      </c>
      <c r="J292" s="112" t="s">
        <v>221</v>
      </c>
      <c r="K292" s="112">
        <v>2021</v>
      </c>
      <c r="L292" s="112">
        <v>2030</v>
      </c>
      <c r="M292" s="347" t="s">
        <v>222</v>
      </c>
    </row>
    <row r="293" spans="1:14" outlineLevel="1" x14ac:dyDescent="0.25">
      <c r="A293" s="245" t="s">
        <v>973</v>
      </c>
      <c r="B293" s="242">
        <v>230806226</v>
      </c>
      <c r="C293" s="240" t="s">
        <v>215</v>
      </c>
      <c r="D293" s="240" t="s">
        <v>616</v>
      </c>
      <c r="E293" s="240" t="s">
        <v>974</v>
      </c>
      <c r="F293" s="240" t="s">
        <v>226</v>
      </c>
      <c r="G293" s="298" t="s">
        <v>975</v>
      </c>
      <c r="H293" s="242" t="s">
        <v>116</v>
      </c>
      <c r="I293" s="242" t="s">
        <v>220</v>
      </c>
      <c r="J293" s="242" t="s">
        <v>221</v>
      </c>
      <c r="K293" s="242">
        <v>2022</v>
      </c>
      <c r="L293" s="242">
        <v>2050</v>
      </c>
      <c r="M293" s="323" t="s">
        <v>228</v>
      </c>
    </row>
    <row r="294" spans="1:14" outlineLevel="1" x14ac:dyDescent="0.25">
      <c r="A294" s="140" t="s">
        <v>976</v>
      </c>
      <c r="B294" s="127">
        <v>211001524</v>
      </c>
      <c r="C294" s="125" t="s">
        <v>234</v>
      </c>
      <c r="D294" s="125" t="s">
        <v>977</v>
      </c>
      <c r="E294" s="125" t="s">
        <v>978</v>
      </c>
      <c r="F294" s="125" t="s">
        <v>979</v>
      </c>
      <c r="G294" s="126" t="s">
        <v>980</v>
      </c>
      <c r="H294" s="127" t="s">
        <v>103</v>
      </c>
      <c r="I294" s="152" t="s">
        <v>220</v>
      </c>
      <c r="J294" s="152" t="s">
        <v>220</v>
      </c>
      <c r="K294" s="127">
        <v>2020</v>
      </c>
      <c r="L294" s="127">
        <v>2030</v>
      </c>
      <c r="M294" s="327" t="s">
        <v>222</v>
      </c>
    </row>
    <row r="295" spans="1:14" outlineLevel="1" x14ac:dyDescent="0.25">
      <c r="A295" s="140" t="s">
        <v>981</v>
      </c>
      <c r="B295" s="127">
        <v>211001524</v>
      </c>
      <c r="C295" s="125" t="s">
        <v>234</v>
      </c>
      <c r="D295" s="125" t="s">
        <v>977</v>
      </c>
      <c r="E295" s="125" t="s">
        <v>978</v>
      </c>
      <c r="F295" s="125" t="s">
        <v>979</v>
      </c>
      <c r="G295" s="126" t="s">
        <v>980</v>
      </c>
      <c r="H295" s="127" t="s">
        <v>103</v>
      </c>
      <c r="I295" s="127" t="s">
        <v>220</v>
      </c>
      <c r="J295" s="128" t="s">
        <v>220</v>
      </c>
      <c r="K295" s="127">
        <v>2020</v>
      </c>
      <c r="L295" s="127">
        <v>2030</v>
      </c>
      <c r="M295" s="327" t="s">
        <v>222</v>
      </c>
    </row>
    <row r="296" spans="1:14" outlineLevel="1" x14ac:dyDescent="0.25">
      <c r="A296" s="140" t="s">
        <v>982</v>
      </c>
      <c r="B296" s="127">
        <v>211001524</v>
      </c>
      <c r="C296" s="125" t="s">
        <v>234</v>
      </c>
      <c r="D296" s="125" t="s">
        <v>977</v>
      </c>
      <c r="E296" s="125" t="s">
        <v>978</v>
      </c>
      <c r="F296" s="125" t="s">
        <v>979</v>
      </c>
      <c r="G296" s="126" t="s">
        <v>980</v>
      </c>
      <c r="H296" s="127" t="s">
        <v>103</v>
      </c>
      <c r="I296" s="127" t="s">
        <v>220</v>
      </c>
      <c r="J296" s="127" t="s">
        <v>220</v>
      </c>
      <c r="K296" s="127">
        <v>2020</v>
      </c>
      <c r="L296" s="127">
        <v>2030</v>
      </c>
      <c r="M296" s="327" t="s">
        <v>222</v>
      </c>
    </row>
    <row r="297" spans="1:14" outlineLevel="1" x14ac:dyDescent="0.25">
      <c r="A297" s="140" t="s">
        <v>983</v>
      </c>
      <c r="B297" s="127">
        <v>211001524</v>
      </c>
      <c r="C297" s="125" t="s">
        <v>234</v>
      </c>
      <c r="D297" s="125" t="s">
        <v>977</v>
      </c>
      <c r="E297" s="125" t="s">
        <v>978</v>
      </c>
      <c r="F297" s="125" t="s">
        <v>979</v>
      </c>
      <c r="G297" s="126" t="s">
        <v>980</v>
      </c>
      <c r="H297" s="127" t="s">
        <v>103</v>
      </c>
      <c r="I297" s="127" t="s">
        <v>220</v>
      </c>
      <c r="J297" s="127" t="s">
        <v>220</v>
      </c>
      <c r="K297" s="127">
        <v>2020</v>
      </c>
      <c r="L297" s="127">
        <v>2030</v>
      </c>
      <c r="M297" s="327" t="s">
        <v>222</v>
      </c>
    </row>
    <row r="298" spans="1:14" outlineLevel="1" x14ac:dyDescent="0.25">
      <c r="A298" s="140" t="s">
        <v>984</v>
      </c>
      <c r="B298" s="127">
        <v>211001524</v>
      </c>
      <c r="C298" s="125" t="s">
        <v>234</v>
      </c>
      <c r="D298" s="125" t="s">
        <v>977</v>
      </c>
      <c r="E298" s="125" t="s">
        <v>978</v>
      </c>
      <c r="F298" s="125" t="s">
        <v>979</v>
      </c>
      <c r="G298" s="126" t="s">
        <v>980</v>
      </c>
      <c r="H298" s="127" t="s">
        <v>103</v>
      </c>
      <c r="I298" s="127" t="s">
        <v>220</v>
      </c>
      <c r="J298" s="127" t="s">
        <v>220</v>
      </c>
      <c r="K298" s="127">
        <v>2020</v>
      </c>
      <c r="L298" s="127">
        <v>2030</v>
      </c>
      <c r="M298" s="327" t="s">
        <v>222</v>
      </c>
    </row>
    <row r="299" spans="1:14" outlineLevel="1" x14ac:dyDescent="0.25">
      <c r="A299" s="140" t="s">
        <v>985</v>
      </c>
      <c r="B299" s="127">
        <v>211001524</v>
      </c>
      <c r="C299" s="125" t="s">
        <v>234</v>
      </c>
      <c r="D299" s="125" t="s">
        <v>977</v>
      </c>
      <c r="E299" s="125" t="s">
        <v>978</v>
      </c>
      <c r="F299" s="125" t="s">
        <v>979</v>
      </c>
      <c r="G299" s="126" t="s">
        <v>980</v>
      </c>
      <c r="H299" s="127" t="s">
        <v>103</v>
      </c>
      <c r="I299" s="127" t="s">
        <v>220</v>
      </c>
      <c r="J299" s="127" t="s">
        <v>220</v>
      </c>
      <c r="K299" s="127">
        <v>2020</v>
      </c>
      <c r="L299" s="127">
        <v>2030</v>
      </c>
      <c r="M299" s="327" t="s">
        <v>222</v>
      </c>
    </row>
    <row r="300" spans="1:14" outlineLevel="1" x14ac:dyDescent="0.25">
      <c r="A300" s="140" t="s">
        <v>986</v>
      </c>
      <c r="B300" s="127">
        <v>211001524</v>
      </c>
      <c r="C300" s="125" t="s">
        <v>234</v>
      </c>
      <c r="D300" s="125" t="s">
        <v>987</v>
      </c>
      <c r="E300" s="125" t="s">
        <v>978</v>
      </c>
      <c r="F300" s="125" t="s">
        <v>979</v>
      </c>
      <c r="G300" s="126" t="s">
        <v>980</v>
      </c>
      <c r="H300" s="127" t="s">
        <v>103</v>
      </c>
      <c r="I300" s="152" t="s">
        <v>220</v>
      </c>
      <c r="J300" s="152" t="s">
        <v>221</v>
      </c>
      <c r="K300" s="127">
        <v>2020</v>
      </c>
      <c r="L300" s="127">
        <v>2030</v>
      </c>
      <c r="M300" s="327" t="s">
        <v>222</v>
      </c>
    </row>
    <row r="301" spans="1:14" outlineLevel="1" x14ac:dyDescent="0.25">
      <c r="A301" s="177" t="s">
        <v>988</v>
      </c>
      <c r="B301" s="134">
        <v>211001956</v>
      </c>
      <c r="C301" s="132" t="s">
        <v>129</v>
      </c>
      <c r="D301" s="132" t="s">
        <v>989</v>
      </c>
      <c r="E301" s="132" t="s">
        <v>301</v>
      </c>
      <c r="F301" s="132" t="s">
        <v>257</v>
      </c>
      <c r="G301" s="133" t="s">
        <v>990</v>
      </c>
      <c r="H301" s="134" t="s">
        <v>103</v>
      </c>
      <c r="I301" s="226" t="s">
        <v>221</v>
      </c>
      <c r="J301" s="226" t="s">
        <v>221</v>
      </c>
      <c r="K301" s="134">
        <v>2012</v>
      </c>
      <c r="L301" s="134">
        <v>2030</v>
      </c>
      <c r="M301" s="373" t="s">
        <v>238</v>
      </c>
    </row>
    <row r="302" spans="1:14" outlineLevel="1" x14ac:dyDescent="0.25">
      <c r="A302" s="174" t="s">
        <v>991</v>
      </c>
      <c r="B302" s="122">
        <v>240306375</v>
      </c>
      <c r="C302" s="120" t="s">
        <v>118</v>
      </c>
      <c r="D302" s="120" t="s">
        <v>992</v>
      </c>
      <c r="E302" s="120" t="s">
        <v>993</v>
      </c>
      <c r="F302" s="120" t="s">
        <v>93</v>
      </c>
      <c r="G302" s="121" t="s">
        <v>994</v>
      </c>
      <c r="H302" s="122" t="s">
        <v>103</v>
      </c>
      <c r="I302" s="122" t="s">
        <v>220</v>
      </c>
      <c r="J302" s="122" t="s">
        <v>220</v>
      </c>
      <c r="K302" s="122">
        <v>2023</v>
      </c>
      <c r="L302" s="122"/>
      <c r="M302" s="328" t="s">
        <v>285</v>
      </c>
      <c r="N302" s="468"/>
    </row>
    <row r="303" spans="1:14" outlineLevel="1" x14ac:dyDescent="0.25">
      <c r="A303" s="177" t="s">
        <v>995</v>
      </c>
      <c r="B303" s="134">
        <v>211001920</v>
      </c>
      <c r="C303" s="132" t="s">
        <v>129</v>
      </c>
      <c r="D303" s="132" t="s">
        <v>996</v>
      </c>
      <c r="E303" s="132" t="s">
        <v>39</v>
      </c>
      <c r="F303" s="132" t="s">
        <v>257</v>
      </c>
      <c r="G303" s="133" t="s">
        <v>997</v>
      </c>
      <c r="H303" s="134" t="s">
        <v>103</v>
      </c>
      <c r="I303" s="179" t="s">
        <v>221</v>
      </c>
      <c r="J303" s="179" t="s">
        <v>221</v>
      </c>
      <c r="K303" s="134">
        <v>2011</v>
      </c>
      <c r="L303" s="134"/>
      <c r="M303" s="337" t="s">
        <v>238</v>
      </c>
    </row>
    <row r="304" spans="1:14" outlineLevel="1" x14ac:dyDescent="0.25">
      <c r="A304" s="166" t="s">
        <v>998</v>
      </c>
      <c r="B304" s="138">
        <v>211000400</v>
      </c>
      <c r="C304" s="136" t="s">
        <v>215</v>
      </c>
      <c r="D304" s="136" t="s">
        <v>111</v>
      </c>
      <c r="E304" s="136" t="s">
        <v>999</v>
      </c>
      <c r="F304" s="136" t="s">
        <v>372</v>
      </c>
      <c r="G304" s="137" t="s">
        <v>1000</v>
      </c>
      <c r="H304" s="138" t="s">
        <v>103</v>
      </c>
      <c r="I304" s="168" t="s">
        <v>220</v>
      </c>
      <c r="J304" s="168" t="s">
        <v>220</v>
      </c>
      <c r="K304" s="138">
        <v>2019</v>
      </c>
      <c r="L304" s="138"/>
      <c r="M304" s="357" t="s">
        <v>238</v>
      </c>
    </row>
    <row r="305" spans="1:13" outlineLevel="1" x14ac:dyDescent="0.25">
      <c r="A305" s="174" t="s">
        <v>1001</v>
      </c>
      <c r="B305" s="122">
        <v>211000349</v>
      </c>
      <c r="C305" s="120" t="s">
        <v>118</v>
      </c>
      <c r="D305" s="120" t="s">
        <v>1002</v>
      </c>
      <c r="E305" s="120" t="s">
        <v>56</v>
      </c>
      <c r="F305" s="120" t="s">
        <v>253</v>
      </c>
      <c r="G305" s="121" t="s">
        <v>1003</v>
      </c>
      <c r="H305" s="122" t="s">
        <v>103</v>
      </c>
      <c r="I305" s="176" t="s">
        <v>220</v>
      </c>
      <c r="J305" s="176" t="s">
        <v>221</v>
      </c>
      <c r="K305" s="122">
        <v>2014</v>
      </c>
      <c r="L305" s="122">
        <v>2035</v>
      </c>
      <c r="M305" s="336" t="s">
        <v>238</v>
      </c>
    </row>
    <row r="306" spans="1:13" outlineLevel="1" x14ac:dyDescent="0.25">
      <c r="A306" s="140" t="s">
        <v>1004</v>
      </c>
      <c r="B306" s="127">
        <v>211001972</v>
      </c>
      <c r="C306" s="125" t="s">
        <v>234</v>
      </c>
      <c r="D306" s="125" t="s">
        <v>1005</v>
      </c>
      <c r="E306" s="125" t="s">
        <v>76</v>
      </c>
      <c r="F306" s="125" t="s">
        <v>257</v>
      </c>
      <c r="G306" s="126" t="s">
        <v>1006</v>
      </c>
      <c r="H306" s="127" t="s">
        <v>103</v>
      </c>
      <c r="I306" s="152" t="s">
        <v>220</v>
      </c>
      <c r="J306" s="152" t="s">
        <v>221</v>
      </c>
      <c r="K306" s="127">
        <v>2016</v>
      </c>
      <c r="L306" s="127">
        <v>2030</v>
      </c>
      <c r="M306" s="358" t="s">
        <v>315</v>
      </c>
    </row>
    <row r="307" spans="1:13" outlineLevel="1" x14ac:dyDescent="0.25">
      <c r="A307" s="262" t="s">
        <v>1007</v>
      </c>
      <c r="B307" s="260">
        <v>220205869</v>
      </c>
      <c r="C307" s="262" t="s">
        <v>215</v>
      </c>
      <c r="D307" s="262" t="s">
        <v>251</v>
      </c>
      <c r="E307" s="262" t="s">
        <v>252</v>
      </c>
      <c r="F307" s="262" t="s">
        <v>253</v>
      </c>
      <c r="G307" s="316" t="s">
        <v>1008</v>
      </c>
      <c r="H307" s="260" t="s">
        <v>103</v>
      </c>
      <c r="I307" s="313" t="s">
        <v>220</v>
      </c>
      <c r="J307" s="313" t="s">
        <v>220</v>
      </c>
      <c r="K307" s="260">
        <v>2021</v>
      </c>
      <c r="L307" s="260">
        <v>2045</v>
      </c>
      <c r="M307" s="397" t="s">
        <v>228</v>
      </c>
    </row>
    <row r="308" spans="1:13" outlineLevel="1" x14ac:dyDescent="0.25">
      <c r="A308" s="32"/>
      <c r="B308" s="100"/>
      <c r="C308" s="32"/>
      <c r="D308" s="32"/>
      <c r="E308" s="32"/>
      <c r="F308" s="32"/>
      <c r="G308" s="95"/>
      <c r="H308" s="100"/>
      <c r="K308" s="100"/>
      <c r="L308" s="100"/>
      <c r="M308" s="331"/>
    </row>
    <row r="309" spans="1:13" ht="46.5" x14ac:dyDescent="0.35">
      <c r="A309" s="435" t="s">
        <v>1009</v>
      </c>
      <c r="B309" s="243" t="s">
        <v>185</v>
      </c>
      <c r="C309" s="244" t="s">
        <v>186</v>
      </c>
      <c r="D309" s="247" t="s">
        <v>187</v>
      </c>
      <c r="E309" s="247" t="s">
        <v>188</v>
      </c>
      <c r="F309" s="247" t="s">
        <v>189</v>
      </c>
      <c r="G309" s="247" t="s">
        <v>190</v>
      </c>
      <c r="H309" s="247" t="s">
        <v>191</v>
      </c>
      <c r="I309" s="247" t="s">
        <v>192</v>
      </c>
      <c r="J309" s="247" t="s">
        <v>213</v>
      </c>
      <c r="K309" s="247" t="s">
        <v>194</v>
      </c>
      <c r="L309" s="247" t="s">
        <v>195</v>
      </c>
      <c r="M309" s="332" t="s">
        <v>196</v>
      </c>
    </row>
    <row r="310" spans="1:13" outlineLevel="1" x14ac:dyDescent="0.25">
      <c r="A310" s="118" t="s">
        <v>1010</v>
      </c>
      <c r="B310" s="115">
        <v>211205580</v>
      </c>
      <c r="C310" s="30" t="s">
        <v>215</v>
      </c>
      <c r="D310" s="30" t="s">
        <v>333</v>
      </c>
      <c r="E310" s="30" t="s">
        <v>334</v>
      </c>
      <c r="F310" s="30" t="s">
        <v>372</v>
      </c>
      <c r="G310" s="111" t="s">
        <v>1011</v>
      </c>
      <c r="H310" s="115" t="s">
        <v>116</v>
      </c>
      <c r="I310" s="115" t="s">
        <v>220</v>
      </c>
      <c r="J310" s="115" t="s">
        <v>221</v>
      </c>
      <c r="K310" s="115">
        <v>2023</v>
      </c>
      <c r="L310" s="115">
        <v>2030</v>
      </c>
      <c r="M310" s="333" t="s">
        <v>228</v>
      </c>
    </row>
    <row r="311" spans="1:13" outlineLevel="1" x14ac:dyDescent="0.25">
      <c r="A311" s="118" t="s">
        <v>1012</v>
      </c>
      <c r="B311" s="115">
        <v>211205580</v>
      </c>
      <c r="C311" s="30" t="s">
        <v>215</v>
      </c>
      <c r="D311" s="30" t="s">
        <v>1013</v>
      </c>
      <c r="E311" s="30" t="s">
        <v>334</v>
      </c>
      <c r="F311" s="30" t="s">
        <v>372</v>
      </c>
      <c r="G311" s="111" t="s">
        <v>1011</v>
      </c>
      <c r="H311" s="115" t="s">
        <v>116</v>
      </c>
      <c r="I311" s="115" t="s">
        <v>220</v>
      </c>
      <c r="J311" s="115" t="s">
        <v>221</v>
      </c>
      <c r="K311" s="115">
        <v>2023</v>
      </c>
      <c r="L311" s="115">
        <v>2030</v>
      </c>
      <c r="M311" s="333" t="s">
        <v>228</v>
      </c>
    </row>
    <row r="312" spans="1:13" outlineLevel="1" x14ac:dyDescent="0.25">
      <c r="A312" s="118" t="s">
        <v>1014</v>
      </c>
      <c r="B312" s="115">
        <v>211205580</v>
      </c>
      <c r="C312" s="30" t="s">
        <v>215</v>
      </c>
      <c r="D312" s="30" t="s">
        <v>1013</v>
      </c>
      <c r="E312" s="30" t="s">
        <v>334</v>
      </c>
      <c r="F312" s="30" t="s">
        <v>372</v>
      </c>
      <c r="G312" s="111" t="s">
        <v>1011</v>
      </c>
      <c r="H312" s="115" t="s">
        <v>116</v>
      </c>
      <c r="I312" s="115" t="s">
        <v>220</v>
      </c>
      <c r="J312" s="115" t="s">
        <v>221</v>
      </c>
      <c r="K312" s="115">
        <v>2023</v>
      </c>
      <c r="L312" s="115">
        <v>2030</v>
      </c>
      <c r="M312" s="333" t="s">
        <v>228</v>
      </c>
    </row>
    <row r="313" spans="1:13" outlineLevel="1" x14ac:dyDescent="0.25">
      <c r="A313" s="118" t="s">
        <v>1015</v>
      </c>
      <c r="B313" s="115">
        <v>211205580</v>
      </c>
      <c r="C313" s="30" t="s">
        <v>215</v>
      </c>
      <c r="D313" s="30" t="s">
        <v>1013</v>
      </c>
      <c r="E313" s="30" t="s">
        <v>334</v>
      </c>
      <c r="F313" s="30" t="s">
        <v>372</v>
      </c>
      <c r="G313" s="111" t="s">
        <v>1011</v>
      </c>
      <c r="H313" s="115" t="s">
        <v>116</v>
      </c>
      <c r="I313" s="115" t="s">
        <v>220</v>
      </c>
      <c r="J313" s="115" t="s">
        <v>221</v>
      </c>
      <c r="K313" s="115">
        <v>2023</v>
      </c>
      <c r="L313" s="115">
        <v>2030</v>
      </c>
      <c r="M313" s="333" t="s">
        <v>228</v>
      </c>
    </row>
    <row r="314" spans="1:13" outlineLevel="1" x14ac:dyDescent="0.25">
      <c r="A314" s="299" t="s">
        <v>1016</v>
      </c>
      <c r="B314" s="291" t="s">
        <v>401</v>
      </c>
      <c r="C314" s="240" t="s">
        <v>215</v>
      </c>
      <c r="D314" s="240" t="s">
        <v>616</v>
      </c>
      <c r="E314" s="294" t="s">
        <v>334</v>
      </c>
      <c r="F314" s="240" t="s">
        <v>226</v>
      </c>
      <c r="G314" s="241" t="s">
        <v>1017</v>
      </c>
      <c r="H314" s="291" t="s">
        <v>116</v>
      </c>
      <c r="I314" s="291" t="s">
        <v>220</v>
      </c>
      <c r="J314" s="291" t="s">
        <v>221</v>
      </c>
      <c r="K314" s="291">
        <v>2022</v>
      </c>
      <c r="L314" s="291">
        <v>2053</v>
      </c>
      <c r="M314" s="447" t="s">
        <v>285</v>
      </c>
    </row>
    <row r="315" spans="1:13" outlineLevel="1" x14ac:dyDescent="0.25">
      <c r="A315" s="140" t="s">
        <v>1018</v>
      </c>
      <c r="B315" s="152">
        <v>240306329</v>
      </c>
      <c r="C315" s="141" t="s">
        <v>234</v>
      </c>
      <c r="D315" s="141" t="s">
        <v>1019</v>
      </c>
      <c r="E315" s="141" t="s">
        <v>1020</v>
      </c>
      <c r="F315" s="141" t="s">
        <v>945</v>
      </c>
      <c r="G315" s="126" t="s">
        <v>1021</v>
      </c>
      <c r="H315" s="152" t="s">
        <v>103</v>
      </c>
      <c r="I315" s="152" t="s">
        <v>220</v>
      </c>
      <c r="J315" s="152" t="s">
        <v>220</v>
      </c>
      <c r="K315" s="152">
        <v>2022</v>
      </c>
      <c r="L315" s="152">
        <v>2035</v>
      </c>
      <c r="M315" s="338" t="s">
        <v>285</v>
      </c>
    </row>
    <row r="316" spans="1:13" outlineLevel="1" x14ac:dyDescent="0.25">
      <c r="A316" s="155" t="s">
        <v>1022</v>
      </c>
      <c r="B316" s="152">
        <v>211003345</v>
      </c>
      <c r="C316" s="141" t="s">
        <v>234</v>
      </c>
      <c r="D316" s="141" t="s">
        <v>1019</v>
      </c>
      <c r="E316" s="141" t="s">
        <v>1020</v>
      </c>
      <c r="F316" s="141" t="s">
        <v>945</v>
      </c>
      <c r="G316" s="126" t="s">
        <v>1023</v>
      </c>
      <c r="H316" s="152" t="s">
        <v>103</v>
      </c>
      <c r="I316" s="152" t="s">
        <v>220</v>
      </c>
      <c r="J316" s="152" t="s">
        <v>220</v>
      </c>
      <c r="K316" s="152">
        <v>2023</v>
      </c>
      <c r="L316" s="152">
        <v>2035</v>
      </c>
      <c r="M316" s="338" t="s">
        <v>285</v>
      </c>
    </row>
    <row r="317" spans="1:13" outlineLevel="1" x14ac:dyDescent="0.25">
      <c r="A317" s="155" t="s">
        <v>1024</v>
      </c>
      <c r="B317" s="152">
        <v>240306383</v>
      </c>
      <c r="C317" s="141" t="s">
        <v>234</v>
      </c>
      <c r="D317" s="141" t="s">
        <v>1025</v>
      </c>
      <c r="E317" s="141" t="s">
        <v>1026</v>
      </c>
      <c r="F317" s="141" t="s">
        <v>93</v>
      </c>
      <c r="G317" s="126" t="s">
        <v>1027</v>
      </c>
      <c r="H317" s="152" t="s">
        <v>103</v>
      </c>
      <c r="I317" s="152" t="s">
        <v>220</v>
      </c>
      <c r="J317" s="152" t="s">
        <v>221</v>
      </c>
      <c r="K317" s="152">
        <v>2023</v>
      </c>
      <c r="L317" s="152">
        <v>2030</v>
      </c>
      <c r="M317" s="338" t="s">
        <v>285</v>
      </c>
    </row>
    <row r="318" spans="1:13" outlineLevel="1" x14ac:dyDescent="0.25">
      <c r="A318" s="225" t="s">
        <v>1028</v>
      </c>
      <c r="B318" s="179">
        <v>211002454</v>
      </c>
      <c r="C318" s="178" t="s">
        <v>129</v>
      </c>
      <c r="D318" s="178" t="s">
        <v>1029</v>
      </c>
      <c r="E318" s="178" t="s">
        <v>1030</v>
      </c>
      <c r="F318" s="178" t="s">
        <v>1031</v>
      </c>
      <c r="G318" s="133" t="s">
        <v>1032</v>
      </c>
      <c r="H318" s="179" t="s">
        <v>103</v>
      </c>
      <c r="I318" s="179" t="s">
        <v>221</v>
      </c>
      <c r="J318" s="179" t="s">
        <v>221</v>
      </c>
      <c r="K318" s="179">
        <v>2007</v>
      </c>
      <c r="L318" s="179"/>
      <c r="M318" s="337" t="s">
        <v>238</v>
      </c>
    </row>
    <row r="319" spans="1:13" outlineLevel="1" x14ac:dyDescent="0.25">
      <c r="A319" s="225" t="s">
        <v>1033</v>
      </c>
      <c r="B319" s="179">
        <v>211000246</v>
      </c>
      <c r="C319" s="178" t="s">
        <v>129</v>
      </c>
      <c r="D319" s="178" t="s">
        <v>1034</v>
      </c>
      <c r="E319" s="178" t="s">
        <v>1035</v>
      </c>
      <c r="F319" s="178" t="s">
        <v>257</v>
      </c>
      <c r="G319" s="133" t="s">
        <v>1036</v>
      </c>
      <c r="H319" s="179" t="s">
        <v>103</v>
      </c>
      <c r="I319" s="179" t="s">
        <v>221</v>
      </c>
      <c r="J319" s="179" t="s">
        <v>221</v>
      </c>
      <c r="K319" s="179">
        <v>2010</v>
      </c>
      <c r="L319" s="179"/>
      <c r="M319" s="337" t="s">
        <v>315</v>
      </c>
    </row>
    <row r="320" spans="1:13" outlineLevel="1" x14ac:dyDescent="0.25">
      <c r="A320" s="155" t="s">
        <v>1037</v>
      </c>
      <c r="B320" s="152">
        <v>211000899</v>
      </c>
      <c r="C320" s="141" t="s">
        <v>234</v>
      </c>
      <c r="D320" s="141" t="s">
        <v>1038</v>
      </c>
      <c r="E320" s="141" t="s">
        <v>1039</v>
      </c>
      <c r="F320" s="141" t="s">
        <v>257</v>
      </c>
      <c r="G320" s="126" t="s">
        <v>1040</v>
      </c>
      <c r="H320" s="152" t="s">
        <v>103</v>
      </c>
      <c r="I320" s="152" t="s">
        <v>221</v>
      </c>
      <c r="J320" s="152" t="s">
        <v>221</v>
      </c>
      <c r="K320" s="152">
        <v>2007</v>
      </c>
      <c r="L320" s="152"/>
      <c r="M320" s="358" t="s">
        <v>315</v>
      </c>
    </row>
    <row r="321" spans="1:15" outlineLevel="1" x14ac:dyDescent="0.25">
      <c r="A321" s="212" t="s">
        <v>1041</v>
      </c>
      <c r="B321" s="168">
        <v>211002457</v>
      </c>
      <c r="C321" s="167" t="s">
        <v>215</v>
      </c>
      <c r="D321" s="167" t="s">
        <v>1042</v>
      </c>
      <c r="E321" s="167" t="s">
        <v>44</v>
      </c>
      <c r="F321" s="167" t="s">
        <v>372</v>
      </c>
      <c r="G321" s="137" t="s">
        <v>1043</v>
      </c>
      <c r="H321" s="168" t="s">
        <v>103</v>
      </c>
      <c r="I321" s="168" t="s">
        <v>220</v>
      </c>
      <c r="J321" s="168" t="s">
        <v>220</v>
      </c>
      <c r="K321" s="168">
        <v>2014</v>
      </c>
      <c r="L321" s="168"/>
      <c r="M321" s="357" t="s">
        <v>315</v>
      </c>
    </row>
    <row r="322" spans="1:15" outlineLevel="1" x14ac:dyDescent="0.25">
      <c r="A322" s="166" t="s">
        <v>1044</v>
      </c>
      <c r="B322" s="165">
        <v>220205869</v>
      </c>
      <c r="C322" s="166" t="s">
        <v>215</v>
      </c>
      <c r="D322" s="166" t="s">
        <v>251</v>
      </c>
      <c r="E322" s="166" t="s">
        <v>252</v>
      </c>
      <c r="F322" s="166" t="s">
        <v>253</v>
      </c>
      <c r="G322" s="312" t="s">
        <v>1045</v>
      </c>
      <c r="H322" s="165" t="s">
        <v>103</v>
      </c>
      <c r="I322" s="138" t="s">
        <v>220</v>
      </c>
      <c r="J322" s="138" t="s">
        <v>220</v>
      </c>
      <c r="K322" s="165">
        <v>2012</v>
      </c>
      <c r="L322" s="165">
        <v>2036</v>
      </c>
      <c r="M322" s="349" t="s">
        <v>228</v>
      </c>
    </row>
    <row r="323" spans="1:15" outlineLevel="1" x14ac:dyDescent="0.25">
      <c r="A323" s="155" t="s">
        <v>1046</v>
      </c>
      <c r="B323" s="152">
        <v>211003338</v>
      </c>
      <c r="C323" s="141" t="s">
        <v>234</v>
      </c>
      <c r="D323" s="141" t="s">
        <v>1047</v>
      </c>
      <c r="E323" s="141" t="s">
        <v>1048</v>
      </c>
      <c r="F323" s="141" t="s">
        <v>257</v>
      </c>
      <c r="G323" s="126" t="s">
        <v>1049</v>
      </c>
      <c r="H323" s="152" t="s">
        <v>103</v>
      </c>
      <c r="I323" s="152" t="s">
        <v>220</v>
      </c>
      <c r="J323" s="152" t="s">
        <v>220</v>
      </c>
      <c r="K323" s="152">
        <v>2019</v>
      </c>
      <c r="L323" s="152">
        <v>2025</v>
      </c>
      <c r="M323" s="358" t="s">
        <v>315</v>
      </c>
    </row>
    <row r="324" spans="1:15" x14ac:dyDescent="0.25">
      <c r="A324" s="98"/>
      <c r="B324" s="104"/>
      <c r="C324" s="98"/>
    </row>
    <row r="325" spans="1:15" ht="46.5" x14ac:dyDescent="0.35">
      <c r="A325" s="436" t="s">
        <v>1050</v>
      </c>
      <c r="B325" s="268" t="s">
        <v>185</v>
      </c>
      <c r="C325" s="4" t="s">
        <v>186</v>
      </c>
      <c r="D325" s="269" t="s">
        <v>187</v>
      </c>
      <c r="E325" s="269" t="s">
        <v>188</v>
      </c>
      <c r="F325" s="269" t="s">
        <v>189</v>
      </c>
      <c r="G325" s="269" t="s">
        <v>190</v>
      </c>
      <c r="H325" s="269" t="s">
        <v>191</v>
      </c>
      <c r="I325" s="269" t="s">
        <v>192</v>
      </c>
      <c r="J325" s="269" t="s">
        <v>213</v>
      </c>
      <c r="K325" s="269" t="s">
        <v>194</v>
      </c>
      <c r="L325" s="269" t="s">
        <v>195</v>
      </c>
      <c r="M325" s="340" t="s">
        <v>196</v>
      </c>
    </row>
    <row r="326" spans="1:15" outlineLevel="1" x14ac:dyDescent="0.25">
      <c r="A326" s="270" t="s">
        <v>1051</v>
      </c>
      <c r="B326" s="271">
        <v>211005237</v>
      </c>
      <c r="C326" s="272" t="s">
        <v>215</v>
      </c>
      <c r="D326" s="272" t="s">
        <v>333</v>
      </c>
      <c r="E326" s="272" t="s">
        <v>334</v>
      </c>
      <c r="F326" s="272" t="s">
        <v>226</v>
      </c>
      <c r="G326" s="425" t="s">
        <v>1052</v>
      </c>
      <c r="H326" s="271" t="s">
        <v>116</v>
      </c>
      <c r="I326" s="271" t="s">
        <v>220</v>
      </c>
      <c r="J326" s="271" t="s">
        <v>221</v>
      </c>
      <c r="K326" s="271">
        <v>2021</v>
      </c>
      <c r="L326" s="271">
        <v>2030</v>
      </c>
      <c r="M326" s="375" t="s">
        <v>222</v>
      </c>
    </row>
    <row r="327" spans="1:15" outlineLevel="1" x14ac:dyDescent="0.25">
      <c r="A327" s="117" t="s">
        <v>1053</v>
      </c>
      <c r="B327" s="112">
        <v>220205772</v>
      </c>
      <c r="C327" s="110" t="s">
        <v>215</v>
      </c>
      <c r="D327" s="110" t="s">
        <v>616</v>
      </c>
      <c r="E327" s="110" t="s">
        <v>334</v>
      </c>
      <c r="F327" s="110" t="s">
        <v>226</v>
      </c>
      <c r="G327" s="283" t="s">
        <v>1054</v>
      </c>
      <c r="H327" s="112" t="s">
        <v>116</v>
      </c>
      <c r="I327" s="112" t="s">
        <v>220</v>
      </c>
      <c r="J327" s="112" t="s">
        <v>221</v>
      </c>
      <c r="K327" s="112">
        <v>2021</v>
      </c>
      <c r="L327" s="112">
        <v>2050</v>
      </c>
      <c r="M327" s="347" t="s">
        <v>228</v>
      </c>
    </row>
    <row r="328" spans="1:15" outlineLevel="1" x14ac:dyDescent="0.25">
      <c r="A328" s="245" t="s">
        <v>1055</v>
      </c>
      <c r="B328" s="242">
        <v>220205772</v>
      </c>
      <c r="C328" s="240" t="s">
        <v>215</v>
      </c>
      <c r="D328" s="240" t="s">
        <v>616</v>
      </c>
      <c r="E328" s="240" t="s">
        <v>334</v>
      </c>
      <c r="F328" s="240" t="s">
        <v>226</v>
      </c>
      <c r="G328" s="298" t="s">
        <v>1054</v>
      </c>
      <c r="H328" s="242" t="s">
        <v>116</v>
      </c>
      <c r="I328" s="242" t="s">
        <v>220</v>
      </c>
      <c r="J328" s="242" t="s">
        <v>221</v>
      </c>
      <c r="K328" s="242">
        <v>2021</v>
      </c>
      <c r="L328" s="242">
        <v>2035</v>
      </c>
      <c r="M328" s="323" t="s">
        <v>228</v>
      </c>
    </row>
    <row r="329" spans="1:15" outlineLevel="1" x14ac:dyDescent="0.25">
      <c r="A329" s="174" t="s">
        <v>1056</v>
      </c>
      <c r="B329" s="122">
        <v>220205840</v>
      </c>
      <c r="C329" s="120" t="s">
        <v>118</v>
      </c>
      <c r="D329" s="120" t="s">
        <v>1057</v>
      </c>
      <c r="E329" s="120" t="s">
        <v>1058</v>
      </c>
      <c r="F329" s="120" t="s">
        <v>1059</v>
      </c>
      <c r="G329" s="378" t="s">
        <v>1060</v>
      </c>
      <c r="H329" s="122" t="s">
        <v>103</v>
      </c>
      <c r="I329" s="122" t="s">
        <v>220</v>
      </c>
      <c r="J329" s="122" t="s">
        <v>220</v>
      </c>
      <c r="K329" s="122">
        <v>2023</v>
      </c>
      <c r="L329" s="122">
        <v>2026</v>
      </c>
      <c r="M329" s="348" t="s">
        <v>222</v>
      </c>
    </row>
    <row r="330" spans="1:15" outlineLevel="1" x14ac:dyDescent="0.25">
      <c r="A330" s="174" t="s">
        <v>1061</v>
      </c>
      <c r="B330" s="122" t="s">
        <v>401</v>
      </c>
      <c r="C330" s="120" t="s">
        <v>118</v>
      </c>
      <c r="D330" s="120" t="s">
        <v>1057</v>
      </c>
      <c r="E330" s="120" t="s">
        <v>1058</v>
      </c>
      <c r="F330" s="120" t="s">
        <v>1059</v>
      </c>
      <c r="G330" s="378" t="s">
        <v>1062</v>
      </c>
      <c r="H330" s="122" t="s">
        <v>103</v>
      </c>
      <c r="I330" s="122" t="s">
        <v>220</v>
      </c>
      <c r="J330" s="122" t="s">
        <v>220</v>
      </c>
      <c r="K330" s="122">
        <v>2023</v>
      </c>
      <c r="L330" s="122">
        <v>2032</v>
      </c>
      <c r="M330" s="348" t="s">
        <v>285</v>
      </c>
    </row>
    <row r="331" spans="1:15" outlineLevel="1" x14ac:dyDescent="0.25">
      <c r="A331" s="174" t="s">
        <v>1063</v>
      </c>
      <c r="B331" s="122" t="s">
        <v>401</v>
      </c>
      <c r="C331" s="120" t="s">
        <v>118</v>
      </c>
      <c r="D331" s="120" t="s">
        <v>1064</v>
      </c>
      <c r="E331" s="120" t="s">
        <v>1058</v>
      </c>
      <c r="F331" s="120" t="s">
        <v>1059</v>
      </c>
      <c r="G331" s="378" t="s">
        <v>1062</v>
      </c>
      <c r="H331" s="122" t="s">
        <v>103</v>
      </c>
      <c r="I331" s="122" t="s">
        <v>220</v>
      </c>
      <c r="J331" s="122" t="s">
        <v>220</v>
      </c>
      <c r="K331" s="122">
        <v>2023</v>
      </c>
      <c r="L331" s="122">
        <v>2032</v>
      </c>
      <c r="M331" s="348" t="s">
        <v>285</v>
      </c>
    </row>
    <row r="332" spans="1:15" outlineLevel="1" x14ac:dyDescent="0.25">
      <c r="A332" s="174" t="s">
        <v>1065</v>
      </c>
      <c r="B332" s="122" t="s">
        <v>401</v>
      </c>
      <c r="C332" s="120" t="s">
        <v>118</v>
      </c>
      <c r="D332" s="120" t="s">
        <v>1066</v>
      </c>
      <c r="E332" s="120" t="s">
        <v>1058</v>
      </c>
      <c r="F332" s="120" t="s">
        <v>1059</v>
      </c>
      <c r="G332" s="378" t="s">
        <v>1067</v>
      </c>
      <c r="H332" s="122" t="s">
        <v>103</v>
      </c>
      <c r="I332" s="122" t="s">
        <v>220</v>
      </c>
      <c r="J332" s="122" t="s">
        <v>220</v>
      </c>
      <c r="K332" s="122">
        <v>2023</v>
      </c>
      <c r="L332" s="122">
        <v>2032</v>
      </c>
      <c r="M332" s="348" t="s">
        <v>285</v>
      </c>
    </row>
    <row r="333" spans="1:15" outlineLevel="1" x14ac:dyDescent="0.25">
      <c r="A333" s="166" t="s">
        <v>1068</v>
      </c>
      <c r="B333" s="138" t="s">
        <v>401</v>
      </c>
      <c r="C333" s="136" t="s">
        <v>215</v>
      </c>
      <c r="D333" s="136" t="s">
        <v>1069</v>
      </c>
      <c r="E333" s="136" t="s">
        <v>252</v>
      </c>
      <c r="F333" s="136" t="s">
        <v>253</v>
      </c>
      <c r="G333" s="312" t="s">
        <v>1070</v>
      </c>
      <c r="H333" s="138" t="s">
        <v>103</v>
      </c>
      <c r="I333" s="138" t="s">
        <v>220</v>
      </c>
      <c r="J333" s="138" t="s">
        <v>220</v>
      </c>
      <c r="K333" s="138">
        <v>2023</v>
      </c>
      <c r="L333" s="138">
        <v>2030</v>
      </c>
      <c r="M333" s="398" t="s">
        <v>285</v>
      </c>
    </row>
    <row r="334" spans="1:15" outlineLevel="1" x14ac:dyDescent="0.25">
      <c r="A334" s="136" t="s">
        <v>1071</v>
      </c>
      <c r="B334" s="138">
        <v>230206160</v>
      </c>
      <c r="C334" s="167" t="s">
        <v>215</v>
      </c>
      <c r="D334" s="136" t="s">
        <v>1072</v>
      </c>
      <c r="E334" s="136" t="s">
        <v>28</v>
      </c>
      <c r="F334" s="136" t="s">
        <v>226</v>
      </c>
      <c r="G334" s="312" t="s">
        <v>1073</v>
      </c>
      <c r="H334" s="138" t="s">
        <v>103</v>
      </c>
      <c r="I334" s="138" t="s">
        <v>220</v>
      </c>
      <c r="J334" s="138" t="s">
        <v>221</v>
      </c>
      <c r="K334" s="138">
        <v>2023</v>
      </c>
      <c r="L334" s="138">
        <v>2030</v>
      </c>
      <c r="M334" s="399" t="s">
        <v>228</v>
      </c>
    </row>
    <row r="335" spans="1:15" outlineLevel="1" x14ac:dyDescent="0.25">
      <c r="A335" s="125" t="s">
        <v>1074</v>
      </c>
      <c r="B335" s="127">
        <v>230206160</v>
      </c>
      <c r="C335" s="141" t="s">
        <v>234</v>
      </c>
      <c r="D335" s="125" t="s">
        <v>1072</v>
      </c>
      <c r="E335" s="125" t="s">
        <v>28</v>
      </c>
      <c r="F335" s="125" t="s">
        <v>226</v>
      </c>
      <c r="G335" s="318" t="s">
        <v>1073</v>
      </c>
      <c r="H335" s="127" t="s">
        <v>103</v>
      </c>
      <c r="I335" s="127" t="s">
        <v>220</v>
      </c>
      <c r="J335" s="127" t="s">
        <v>221</v>
      </c>
      <c r="K335" s="127">
        <v>2023</v>
      </c>
      <c r="L335" s="127">
        <v>2030</v>
      </c>
      <c r="M335" s="55" t="s">
        <v>228</v>
      </c>
      <c r="N335" s="448"/>
      <c r="O335" s="413" t="s">
        <v>1075</v>
      </c>
    </row>
    <row r="336" spans="1:15" outlineLevel="1" x14ac:dyDescent="0.25">
      <c r="A336" s="125" t="s">
        <v>1076</v>
      </c>
      <c r="B336" s="127">
        <v>230206160</v>
      </c>
      <c r="C336" s="141" t="s">
        <v>234</v>
      </c>
      <c r="D336" s="125" t="s">
        <v>1072</v>
      </c>
      <c r="E336" s="125" t="s">
        <v>28</v>
      </c>
      <c r="F336" s="125" t="s">
        <v>226</v>
      </c>
      <c r="G336" s="318" t="s">
        <v>1073</v>
      </c>
      <c r="H336" s="127" t="s">
        <v>103</v>
      </c>
      <c r="I336" s="127" t="s">
        <v>220</v>
      </c>
      <c r="J336" s="127" t="s">
        <v>221</v>
      </c>
      <c r="K336" s="127">
        <v>2023</v>
      </c>
      <c r="L336" s="127">
        <v>2030</v>
      </c>
      <c r="M336" s="55" t="s">
        <v>228</v>
      </c>
      <c r="N336" s="448"/>
    </row>
    <row r="337" spans="1:14" outlineLevel="1" x14ac:dyDescent="0.25">
      <c r="A337" s="125" t="s">
        <v>1077</v>
      </c>
      <c r="B337" s="127">
        <v>230206160</v>
      </c>
      <c r="C337" s="141" t="s">
        <v>234</v>
      </c>
      <c r="D337" s="125" t="s">
        <v>1072</v>
      </c>
      <c r="E337" s="125" t="s">
        <v>28</v>
      </c>
      <c r="F337" s="125" t="s">
        <v>226</v>
      </c>
      <c r="G337" s="318" t="s">
        <v>1073</v>
      </c>
      <c r="H337" s="127" t="s">
        <v>103</v>
      </c>
      <c r="I337" s="127" t="s">
        <v>220</v>
      </c>
      <c r="J337" s="127" t="s">
        <v>220</v>
      </c>
      <c r="K337" s="127">
        <v>2023</v>
      </c>
      <c r="L337" s="127">
        <v>2030</v>
      </c>
      <c r="M337" s="55" t="s">
        <v>228</v>
      </c>
      <c r="N337" s="448"/>
    </row>
    <row r="338" spans="1:14" outlineLevel="1" x14ac:dyDescent="0.25">
      <c r="A338" s="125" t="s">
        <v>1078</v>
      </c>
      <c r="B338" s="127">
        <v>230206160</v>
      </c>
      <c r="C338" s="141" t="s">
        <v>234</v>
      </c>
      <c r="D338" s="125" t="s">
        <v>1072</v>
      </c>
      <c r="E338" s="125" t="s">
        <v>28</v>
      </c>
      <c r="F338" s="125" t="s">
        <v>226</v>
      </c>
      <c r="G338" s="318" t="s">
        <v>1073</v>
      </c>
      <c r="H338" s="127" t="s">
        <v>103</v>
      </c>
      <c r="I338" s="127" t="s">
        <v>220</v>
      </c>
      <c r="J338" s="127" t="s">
        <v>220</v>
      </c>
      <c r="K338" s="127">
        <v>2023</v>
      </c>
      <c r="L338" s="127">
        <v>2030</v>
      </c>
      <c r="M338" s="55" t="s">
        <v>228</v>
      </c>
      <c r="N338" s="448"/>
    </row>
    <row r="339" spans="1:14" outlineLevel="1" x14ac:dyDescent="0.25">
      <c r="A339" s="120" t="s">
        <v>1079</v>
      </c>
      <c r="B339" s="122">
        <v>230206160</v>
      </c>
      <c r="C339" s="175" t="s">
        <v>118</v>
      </c>
      <c r="D339" s="120" t="s">
        <v>1072</v>
      </c>
      <c r="E339" s="120" t="s">
        <v>28</v>
      </c>
      <c r="F339" s="120" t="s">
        <v>226</v>
      </c>
      <c r="G339" s="378" t="s">
        <v>1073</v>
      </c>
      <c r="H339" s="122" t="s">
        <v>103</v>
      </c>
      <c r="I339" s="122" t="s">
        <v>220</v>
      </c>
      <c r="J339" s="122" t="s">
        <v>220</v>
      </c>
      <c r="K339" s="122">
        <v>2023</v>
      </c>
      <c r="L339" s="122">
        <v>2030</v>
      </c>
      <c r="M339" s="404" t="s">
        <v>228</v>
      </c>
      <c r="N339" s="448"/>
    </row>
    <row r="340" spans="1:14" outlineLevel="1" x14ac:dyDescent="0.25">
      <c r="A340" s="140" t="s">
        <v>1080</v>
      </c>
      <c r="B340" s="127" t="s">
        <v>401</v>
      </c>
      <c r="C340" s="125" t="s">
        <v>234</v>
      </c>
      <c r="D340" s="125" t="s">
        <v>1081</v>
      </c>
      <c r="E340" s="125" t="s">
        <v>252</v>
      </c>
      <c r="F340" s="125" t="s">
        <v>253</v>
      </c>
      <c r="G340" s="318" t="s">
        <v>1082</v>
      </c>
      <c r="H340" s="127" t="s">
        <v>103</v>
      </c>
      <c r="I340" s="127" t="s">
        <v>220</v>
      </c>
      <c r="J340" s="127" t="s">
        <v>220</v>
      </c>
      <c r="K340" s="127">
        <v>2023</v>
      </c>
      <c r="L340" s="127">
        <v>2030</v>
      </c>
      <c r="M340" s="327" t="s">
        <v>285</v>
      </c>
    </row>
    <row r="341" spans="1:14" outlineLevel="1" x14ac:dyDescent="0.25">
      <c r="A341" s="140" t="s">
        <v>1083</v>
      </c>
      <c r="B341" s="127">
        <v>211000358</v>
      </c>
      <c r="C341" s="125" t="s">
        <v>234</v>
      </c>
      <c r="D341" s="125" t="s">
        <v>1084</v>
      </c>
      <c r="E341" s="125" t="s">
        <v>28</v>
      </c>
      <c r="F341" s="125" t="s">
        <v>305</v>
      </c>
      <c r="G341" s="318" t="s">
        <v>1085</v>
      </c>
      <c r="H341" s="127" t="s">
        <v>103</v>
      </c>
      <c r="I341" s="127" t="s">
        <v>220</v>
      </c>
      <c r="J341" s="127" t="s">
        <v>220</v>
      </c>
      <c r="K341" s="127">
        <v>2008</v>
      </c>
      <c r="L341" s="127"/>
      <c r="M341" s="324" t="s">
        <v>238</v>
      </c>
    </row>
    <row r="342" spans="1:14" outlineLevel="1" x14ac:dyDescent="0.25">
      <c r="A342" s="140" t="s">
        <v>1086</v>
      </c>
      <c r="B342" s="127" t="s">
        <v>401</v>
      </c>
      <c r="C342" s="125" t="s">
        <v>234</v>
      </c>
      <c r="D342" s="125" t="s">
        <v>569</v>
      </c>
      <c r="E342" s="125" t="s">
        <v>252</v>
      </c>
      <c r="F342" s="125" t="s">
        <v>1087</v>
      </c>
      <c r="G342" s="318" t="s">
        <v>1088</v>
      </c>
      <c r="H342" s="127" t="s">
        <v>103</v>
      </c>
      <c r="I342" s="127" t="s">
        <v>220</v>
      </c>
      <c r="J342" s="127" t="s">
        <v>220</v>
      </c>
      <c r="K342" s="127">
        <v>2023</v>
      </c>
      <c r="L342" s="127">
        <v>2030</v>
      </c>
      <c r="M342" s="327" t="s">
        <v>285</v>
      </c>
    </row>
    <row r="343" spans="1:14" outlineLevel="1" x14ac:dyDescent="0.25">
      <c r="A343" s="140" t="s">
        <v>1089</v>
      </c>
      <c r="B343" s="127" t="s">
        <v>401</v>
      </c>
      <c r="C343" s="125" t="s">
        <v>234</v>
      </c>
      <c r="D343" s="125" t="s">
        <v>569</v>
      </c>
      <c r="E343" s="125" t="s">
        <v>252</v>
      </c>
      <c r="F343" s="125" t="s">
        <v>1087</v>
      </c>
      <c r="G343" s="318" t="s">
        <v>1090</v>
      </c>
      <c r="H343" s="127" t="s">
        <v>103</v>
      </c>
      <c r="I343" s="127" t="s">
        <v>220</v>
      </c>
      <c r="J343" s="127" t="s">
        <v>220</v>
      </c>
      <c r="K343" s="127">
        <v>2023</v>
      </c>
      <c r="L343" s="127">
        <v>2035</v>
      </c>
      <c r="M343" s="327" t="s">
        <v>285</v>
      </c>
    </row>
    <row r="344" spans="1:14" outlineLevel="1" x14ac:dyDescent="0.25">
      <c r="A344" s="140" t="s">
        <v>1091</v>
      </c>
      <c r="B344" s="127">
        <v>211000076</v>
      </c>
      <c r="C344" s="125" t="s">
        <v>234</v>
      </c>
      <c r="D344" s="125" t="s">
        <v>1092</v>
      </c>
      <c r="E344" s="125" t="s">
        <v>1093</v>
      </c>
      <c r="F344" s="125" t="s">
        <v>257</v>
      </c>
      <c r="G344" s="318" t="s">
        <v>1094</v>
      </c>
      <c r="H344" s="127" t="s">
        <v>103</v>
      </c>
      <c r="I344" s="127" t="s">
        <v>220</v>
      </c>
      <c r="J344" s="127" t="s">
        <v>221</v>
      </c>
      <c r="K344" s="127">
        <v>2014</v>
      </c>
      <c r="L344" s="127">
        <v>2030</v>
      </c>
      <c r="M344" s="324" t="s">
        <v>238</v>
      </c>
    </row>
    <row r="345" spans="1:14" outlineLevel="1" x14ac:dyDescent="0.25">
      <c r="A345" s="173" t="s">
        <v>1095</v>
      </c>
      <c r="B345" s="130">
        <v>211000324</v>
      </c>
      <c r="C345" s="27" t="s">
        <v>246</v>
      </c>
      <c r="D345" s="27" t="s">
        <v>965</v>
      </c>
      <c r="E345" s="27" t="s">
        <v>1096</v>
      </c>
      <c r="F345" s="27" t="s">
        <v>253</v>
      </c>
      <c r="G345" s="305" t="s">
        <v>1097</v>
      </c>
      <c r="H345" s="130" t="s">
        <v>103</v>
      </c>
      <c r="I345" s="130" t="s">
        <v>220</v>
      </c>
      <c r="J345" s="130" t="s">
        <v>221</v>
      </c>
      <c r="K345" s="130">
        <v>2015</v>
      </c>
      <c r="L345" s="130">
        <v>2025</v>
      </c>
      <c r="M345" s="363" t="s">
        <v>238</v>
      </c>
    </row>
    <row r="346" spans="1:14" outlineLevel="1" x14ac:dyDescent="0.25">
      <c r="A346" s="173" t="s">
        <v>1098</v>
      </c>
      <c r="B346" s="130">
        <v>211000324</v>
      </c>
      <c r="C346" s="27" t="s">
        <v>246</v>
      </c>
      <c r="D346" s="27" t="s">
        <v>965</v>
      </c>
      <c r="E346" s="27" t="s">
        <v>1096</v>
      </c>
      <c r="F346" s="27" t="s">
        <v>253</v>
      </c>
      <c r="G346" s="305" t="s">
        <v>1097</v>
      </c>
      <c r="H346" s="130" t="s">
        <v>103</v>
      </c>
      <c r="I346" s="130" t="s">
        <v>220</v>
      </c>
      <c r="J346" s="130" t="s">
        <v>221</v>
      </c>
      <c r="K346" s="130">
        <v>2015</v>
      </c>
      <c r="L346" s="130">
        <v>2025</v>
      </c>
      <c r="M346" s="363" t="s">
        <v>238</v>
      </c>
    </row>
    <row r="347" spans="1:14" outlineLevel="1" x14ac:dyDescent="0.25">
      <c r="A347" s="177" t="s">
        <v>1099</v>
      </c>
      <c r="B347" s="134">
        <v>211001126</v>
      </c>
      <c r="C347" s="132" t="s">
        <v>129</v>
      </c>
      <c r="D347" s="132" t="s">
        <v>1100</v>
      </c>
      <c r="E347" s="132" t="s">
        <v>40</v>
      </c>
      <c r="F347" s="132" t="s">
        <v>257</v>
      </c>
      <c r="G347" s="414" t="s">
        <v>1101</v>
      </c>
      <c r="H347" s="134" t="s">
        <v>103</v>
      </c>
      <c r="I347" s="134" t="s">
        <v>220</v>
      </c>
      <c r="J347" s="134" t="s">
        <v>221</v>
      </c>
      <c r="K347" s="134">
        <v>2009</v>
      </c>
      <c r="L347" s="134">
        <v>2030</v>
      </c>
      <c r="M347" s="355" t="s">
        <v>238</v>
      </c>
    </row>
    <row r="348" spans="1:14" outlineLevel="1" x14ac:dyDescent="0.25">
      <c r="A348" s="177" t="s">
        <v>1102</v>
      </c>
      <c r="B348" s="134">
        <v>211001126</v>
      </c>
      <c r="C348" s="132" t="s">
        <v>129</v>
      </c>
      <c r="D348" s="132" t="s">
        <v>1100</v>
      </c>
      <c r="E348" s="132" t="s">
        <v>40</v>
      </c>
      <c r="F348" s="132" t="s">
        <v>257</v>
      </c>
      <c r="G348" s="414" t="s">
        <v>1101</v>
      </c>
      <c r="H348" s="134" t="s">
        <v>103</v>
      </c>
      <c r="I348" s="134" t="s">
        <v>220</v>
      </c>
      <c r="J348" s="134" t="s">
        <v>220</v>
      </c>
      <c r="K348" s="134">
        <v>2009</v>
      </c>
      <c r="L348" s="134">
        <v>2025</v>
      </c>
      <c r="M348" s="376" t="s">
        <v>238</v>
      </c>
    </row>
    <row r="349" spans="1:14" outlineLevel="1" x14ac:dyDescent="0.25">
      <c r="A349" s="261" t="s">
        <v>1103</v>
      </c>
      <c r="B349" s="428">
        <v>211000332</v>
      </c>
      <c r="C349" s="429" t="s">
        <v>129</v>
      </c>
      <c r="D349" s="429" t="s">
        <v>1104</v>
      </c>
      <c r="E349" s="429" t="s">
        <v>1105</v>
      </c>
      <c r="F349" s="429" t="s">
        <v>257</v>
      </c>
      <c r="G349" s="430" t="s">
        <v>1106</v>
      </c>
      <c r="H349" s="428" t="s">
        <v>103</v>
      </c>
      <c r="I349" s="428" t="s">
        <v>220</v>
      </c>
      <c r="J349" s="428" t="s">
        <v>220</v>
      </c>
      <c r="K349" s="428">
        <v>1992</v>
      </c>
      <c r="L349" s="428">
        <v>2040</v>
      </c>
      <c r="M349" s="431" t="s">
        <v>238</v>
      </c>
    </row>
    <row r="351" spans="1:14" ht="46.5" x14ac:dyDescent="0.35">
      <c r="A351" s="435" t="s">
        <v>1107</v>
      </c>
      <c r="B351" s="243" t="s">
        <v>185</v>
      </c>
      <c r="C351" s="244" t="s">
        <v>186</v>
      </c>
      <c r="D351" s="247" t="s">
        <v>187</v>
      </c>
      <c r="E351" s="247" t="s">
        <v>188</v>
      </c>
      <c r="F351" s="247" t="s">
        <v>189</v>
      </c>
      <c r="G351" s="247" t="s">
        <v>190</v>
      </c>
      <c r="H351" s="247" t="s">
        <v>191</v>
      </c>
      <c r="I351" s="247" t="s">
        <v>192</v>
      </c>
      <c r="J351" s="247" t="s">
        <v>213</v>
      </c>
      <c r="K351" s="247" t="s">
        <v>194</v>
      </c>
      <c r="L351" s="247" t="s">
        <v>195</v>
      </c>
      <c r="M351" s="332" t="s">
        <v>196</v>
      </c>
    </row>
    <row r="352" spans="1:14" outlineLevel="1" x14ac:dyDescent="0.25">
      <c r="A352" s="117" t="s">
        <v>1108</v>
      </c>
      <c r="B352" s="115">
        <v>230206146</v>
      </c>
      <c r="C352" s="301" t="s">
        <v>215</v>
      </c>
      <c r="D352" s="301" t="s">
        <v>1013</v>
      </c>
      <c r="E352" s="301" t="s">
        <v>334</v>
      </c>
      <c r="F352" s="301" t="s">
        <v>226</v>
      </c>
      <c r="G352" s="297" t="s">
        <v>1109</v>
      </c>
      <c r="H352" s="302" t="s">
        <v>116</v>
      </c>
      <c r="I352" s="115" t="s">
        <v>220</v>
      </c>
      <c r="J352" s="115" t="s">
        <v>221</v>
      </c>
      <c r="K352" s="302">
        <v>2022</v>
      </c>
      <c r="L352" s="302">
        <v>2030</v>
      </c>
      <c r="M352" s="333" t="s">
        <v>228</v>
      </c>
    </row>
    <row r="353" spans="1:13" outlineLevel="1" x14ac:dyDescent="0.25">
      <c r="A353" s="117" t="s">
        <v>1110</v>
      </c>
      <c r="B353" s="115">
        <v>230206146</v>
      </c>
      <c r="C353" s="301" t="s">
        <v>215</v>
      </c>
      <c r="D353" s="301" t="s">
        <v>1013</v>
      </c>
      <c r="E353" s="301" t="s">
        <v>334</v>
      </c>
      <c r="F353" s="301" t="s">
        <v>226</v>
      </c>
      <c r="G353" s="297" t="s">
        <v>1109</v>
      </c>
      <c r="H353" s="302" t="s">
        <v>116</v>
      </c>
      <c r="I353" s="115" t="s">
        <v>220</v>
      </c>
      <c r="J353" s="115" t="s">
        <v>221</v>
      </c>
      <c r="K353" s="302">
        <v>2022</v>
      </c>
      <c r="L353" s="302">
        <v>2030</v>
      </c>
      <c r="M353" s="333" t="s">
        <v>228</v>
      </c>
    </row>
    <row r="354" spans="1:13" outlineLevel="1" x14ac:dyDescent="0.25">
      <c r="A354" s="245" t="s">
        <v>1111</v>
      </c>
      <c r="B354" s="303">
        <v>230206147</v>
      </c>
      <c r="C354" s="304" t="s">
        <v>215</v>
      </c>
      <c r="D354" s="304" t="s">
        <v>1112</v>
      </c>
      <c r="E354" s="304" t="s">
        <v>334</v>
      </c>
      <c r="F354" s="304" t="s">
        <v>226</v>
      </c>
      <c r="G354" s="298" t="s">
        <v>1113</v>
      </c>
      <c r="H354" s="303" t="s">
        <v>116</v>
      </c>
      <c r="I354" s="291" t="s">
        <v>220</v>
      </c>
      <c r="J354" s="291" t="s">
        <v>221</v>
      </c>
      <c r="K354" s="303">
        <v>2022</v>
      </c>
      <c r="L354" s="303">
        <v>2050</v>
      </c>
      <c r="M354" s="374" t="s">
        <v>228</v>
      </c>
    </row>
    <row r="355" spans="1:13" outlineLevel="1" x14ac:dyDescent="0.25">
      <c r="A355" s="140" t="s">
        <v>1114</v>
      </c>
      <c r="B355" s="158">
        <v>211003411</v>
      </c>
      <c r="C355" s="157" t="s">
        <v>234</v>
      </c>
      <c r="D355" s="157" t="s">
        <v>82</v>
      </c>
      <c r="E355" s="157" t="s">
        <v>1115</v>
      </c>
      <c r="F355" s="157" t="s">
        <v>93</v>
      </c>
      <c r="G355" s="318" t="s">
        <v>1116</v>
      </c>
      <c r="H355" s="158" t="s">
        <v>103</v>
      </c>
      <c r="I355" s="152" t="s">
        <v>220</v>
      </c>
      <c r="J355" s="152" t="s">
        <v>220</v>
      </c>
      <c r="K355" s="158">
        <v>2023</v>
      </c>
      <c r="L355" s="158">
        <v>2030</v>
      </c>
      <c r="M355" s="338" t="s">
        <v>483</v>
      </c>
    </row>
    <row r="356" spans="1:13" outlineLevel="1" x14ac:dyDescent="0.25">
      <c r="A356" s="140" t="s">
        <v>1117</v>
      </c>
      <c r="B356" s="158">
        <v>211003411</v>
      </c>
      <c r="C356" s="157" t="s">
        <v>234</v>
      </c>
      <c r="D356" s="157" t="s">
        <v>82</v>
      </c>
      <c r="E356" s="157" t="s">
        <v>1115</v>
      </c>
      <c r="F356" s="157" t="s">
        <v>93</v>
      </c>
      <c r="G356" s="318" t="s">
        <v>1116</v>
      </c>
      <c r="H356" s="158" t="s">
        <v>103</v>
      </c>
      <c r="I356" s="152" t="s">
        <v>220</v>
      </c>
      <c r="J356" s="152" t="s">
        <v>220</v>
      </c>
      <c r="K356" s="158">
        <v>2023</v>
      </c>
      <c r="L356" s="158">
        <v>2030</v>
      </c>
      <c r="M356" s="338" t="s">
        <v>483</v>
      </c>
    </row>
    <row r="357" spans="1:13" outlineLevel="1" x14ac:dyDescent="0.25">
      <c r="A357" s="140" t="s">
        <v>1118</v>
      </c>
      <c r="B357" s="158">
        <v>220205822</v>
      </c>
      <c r="C357" s="157" t="s">
        <v>234</v>
      </c>
      <c r="D357" s="157" t="s">
        <v>82</v>
      </c>
      <c r="E357" s="157" t="s">
        <v>1115</v>
      </c>
      <c r="F357" s="157" t="s">
        <v>93</v>
      </c>
      <c r="G357" s="147" t="s">
        <v>1116</v>
      </c>
      <c r="H357" s="158" t="s">
        <v>103</v>
      </c>
      <c r="I357" s="152" t="s">
        <v>220</v>
      </c>
      <c r="J357" s="152" t="s">
        <v>220</v>
      </c>
      <c r="K357" s="158">
        <v>2023</v>
      </c>
      <c r="L357" s="158">
        <v>2030</v>
      </c>
      <c r="M357" s="338" t="s">
        <v>483</v>
      </c>
    </row>
    <row r="358" spans="1:13" outlineLevel="1" x14ac:dyDescent="0.25">
      <c r="A358" s="140" t="s">
        <v>1119</v>
      </c>
      <c r="B358" s="158">
        <v>220205822</v>
      </c>
      <c r="C358" s="157" t="s">
        <v>234</v>
      </c>
      <c r="D358" s="157" t="s">
        <v>82</v>
      </c>
      <c r="E358" s="157" t="s">
        <v>1115</v>
      </c>
      <c r="F358" s="157" t="s">
        <v>93</v>
      </c>
      <c r="G358" s="147" t="s">
        <v>1116</v>
      </c>
      <c r="H358" s="158" t="s">
        <v>103</v>
      </c>
      <c r="I358" s="152" t="s">
        <v>220</v>
      </c>
      <c r="J358" s="152" t="s">
        <v>220</v>
      </c>
      <c r="K358" s="158">
        <v>2023</v>
      </c>
      <c r="L358" s="158">
        <v>2030</v>
      </c>
      <c r="M358" s="338" t="s">
        <v>483</v>
      </c>
    </row>
    <row r="359" spans="1:13" outlineLevel="1" x14ac:dyDescent="0.25">
      <c r="A359" s="140" t="s">
        <v>1120</v>
      </c>
      <c r="B359" s="158">
        <v>220205821</v>
      </c>
      <c r="C359" s="157" t="s">
        <v>234</v>
      </c>
      <c r="D359" s="157" t="s">
        <v>1121</v>
      </c>
      <c r="E359" s="157" t="s">
        <v>1115</v>
      </c>
      <c r="F359" s="157" t="s">
        <v>93</v>
      </c>
      <c r="G359" s="423" t="s">
        <v>1116</v>
      </c>
      <c r="H359" s="158" t="s">
        <v>103</v>
      </c>
      <c r="I359" s="152" t="s">
        <v>220</v>
      </c>
      <c r="J359" s="152" t="s">
        <v>220</v>
      </c>
      <c r="K359" s="158">
        <v>2023</v>
      </c>
      <c r="L359" s="158">
        <v>2030</v>
      </c>
      <c r="M359" s="338" t="s">
        <v>483</v>
      </c>
    </row>
    <row r="360" spans="1:13" outlineLevel="1" x14ac:dyDescent="0.25">
      <c r="A360" s="140" t="s">
        <v>1122</v>
      </c>
      <c r="B360" s="158">
        <v>220205821</v>
      </c>
      <c r="C360" s="157" t="s">
        <v>234</v>
      </c>
      <c r="D360" s="157" t="s">
        <v>1121</v>
      </c>
      <c r="E360" s="157" t="s">
        <v>1115</v>
      </c>
      <c r="F360" s="157" t="s">
        <v>93</v>
      </c>
      <c r="G360" s="423" t="s">
        <v>1116</v>
      </c>
      <c r="H360" s="158" t="s">
        <v>103</v>
      </c>
      <c r="I360" s="152" t="s">
        <v>220</v>
      </c>
      <c r="J360" s="152" t="s">
        <v>220</v>
      </c>
      <c r="K360" s="158">
        <v>2023</v>
      </c>
      <c r="L360" s="158">
        <v>2030</v>
      </c>
      <c r="M360" s="338" t="s">
        <v>483</v>
      </c>
    </row>
    <row r="361" spans="1:13" outlineLevel="1" x14ac:dyDescent="0.25">
      <c r="A361" s="140" t="s">
        <v>1123</v>
      </c>
      <c r="B361" s="158">
        <v>220205821</v>
      </c>
      <c r="C361" s="157" t="s">
        <v>234</v>
      </c>
      <c r="D361" s="157" t="s">
        <v>1121</v>
      </c>
      <c r="E361" s="157" t="s">
        <v>1115</v>
      </c>
      <c r="F361" s="157" t="s">
        <v>93</v>
      </c>
      <c r="G361" s="423" t="s">
        <v>1116</v>
      </c>
      <c r="H361" s="158" t="s">
        <v>103</v>
      </c>
      <c r="I361" s="152" t="s">
        <v>220</v>
      </c>
      <c r="J361" s="152" t="s">
        <v>220</v>
      </c>
      <c r="K361" s="158">
        <v>2023</v>
      </c>
      <c r="L361" s="158">
        <v>2030</v>
      </c>
      <c r="M361" s="338" t="s">
        <v>483</v>
      </c>
    </row>
    <row r="362" spans="1:13" outlineLevel="1" x14ac:dyDescent="0.25">
      <c r="A362" s="140" t="s">
        <v>1124</v>
      </c>
      <c r="B362" s="158">
        <v>220205821</v>
      </c>
      <c r="C362" s="157" t="s">
        <v>234</v>
      </c>
      <c r="D362" s="157" t="s">
        <v>1121</v>
      </c>
      <c r="E362" s="157" t="s">
        <v>1115</v>
      </c>
      <c r="F362" s="157" t="s">
        <v>93</v>
      </c>
      <c r="G362" s="423" t="s">
        <v>1116</v>
      </c>
      <c r="H362" s="158" t="s">
        <v>103</v>
      </c>
      <c r="I362" s="152" t="s">
        <v>220</v>
      </c>
      <c r="J362" s="152" t="s">
        <v>220</v>
      </c>
      <c r="K362" s="158">
        <v>2023</v>
      </c>
      <c r="L362" s="158">
        <v>2030</v>
      </c>
      <c r="M362" s="338" t="s">
        <v>483</v>
      </c>
    </row>
    <row r="363" spans="1:13" outlineLevel="1" x14ac:dyDescent="0.25">
      <c r="A363" s="140" t="s">
        <v>1125</v>
      </c>
      <c r="B363" s="158">
        <v>211003413</v>
      </c>
      <c r="C363" s="157" t="s">
        <v>234</v>
      </c>
      <c r="D363" s="157" t="s">
        <v>1126</v>
      </c>
      <c r="E363" s="157" t="s">
        <v>25</v>
      </c>
      <c r="F363" s="157" t="s">
        <v>93</v>
      </c>
      <c r="G363" s="147" t="s">
        <v>1127</v>
      </c>
      <c r="H363" s="158" t="s">
        <v>103</v>
      </c>
      <c r="I363" s="152" t="s">
        <v>221</v>
      </c>
      <c r="J363" s="152" t="s">
        <v>221</v>
      </c>
      <c r="K363" s="158">
        <v>2020</v>
      </c>
      <c r="L363" s="158">
        <v>2045</v>
      </c>
      <c r="M363" s="338" t="s">
        <v>222</v>
      </c>
    </row>
    <row r="364" spans="1:13" outlineLevel="1" x14ac:dyDescent="0.25">
      <c r="A364" s="174" t="s">
        <v>1128</v>
      </c>
      <c r="B364" s="198">
        <v>211003385</v>
      </c>
      <c r="C364" s="199" t="s">
        <v>118</v>
      </c>
      <c r="D364" s="199" t="s">
        <v>82</v>
      </c>
      <c r="E364" s="199" t="s">
        <v>1129</v>
      </c>
      <c r="F364" s="199" t="s">
        <v>93</v>
      </c>
      <c r="G364" s="378" t="s">
        <v>1130</v>
      </c>
      <c r="H364" s="198" t="s">
        <v>103</v>
      </c>
      <c r="I364" s="176" t="s">
        <v>220</v>
      </c>
      <c r="J364" s="176" t="s">
        <v>221</v>
      </c>
      <c r="K364" s="198">
        <v>2007</v>
      </c>
      <c r="L364" s="198">
        <v>2025</v>
      </c>
      <c r="M364" s="335" t="s">
        <v>315</v>
      </c>
    </row>
    <row r="365" spans="1:13" outlineLevel="1" x14ac:dyDescent="0.25">
      <c r="A365" s="174" t="s">
        <v>1131</v>
      </c>
      <c r="B365" s="198">
        <v>211003385</v>
      </c>
      <c r="C365" s="199" t="s">
        <v>118</v>
      </c>
      <c r="D365" s="199" t="s">
        <v>82</v>
      </c>
      <c r="E365" s="199" t="s">
        <v>1129</v>
      </c>
      <c r="F365" s="199" t="s">
        <v>93</v>
      </c>
      <c r="G365" s="378" t="s">
        <v>1130</v>
      </c>
      <c r="H365" s="198" t="s">
        <v>103</v>
      </c>
      <c r="I365" s="176" t="s">
        <v>220</v>
      </c>
      <c r="J365" s="176" t="s">
        <v>221</v>
      </c>
      <c r="K365" s="198">
        <v>2007</v>
      </c>
      <c r="L365" s="198">
        <v>2025</v>
      </c>
      <c r="M365" s="335" t="s">
        <v>315</v>
      </c>
    </row>
    <row r="366" spans="1:13" outlineLevel="1" x14ac:dyDescent="0.25">
      <c r="A366" s="174" t="s">
        <v>1132</v>
      </c>
      <c r="B366" s="198">
        <v>211003385</v>
      </c>
      <c r="C366" s="199" t="s">
        <v>118</v>
      </c>
      <c r="D366" s="199" t="s">
        <v>82</v>
      </c>
      <c r="E366" s="199" t="s">
        <v>1129</v>
      </c>
      <c r="F366" s="199" t="s">
        <v>93</v>
      </c>
      <c r="G366" s="378" t="s">
        <v>1130</v>
      </c>
      <c r="H366" s="198" t="s">
        <v>103</v>
      </c>
      <c r="I366" s="176" t="s">
        <v>220</v>
      </c>
      <c r="J366" s="176" t="s">
        <v>221</v>
      </c>
      <c r="K366" s="198">
        <v>2007</v>
      </c>
      <c r="L366" s="198">
        <v>2025</v>
      </c>
      <c r="M366" s="335" t="s">
        <v>315</v>
      </c>
    </row>
    <row r="367" spans="1:13" outlineLevel="1" x14ac:dyDescent="0.25">
      <c r="A367" s="173" t="s">
        <v>1133</v>
      </c>
      <c r="B367" s="210">
        <v>211003393</v>
      </c>
      <c r="C367" s="211" t="s">
        <v>246</v>
      </c>
      <c r="D367" s="211" t="s">
        <v>569</v>
      </c>
      <c r="E367" s="211" t="s">
        <v>56</v>
      </c>
      <c r="F367" s="211" t="s">
        <v>1134</v>
      </c>
      <c r="G367" s="305" t="s">
        <v>1135</v>
      </c>
      <c r="H367" s="210" t="s">
        <v>103</v>
      </c>
      <c r="I367" s="201" t="s">
        <v>220</v>
      </c>
      <c r="J367" s="201"/>
      <c r="K367" s="201">
        <v>2021</v>
      </c>
      <c r="L367" s="201">
        <v>2025</v>
      </c>
      <c r="M367" s="339" t="s">
        <v>483</v>
      </c>
    </row>
    <row r="368" spans="1:13" outlineLevel="1" x14ac:dyDescent="0.25">
      <c r="A368" s="230" t="s">
        <v>1136</v>
      </c>
      <c r="B368" s="234">
        <v>211003414</v>
      </c>
      <c r="C368" s="235" t="s">
        <v>152</v>
      </c>
      <c r="D368" s="235" t="s">
        <v>76</v>
      </c>
      <c r="E368" s="235" t="s">
        <v>1137</v>
      </c>
      <c r="F368" s="235" t="s">
        <v>257</v>
      </c>
      <c r="G368" s="236" t="s">
        <v>1138</v>
      </c>
      <c r="H368" s="234" t="s">
        <v>103</v>
      </c>
      <c r="I368" s="229" t="s">
        <v>220</v>
      </c>
      <c r="J368" s="229" t="s">
        <v>221</v>
      </c>
      <c r="K368" s="234">
        <v>2019</v>
      </c>
      <c r="L368" s="234"/>
      <c r="M368" s="346" t="s">
        <v>222</v>
      </c>
    </row>
    <row r="369" spans="1:14" outlineLevel="1" x14ac:dyDescent="0.25">
      <c r="A369" s="230" t="s">
        <v>1139</v>
      </c>
      <c r="B369" s="234">
        <v>211003415</v>
      </c>
      <c r="C369" s="235" t="s">
        <v>152</v>
      </c>
      <c r="D369" s="235" t="s">
        <v>76</v>
      </c>
      <c r="E369" s="235" t="s">
        <v>1140</v>
      </c>
      <c r="F369" s="235" t="s">
        <v>257</v>
      </c>
      <c r="G369" s="236" t="s">
        <v>1141</v>
      </c>
      <c r="H369" s="234" t="s">
        <v>103</v>
      </c>
      <c r="I369" s="229" t="s">
        <v>220</v>
      </c>
      <c r="J369" s="229" t="s">
        <v>221</v>
      </c>
      <c r="K369" s="234">
        <v>2019</v>
      </c>
      <c r="L369" s="234">
        <v>2025</v>
      </c>
      <c r="M369" s="346" t="s">
        <v>222</v>
      </c>
    </row>
    <row r="370" spans="1:14" outlineLevel="1" x14ac:dyDescent="0.25">
      <c r="A370" s="230" t="s">
        <v>1142</v>
      </c>
      <c r="B370" s="234">
        <v>211003415</v>
      </c>
      <c r="C370" s="235" t="s">
        <v>152</v>
      </c>
      <c r="D370" s="235" t="s">
        <v>76</v>
      </c>
      <c r="E370" s="235" t="s">
        <v>1140</v>
      </c>
      <c r="F370" s="235" t="s">
        <v>257</v>
      </c>
      <c r="G370" s="236" t="s">
        <v>1141</v>
      </c>
      <c r="H370" s="234" t="s">
        <v>103</v>
      </c>
      <c r="I370" s="229" t="s">
        <v>220</v>
      </c>
      <c r="J370" s="229" t="s">
        <v>221</v>
      </c>
      <c r="K370" s="234">
        <v>2019</v>
      </c>
      <c r="L370" s="234">
        <v>2030</v>
      </c>
      <c r="M370" s="346" t="s">
        <v>222</v>
      </c>
    </row>
    <row r="371" spans="1:14" outlineLevel="1" x14ac:dyDescent="0.25">
      <c r="A371" s="140" t="s">
        <v>1143</v>
      </c>
      <c r="B371" s="158" t="s">
        <v>401</v>
      </c>
      <c r="C371" s="157" t="s">
        <v>234</v>
      </c>
      <c r="D371" s="157" t="s">
        <v>82</v>
      </c>
      <c r="E371" s="157" t="s">
        <v>1115</v>
      </c>
      <c r="F371" s="157" t="s">
        <v>93</v>
      </c>
      <c r="G371" s="147" t="s">
        <v>1144</v>
      </c>
      <c r="H371" s="158" t="s">
        <v>103</v>
      </c>
      <c r="I371" s="152" t="s">
        <v>220</v>
      </c>
      <c r="J371" s="152" t="s">
        <v>220</v>
      </c>
      <c r="K371" s="158">
        <v>2015</v>
      </c>
      <c r="L371" s="158">
        <v>2030</v>
      </c>
      <c r="M371" s="338" t="s">
        <v>285</v>
      </c>
      <c r="N371" s="471"/>
    </row>
    <row r="372" spans="1:14" outlineLevel="1" x14ac:dyDescent="0.25">
      <c r="A372" s="140" t="s">
        <v>1145</v>
      </c>
      <c r="B372" s="158" t="s">
        <v>401</v>
      </c>
      <c r="C372" s="157" t="s">
        <v>234</v>
      </c>
      <c r="D372" s="157" t="s">
        <v>82</v>
      </c>
      <c r="E372" s="157" t="s">
        <v>1115</v>
      </c>
      <c r="F372" s="157" t="s">
        <v>93</v>
      </c>
      <c r="G372" s="147" t="s">
        <v>1144</v>
      </c>
      <c r="H372" s="158" t="s">
        <v>103</v>
      </c>
      <c r="I372" s="152" t="s">
        <v>220</v>
      </c>
      <c r="J372" s="152" t="s">
        <v>220</v>
      </c>
      <c r="K372" s="158">
        <v>2015</v>
      </c>
      <c r="L372" s="158">
        <v>2050</v>
      </c>
      <c r="M372" s="338" t="s">
        <v>285</v>
      </c>
    </row>
    <row r="373" spans="1:14" outlineLevel="1" x14ac:dyDescent="0.25">
      <c r="A373" s="140" t="s">
        <v>1146</v>
      </c>
      <c r="B373" s="158" t="s">
        <v>401</v>
      </c>
      <c r="C373" s="157" t="s">
        <v>234</v>
      </c>
      <c r="D373" s="157" t="s">
        <v>82</v>
      </c>
      <c r="E373" s="157" t="s">
        <v>1115</v>
      </c>
      <c r="F373" s="157" t="s">
        <v>93</v>
      </c>
      <c r="G373" s="147" t="s">
        <v>1144</v>
      </c>
      <c r="H373" s="158" t="s">
        <v>103</v>
      </c>
      <c r="I373" s="152" t="s">
        <v>220</v>
      </c>
      <c r="J373" s="152" t="s">
        <v>220</v>
      </c>
      <c r="K373" s="158">
        <v>2015</v>
      </c>
      <c r="L373" s="158">
        <v>2030</v>
      </c>
      <c r="M373" s="338" t="s">
        <v>285</v>
      </c>
    </row>
    <row r="374" spans="1:14" outlineLevel="1" x14ac:dyDescent="0.25">
      <c r="A374" s="140" t="s">
        <v>1147</v>
      </c>
      <c r="B374" s="158" t="s">
        <v>401</v>
      </c>
      <c r="C374" s="157" t="s">
        <v>234</v>
      </c>
      <c r="D374" s="157" t="s">
        <v>82</v>
      </c>
      <c r="E374" s="157" t="s">
        <v>1115</v>
      </c>
      <c r="F374" s="157" t="s">
        <v>93</v>
      </c>
      <c r="G374" s="147" t="s">
        <v>1144</v>
      </c>
      <c r="H374" s="158" t="s">
        <v>103</v>
      </c>
      <c r="I374" s="152" t="s">
        <v>220</v>
      </c>
      <c r="J374" s="152" t="s">
        <v>220</v>
      </c>
      <c r="K374" s="158">
        <v>2015</v>
      </c>
      <c r="L374" s="158">
        <v>2050</v>
      </c>
      <c r="M374" s="338" t="s">
        <v>285</v>
      </c>
    </row>
    <row r="375" spans="1:14" outlineLevel="1" x14ac:dyDescent="0.25">
      <c r="A375" s="140" t="s">
        <v>1148</v>
      </c>
      <c r="B375" s="158" t="s">
        <v>401</v>
      </c>
      <c r="C375" s="157" t="s">
        <v>234</v>
      </c>
      <c r="D375" s="157" t="s">
        <v>82</v>
      </c>
      <c r="E375" s="157" t="s">
        <v>1115</v>
      </c>
      <c r="F375" s="157" t="s">
        <v>93</v>
      </c>
      <c r="G375" s="147" t="s">
        <v>1144</v>
      </c>
      <c r="H375" s="158" t="s">
        <v>103</v>
      </c>
      <c r="I375" s="152" t="s">
        <v>220</v>
      </c>
      <c r="J375" s="152" t="s">
        <v>220</v>
      </c>
      <c r="K375" s="158">
        <v>2015</v>
      </c>
      <c r="L375" s="158">
        <v>2030</v>
      </c>
      <c r="M375" s="338" t="s">
        <v>285</v>
      </c>
    </row>
    <row r="376" spans="1:14" outlineLevel="1" x14ac:dyDescent="0.25">
      <c r="A376" s="140" t="s">
        <v>1149</v>
      </c>
      <c r="B376" s="158" t="s">
        <v>401</v>
      </c>
      <c r="C376" s="157" t="s">
        <v>234</v>
      </c>
      <c r="D376" s="157" t="s">
        <v>82</v>
      </c>
      <c r="E376" s="157" t="s">
        <v>1115</v>
      </c>
      <c r="F376" s="157" t="s">
        <v>93</v>
      </c>
      <c r="G376" s="147" t="s">
        <v>1144</v>
      </c>
      <c r="H376" s="158" t="s">
        <v>103</v>
      </c>
      <c r="I376" s="152" t="s">
        <v>220</v>
      </c>
      <c r="J376" s="152" t="s">
        <v>220</v>
      </c>
      <c r="K376" s="158">
        <v>2015</v>
      </c>
      <c r="L376" s="158">
        <v>2050</v>
      </c>
      <c r="M376" s="338" t="s">
        <v>285</v>
      </c>
    </row>
    <row r="377" spans="1:14" outlineLevel="1" x14ac:dyDescent="0.25">
      <c r="A377" s="140" t="s">
        <v>1150</v>
      </c>
      <c r="B377" s="158" t="s">
        <v>401</v>
      </c>
      <c r="C377" s="157" t="s">
        <v>234</v>
      </c>
      <c r="D377" s="157" t="s">
        <v>82</v>
      </c>
      <c r="E377" s="157" t="s">
        <v>1115</v>
      </c>
      <c r="F377" s="157" t="s">
        <v>93</v>
      </c>
      <c r="G377" s="147" t="s">
        <v>1144</v>
      </c>
      <c r="H377" s="158" t="s">
        <v>103</v>
      </c>
      <c r="I377" s="152" t="s">
        <v>220</v>
      </c>
      <c r="J377" s="152" t="s">
        <v>220</v>
      </c>
      <c r="K377" s="158">
        <v>2015</v>
      </c>
      <c r="L377" s="158">
        <v>2030</v>
      </c>
      <c r="M377" s="338" t="s">
        <v>285</v>
      </c>
    </row>
    <row r="378" spans="1:14" outlineLevel="1" x14ac:dyDescent="0.25">
      <c r="A378" s="140" t="s">
        <v>1151</v>
      </c>
      <c r="B378" s="158" t="s">
        <v>401</v>
      </c>
      <c r="C378" s="157" t="s">
        <v>234</v>
      </c>
      <c r="D378" s="157" t="s">
        <v>82</v>
      </c>
      <c r="E378" s="157" t="s">
        <v>1115</v>
      </c>
      <c r="F378" s="157" t="s">
        <v>93</v>
      </c>
      <c r="G378" s="147" t="s">
        <v>1144</v>
      </c>
      <c r="H378" s="158" t="s">
        <v>103</v>
      </c>
      <c r="I378" s="152" t="s">
        <v>220</v>
      </c>
      <c r="J378" s="152" t="s">
        <v>220</v>
      </c>
      <c r="K378" s="158">
        <v>2015</v>
      </c>
      <c r="L378" s="158">
        <v>2050</v>
      </c>
      <c r="M378" s="338" t="s">
        <v>285</v>
      </c>
    </row>
    <row r="379" spans="1:14" outlineLevel="1" x14ac:dyDescent="0.25">
      <c r="A379" s="140" t="s">
        <v>1152</v>
      </c>
      <c r="B379" s="158" t="s">
        <v>401</v>
      </c>
      <c r="C379" s="157" t="s">
        <v>234</v>
      </c>
      <c r="D379" s="157" t="s">
        <v>82</v>
      </c>
      <c r="E379" s="157" t="s">
        <v>1115</v>
      </c>
      <c r="F379" s="157" t="s">
        <v>93</v>
      </c>
      <c r="G379" s="147" t="s">
        <v>1144</v>
      </c>
      <c r="H379" s="158" t="s">
        <v>103</v>
      </c>
      <c r="I379" s="152" t="s">
        <v>220</v>
      </c>
      <c r="J379" s="152" t="s">
        <v>220</v>
      </c>
      <c r="K379" s="158">
        <v>2015</v>
      </c>
      <c r="L379" s="158">
        <v>2030</v>
      </c>
      <c r="M379" s="338" t="s">
        <v>285</v>
      </c>
    </row>
    <row r="380" spans="1:14" outlineLevel="1" x14ac:dyDescent="0.25">
      <c r="A380" s="140" t="s">
        <v>1153</v>
      </c>
      <c r="B380" s="158" t="s">
        <v>401</v>
      </c>
      <c r="C380" s="157" t="s">
        <v>234</v>
      </c>
      <c r="D380" s="157" t="s">
        <v>82</v>
      </c>
      <c r="E380" s="157" t="s">
        <v>1115</v>
      </c>
      <c r="F380" s="157" t="s">
        <v>93</v>
      </c>
      <c r="G380" s="147" t="s">
        <v>1144</v>
      </c>
      <c r="H380" s="158" t="s">
        <v>103</v>
      </c>
      <c r="I380" s="152" t="s">
        <v>220</v>
      </c>
      <c r="J380" s="152" t="s">
        <v>220</v>
      </c>
      <c r="K380" s="158">
        <v>2015</v>
      </c>
      <c r="L380" s="158">
        <v>2050</v>
      </c>
      <c r="M380" s="338" t="s">
        <v>285</v>
      </c>
    </row>
    <row r="381" spans="1:14" outlineLevel="1" x14ac:dyDescent="0.25">
      <c r="A381" s="174" t="s">
        <v>1154</v>
      </c>
      <c r="B381" s="198" t="s">
        <v>401</v>
      </c>
      <c r="C381" s="199" t="s">
        <v>118</v>
      </c>
      <c r="D381" s="199" t="s">
        <v>1155</v>
      </c>
      <c r="E381" s="120" t="s">
        <v>325</v>
      </c>
      <c r="F381" s="120" t="s">
        <v>226</v>
      </c>
      <c r="G381" s="192" t="s">
        <v>1144</v>
      </c>
      <c r="H381" s="198" t="s">
        <v>103</v>
      </c>
      <c r="I381" s="176" t="s">
        <v>220</v>
      </c>
      <c r="J381" s="176" t="s">
        <v>220</v>
      </c>
      <c r="K381" s="198">
        <v>2015</v>
      </c>
      <c r="L381" s="198">
        <v>2030</v>
      </c>
      <c r="M381" s="335" t="s">
        <v>285</v>
      </c>
    </row>
    <row r="382" spans="1:14" outlineLevel="1" x14ac:dyDescent="0.25">
      <c r="A382" s="174" t="s">
        <v>1156</v>
      </c>
      <c r="B382" s="198" t="s">
        <v>401</v>
      </c>
      <c r="C382" s="199" t="s">
        <v>118</v>
      </c>
      <c r="D382" s="199" t="s">
        <v>1155</v>
      </c>
      <c r="E382" s="120" t="s">
        <v>325</v>
      </c>
      <c r="F382" s="120" t="s">
        <v>226</v>
      </c>
      <c r="G382" s="192" t="s">
        <v>1144</v>
      </c>
      <c r="H382" s="198" t="s">
        <v>103</v>
      </c>
      <c r="I382" s="176" t="s">
        <v>220</v>
      </c>
      <c r="J382" s="176" t="s">
        <v>220</v>
      </c>
      <c r="K382" s="198">
        <v>2015</v>
      </c>
      <c r="L382" s="198">
        <v>2050</v>
      </c>
      <c r="M382" s="335" t="s">
        <v>285</v>
      </c>
    </row>
    <row r="383" spans="1:14" outlineLevel="1" x14ac:dyDescent="0.25">
      <c r="A383" s="166" t="s">
        <v>1157</v>
      </c>
      <c r="B383" s="427">
        <v>230206148</v>
      </c>
      <c r="C383" s="426" t="s">
        <v>215</v>
      </c>
      <c r="D383" s="426" t="s">
        <v>1158</v>
      </c>
      <c r="E383" s="426" t="s">
        <v>763</v>
      </c>
      <c r="F383" s="426" t="s">
        <v>368</v>
      </c>
      <c r="G383" s="312" t="s">
        <v>1159</v>
      </c>
      <c r="H383" s="427" t="s">
        <v>103</v>
      </c>
      <c r="I383" s="168" t="s">
        <v>220</v>
      </c>
      <c r="J383" s="168" t="s">
        <v>220</v>
      </c>
      <c r="K383" s="427">
        <v>2022</v>
      </c>
      <c r="L383" s="427">
        <v>2030</v>
      </c>
      <c r="M383" s="396" t="s">
        <v>228</v>
      </c>
    </row>
    <row r="384" spans="1:14" outlineLevel="1" x14ac:dyDescent="0.25">
      <c r="A384" s="174" t="s">
        <v>1160</v>
      </c>
      <c r="B384" s="198">
        <v>230206150</v>
      </c>
      <c r="C384" s="199" t="s">
        <v>118</v>
      </c>
      <c r="D384" s="199" t="s">
        <v>1155</v>
      </c>
      <c r="E384" s="120" t="s">
        <v>325</v>
      </c>
      <c r="F384" s="120" t="s">
        <v>226</v>
      </c>
      <c r="G384" s="378" t="s">
        <v>1161</v>
      </c>
      <c r="H384" s="198" t="s">
        <v>103</v>
      </c>
      <c r="I384" s="176" t="s">
        <v>220</v>
      </c>
      <c r="J384" s="176" t="s">
        <v>221</v>
      </c>
      <c r="K384" s="198">
        <v>2022</v>
      </c>
      <c r="L384" s="198">
        <v>2025</v>
      </c>
      <c r="M384" s="335" t="s">
        <v>228</v>
      </c>
    </row>
    <row r="385" spans="1:14" outlineLevel="1" x14ac:dyDescent="0.25">
      <c r="A385" s="174" t="s">
        <v>1162</v>
      </c>
      <c r="B385" s="198">
        <v>230206150</v>
      </c>
      <c r="C385" s="199" t="s">
        <v>118</v>
      </c>
      <c r="D385" s="199" t="s">
        <v>1155</v>
      </c>
      <c r="E385" s="120" t="s">
        <v>325</v>
      </c>
      <c r="F385" s="120" t="s">
        <v>226</v>
      </c>
      <c r="G385" s="378" t="s">
        <v>1161</v>
      </c>
      <c r="H385" s="198" t="s">
        <v>103</v>
      </c>
      <c r="I385" s="176" t="s">
        <v>220</v>
      </c>
      <c r="J385" s="176" t="s">
        <v>221</v>
      </c>
      <c r="K385" s="198">
        <v>2022</v>
      </c>
      <c r="L385" s="198">
        <v>2030</v>
      </c>
      <c r="M385" s="335" t="s">
        <v>228</v>
      </c>
    </row>
    <row r="386" spans="1:14" outlineLevel="1" x14ac:dyDescent="0.25">
      <c r="A386" s="174" t="s">
        <v>1163</v>
      </c>
      <c r="B386" s="198">
        <v>230206150</v>
      </c>
      <c r="C386" s="199" t="s">
        <v>118</v>
      </c>
      <c r="D386" s="199" t="s">
        <v>1155</v>
      </c>
      <c r="E386" s="120" t="s">
        <v>325</v>
      </c>
      <c r="F386" s="120" t="s">
        <v>226</v>
      </c>
      <c r="G386" s="378" t="s">
        <v>1161</v>
      </c>
      <c r="H386" s="198" t="s">
        <v>103</v>
      </c>
      <c r="I386" s="176" t="s">
        <v>220</v>
      </c>
      <c r="J386" s="176" t="s">
        <v>221</v>
      </c>
      <c r="K386" s="198">
        <v>2022</v>
      </c>
      <c r="L386" s="198">
        <v>2040</v>
      </c>
      <c r="M386" s="335" t="s">
        <v>228</v>
      </c>
    </row>
    <row r="387" spans="1:14" outlineLevel="1" x14ac:dyDescent="0.25">
      <c r="A387" s="174" t="s">
        <v>1164</v>
      </c>
      <c r="B387" s="198">
        <v>230206150</v>
      </c>
      <c r="C387" s="199" t="s">
        <v>118</v>
      </c>
      <c r="D387" s="199" t="s">
        <v>1155</v>
      </c>
      <c r="E387" s="120" t="s">
        <v>325</v>
      </c>
      <c r="F387" s="120" t="s">
        <v>226</v>
      </c>
      <c r="G387" s="378" t="s">
        <v>1161</v>
      </c>
      <c r="H387" s="198" t="s">
        <v>103</v>
      </c>
      <c r="I387" s="176" t="s">
        <v>220</v>
      </c>
      <c r="J387" s="176" t="s">
        <v>221</v>
      </c>
      <c r="K387" s="198">
        <v>2022</v>
      </c>
      <c r="L387" s="198">
        <v>2050</v>
      </c>
      <c r="M387" s="335" t="s">
        <v>228</v>
      </c>
    </row>
    <row r="388" spans="1:14" outlineLevel="1" x14ac:dyDescent="0.25">
      <c r="A388" s="27" t="s">
        <v>1165</v>
      </c>
      <c r="B388" s="210">
        <v>220205929</v>
      </c>
      <c r="C388" s="211" t="s">
        <v>246</v>
      </c>
      <c r="D388" s="211" t="s">
        <v>1166</v>
      </c>
      <c r="E388" s="27" t="s">
        <v>325</v>
      </c>
      <c r="F388" s="27" t="s">
        <v>248</v>
      </c>
      <c r="G388" s="305" t="s">
        <v>1167</v>
      </c>
      <c r="H388" s="210" t="s">
        <v>103</v>
      </c>
      <c r="I388" s="201" t="s">
        <v>220</v>
      </c>
      <c r="J388" s="201" t="s">
        <v>221</v>
      </c>
      <c r="K388" s="210">
        <v>2021</v>
      </c>
      <c r="L388" s="210">
        <v>2030</v>
      </c>
      <c r="M388" s="339" t="s">
        <v>228</v>
      </c>
    </row>
    <row r="389" spans="1:14" outlineLevel="1" x14ac:dyDescent="0.25">
      <c r="A389" s="125" t="s">
        <v>1168</v>
      </c>
      <c r="B389" s="152">
        <v>230706219</v>
      </c>
      <c r="C389" s="157" t="s">
        <v>234</v>
      </c>
      <c r="D389" s="157" t="s">
        <v>1169</v>
      </c>
      <c r="E389" s="125" t="s">
        <v>1170</v>
      </c>
      <c r="F389" s="125" t="s">
        <v>257</v>
      </c>
      <c r="G389" s="318" t="s">
        <v>1171</v>
      </c>
      <c r="H389" s="158" t="s">
        <v>103</v>
      </c>
      <c r="I389" s="152" t="s">
        <v>220</v>
      </c>
      <c r="J389" s="152" t="s">
        <v>221</v>
      </c>
      <c r="K389" s="158">
        <v>2023</v>
      </c>
      <c r="L389" s="158"/>
      <c r="M389" s="338" t="s">
        <v>228</v>
      </c>
    </row>
    <row r="390" spans="1:14" outlineLevel="1" x14ac:dyDescent="0.25">
      <c r="A390" s="125" t="s">
        <v>1172</v>
      </c>
      <c r="B390" s="152">
        <v>230706220</v>
      </c>
      <c r="C390" s="157" t="s">
        <v>234</v>
      </c>
      <c r="D390" s="157" t="s">
        <v>1173</v>
      </c>
      <c r="E390" s="125" t="s">
        <v>1170</v>
      </c>
      <c r="F390" s="125" t="s">
        <v>93</v>
      </c>
      <c r="G390" s="320" t="s">
        <v>1174</v>
      </c>
      <c r="H390" s="158" t="s">
        <v>103</v>
      </c>
      <c r="I390" s="152" t="s">
        <v>220</v>
      </c>
      <c r="J390" s="152" t="s">
        <v>221</v>
      </c>
      <c r="K390" s="158">
        <v>2023</v>
      </c>
      <c r="L390" s="158"/>
      <c r="M390" s="338" t="s">
        <v>228</v>
      </c>
    </row>
    <row r="391" spans="1:14" outlineLevel="1" x14ac:dyDescent="0.25">
      <c r="A391" s="136" t="s">
        <v>1175</v>
      </c>
      <c r="B391" s="168">
        <v>230706208</v>
      </c>
      <c r="C391" s="426" t="s">
        <v>215</v>
      </c>
      <c r="D391" s="426" t="s">
        <v>251</v>
      </c>
      <c r="E391" s="136" t="s">
        <v>252</v>
      </c>
      <c r="F391" s="136" t="s">
        <v>253</v>
      </c>
      <c r="G391" s="315" t="s">
        <v>1045</v>
      </c>
      <c r="H391" s="427" t="s">
        <v>103</v>
      </c>
      <c r="I391" s="168" t="s">
        <v>220</v>
      </c>
      <c r="J391" s="168" t="s">
        <v>220</v>
      </c>
      <c r="K391" s="427">
        <v>2021</v>
      </c>
      <c r="L391" s="427">
        <v>2045</v>
      </c>
      <c r="M391" s="396" t="s">
        <v>228</v>
      </c>
    </row>
    <row r="393" spans="1:14" ht="46.5" x14ac:dyDescent="0.35">
      <c r="A393" s="436" t="s">
        <v>1176</v>
      </c>
      <c r="B393" s="268" t="s">
        <v>185</v>
      </c>
      <c r="C393" s="4" t="s">
        <v>186</v>
      </c>
      <c r="D393" s="269" t="s">
        <v>187</v>
      </c>
      <c r="E393" s="269" t="s">
        <v>188</v>
      </c>
      <c r="F393" s="269" t="s">
        <v>189</v>
      </c>
      <c r="G393" s="269" t="s">
        <v>190</v>
      </c>
      <c r="H393" s="269" t="s">
        <v>191</v>
      </c>
      <c r="I393" s="269" t="s">
        <v>192</v>
      </c>
      <c r="J393" s="269" t="s">
        <v>213</v>
      </c>
      <c r="K393" s="269" t="s">
        <v>194</v>
      </c>
      <c r="L393" s="269" t="s">
        <v>195</v>
      </c>
      <c r="M393" s="340" t="s">
        <v>196</v>
      </c>
    </row>
    <row r="394" spans="1:14" outlineLevel="1" x14ac:dyDescent="0.25">
      <c r="A394" s="117" t="s">
        <v>1177</v>
      </c>
      <c r="B394" s="302">
        <v>230206128</v>
      </c>
      <c r="C394" s="301" t="s">
        <v>215</v>
      </c>
      <c r="D394" s="301" t="s">
        <v>1013</v>
      </c>
      <c r="E394" s="301" t="s">
        <v>334</v>
      </c>
      <c r="F394" s="301" t="s">
        <v>226</v>
      </c>
      <c r="G394" s="297" t="s">
        <v>1178</v>
      </c>
      <c r="H394" s="302" t="s">
        <v>116</v>
      </c>
      <c r="I394" s="115" t="s">
        <v>220</v>
      </c>
      <c r="J394" s="115" t="s">
        <v>221</v>
      </c>
      <c r="K394" s="302">
        <v>2022</v>
      </c>
      <c r="L394" s="302">
        <v>2030</v>
      </c>
      <c r="M394" s="333" t="s">
        <v>228</v>
      </c>
    </row>
    <row r="395" spans="1:14" outlineLevel="1" x14ac:dyDescent="0.25">
      <c r="A395" s="117" t="s">
        <v>1179</v>
      </c>
      <c r="B395" s="302">
        <v>230206128</v>
      </c>
      <c r="C395" s="301" t="s">
        <v>215</v>
      </c>
      <c r="D395" s="301" t="s">
        <v>1013</v>
      </c>
      <c r="E395" s="301" t="s">
        <v>334</v>
      </c>
      <c r="F395" s="301" t="s">
        <v>226</v>
      </c>
      <c r="G395" s="297" t="s">
        <v>1178</v>
      </c>
      <c r="H395" s="302" t="s">
        <v>116</v>
      </c>
      <c r="I395" s="115" t="s">
        <v>220</v>
      </c>
      <c r="J395" s="115" t="s">
        <v>221</v>
      </c>
      <c r="K395" s="302">
        <v>2022</v>
      </c>
      <c r="L395" s="302">
        <v>2030</v>
      </c>
      <c r="M395" s="333" t="s">
        <v>228</v>
      </c>
    </row>
    <row r="396" spans="1:14" outlineLevel="1" x14ac:dyDescent="0.25">
      <c r="A396" s="117" t="s">
        <v>1180</v>
      </c>
      <c r="B396" s="302">
        <v>220205919</v>
      </c>
      <c r="C396" s="301" t="s">
        <v>215</v>
      </c>
      <c r="D396" s="301" t="s">
        <v>1181</v>
      </c>
      <c r="E396" s="301" t="s">
        <v>1182</v>
      </c>
      <c r="F396" s="301" t="s">
        <v>226</v>
      </c>
      <c r="G396" s="283" t="s">
        <v>1183</v>
      </c>
      <c r="H396" s="302" t="s">
        <v>116</v>
      </c>
      <c r="I396" s="115" t="s">
        <v>220</v>
      </c>
      <c r="J396" s="115" t="s">
        <v>221</v>
      </c>
      <c r="K396" s="302">
        <v>2022</v>
      </c>
      <c r="L396" s="302">
        <v>2050</v>
      </c>
      <c r="M396" s="333" t="s">
        <v>228</v>
      </c>
    </row>
    <row r="397" spans="1:14" outlineLevel="1" x14ac:dyDescent="0.25">
      <c r="A397" s="245" t="s">
        <v>1184</v>
      </c>
      <c r="B397" s="303">
        <v>220205919</v>
      </c>
      <c r="C397" s="304" t="s">
        <v>215</v>
      </c>
      <c r="D397" s="304" t="s">
        <v>1181</v>
      </c>
      <c r="E397" s="304" t="s">
        <v>334</v>
      </c>
      <c r="F397" s="304" t="s">
        <v>226</v>
      </c>
      <c r="G397" s="298" t="s">
        <v>1183</v>
      </c>
      <c r="H397" s="303" t="s">
        <v>116</v>
      </c>
      <c r="I397" s="291" t="s">
        <v>220</v>
      </c>
      <c r="J397" s="291" t="s">
        <v>221</v>
      </c>
      <c r="K397" s="303">
        <v>2022</v>
      </c>
      <c r="L397" s="303">
        <v>2065</v>
      </c>
      <c r="M397" s="374" t="s">
        <v>228</v>
      </c>
    </row>
    <row r="398" spans="1:14" s="7" customFormat="1" outlineLevel="1" x14ac:dyDescent="0.25">
      <c r="A398" s="140" t="s">
        <v>1185</v>
      </c>
      <c r="B398" s="158">
        <v>211005219</v>
      </c>
      <c r="C398" s="157" t="s">
        <v>234</v>
      </c>
      <c r="D398" s="157" t="s">
        <v>1186</v>
      </c>
      <c r="E398" s="157" t="s">
        <v>1187</v>
      </c>
      <c r="F398" s="157" t="s">
        <v>93</v>
      </c>
      <c r="G398" s="318" t="s">
        <v>1188</v>
      </c>
      <c r="H398" s="158" t="s">
        <v>103</v>
      </c>
      <c r="I398" s="152" t="s">
        <v>220</v>
      </c>
      <c r="J398" s="152" t="s">
        <v>220</v>
      </c>
      <c r="K398" s="158">
        <v>2018</v>
      </c>
      <c r="L398" s="158">
        <v>2037</v>
      </c>
      <c r="M398" s="338" t="s">
        <v>222</v>
      </c>
      <c r="N398" s="466"/>
    </row>
    <row r="399" spans="1:14" s="7" customFormat="1" outlineLevel="1" x14ac:dyDescent="0.25">
      <c r="A399" s="140" t="s">
        <v>1189</v>
      </c>
      <c r="B399" s="158">
        <v>211003359</v>
      </c>
      <c r="C399" s="157" t="s">
        <v>234</v>
      </c>
      <c r="D399" s="157" t="s">
        <v>1186</v>
      </c>
      <c r="E399" s="157" t="s">
        <v>56</v>
      </c>
      <c r="F399" s="157" t="s">
        <v>257</v>
      </c>
      <c r="G399" s="318" t="s">
        <v>1190</v>
      </c>
      <c r="H399" s="158" t="s">
        <v>103</v>
      </c>
      <c r="I399" s="152" t="s">
        <v>220</v>
      </c>
      <c r="J399" s="152" t="s">
        <v>220</v>
      </c>
      <c r="K399" s="158">
        <v>2015</v>
      </c>
      <c r="L399" s="158"/>
      <c r="M399" s="338" t="s">
        <v>315</v>
      </c>
      <c r="N399" s="466"/>
    </row>
    <row r="400" spans="1:14" outlineLevel="1" x14ac:dyDescent="0.25">
      <c r="A400" s="140" t="s">
        <v>1191</v>
      </c>
      <c r="B400" s="158">
        <v>211003373</v>
      </c>
      <c r="C400" s="157" t="s">
        <v>234</v>
      </c>
      <c r="D400" s="157" t="s">
        <v>1186</v>
      </c>
      <c r="E400" s="157" t="s">
        <v>325</v>
      </c>
      <c r="F400" s="157" t="s">
        <v>313</v>
      </c>
      <c r="G400" s="318" t="s">
        <v>1192</v>
      </c>
      <c r="H400" s="158" t="s">
        <v>103</v>
      </c>
      <c r="I400" s="152" t="s">
        <v>220</v>
      </c>
      <c r="J400" s="152" t="s">
        <v>220</v>
      </c>
      <c r="K400" s="158">
        <v>2019</v>
      </c>
      <c r="L400" s="158">
        <v>2037</v>
      </c>
      <c r="M400" s="338" t="s">
        <v>222</v>
      </c>
    </row>
    <row r="401" spans="1:14" s="7" customFormat="1" outlineLevel="1" x14ac:dyDescent="0.25">
      <c r="A401" s="140" t="s">
        <v>1193</v>
      </c>
      <c r="B401" s="158">
        <v>211005219</v>
      </c>
      <c r="C401" s="157" t="s">
        <v>234</v>
      </c>
      <c r="D401" s="157" t="s">
        <v>1186</v>
      </c>
      <c r="E401" s="157" t="s">
        <v>1187</v>
      </c>
      <c r="F401" s="157" t="s">
        <v>93</v>
      </c>
      <c r="G401" s="318" t="s">
        <v>1188</v>
      </c>
      <c r="H401" s="158" t="s">
        <v>103</v>
      </c>
      <c r="I401" s="152" t="s">
        <v>220</v>
      </c>
      <c r="J401" s="152" t="s">
        <v>220</v>
      </c>
      <c r="K401" s="158">
        <v>2018</v>
      </c>
      <c r="L401" s="158">
        <v>2037</v>
      </c>
      <c r="M401" s="338" t="s">
        <v>222</v>
      </c>
      <c r="N401" s="466"/>
    </row>
    <row r="402" spans="1:14" s="7" customFormat="1" outlineLevel="1" x14ac:dyDescent="0.25">
      <c r="A402" s="140" t="s">
        <v>1194</v>
      </c>
      <c r="B402" s="158">
        <v>211003373</v>
      </c>
      <c r="C402" s="157" t="s">
        <v>234</v>
      </c>
      <c r="D402" s="157" t="s">
        <v>82</v>
      </c>
      <c r="E402" s="157" t="s">
        <v>325</v>
      </c>
      <c r="F402" s="157" t="s">
        <v>313</v>
      </c>
      <c r="G402" s="318" t="s">
        <v>1192</v>
      </c>
      <c r="H402" s="158" t="s">
        <v>103</v>
      </c>
      <c r="I402" s="152" t="s">
        <v>220</v>
      </c>
      <c r="J402" s="152" t="s">
        <v>220</v>
      </c>
      <c r="K402" s="158">
        <v>2019</v>
      </c>
      <c r="L402" s="158">
        <v>2037</v>
      </c>
      <c r="M402" s="338" t="s">
        <v>222</v>
      </c>
      <c r="N402" s="466"/>
    </row>
    <row r="403" spans="1:14" s="7" customFormat="1" outlineLevel="1" x14ac:dyDescent="0.25">
      <c r="A403" s="140" t="s">
        <v>1195</v>
      </c>
      <c r="B403" s="158">
        <v>211003373</v>
      </c>
      <c r="C403" s="157" t="s">
        <v>234</v>
      </c>
      <c r="D403" s="157" t="s">
        <v>82</v>
      </c>
      <c r="E403" s="157" t="s">
        <v>325</v>
      </c>
      <c r="F403" s="157" t="s">
        <v>313</v>
      </c>
      <c r="G403" s="318" t="s">
        <v>1192</v>
      </c>
      <c r="H403" s="158" t="s">
        <v>103</v>
      </c>
      <c r="I403" s="152" t="s">
        <v>220</v>
      </c>
      <c r="J403" s="152" t="s">
        <v>220</v>
      </c>
      <c r="K403" s="158">
        <v>2019</v>
      </c>
      <c r="L403" s="158">
        <v>2037</v>
      </c>
      <c r="M403" s="338" t="s">
        <v>222</v>
      </c>
      <c r="N403" s="466"/>
    </row>
    <row r="404" spans="1:14" s="7" customFormat="1" outlineLevel="1" x14ac:dyDescent="0.25">
      <c r="A404" s="140" t="s">
        <v>1196</v>
      </c>
      <c r="B404" s="158">
        <v>211003373</v>
      </c>
      <c r="C404" s="157" t="s">
        <v>234</v>
      </c>
      <c r="D404" s="157" t="s">
        <v>82</v>
      </c>
      <c r="E404" s="157" t="s">
        <v>325</v>
      </c>
      <c r="F404" s="157" t="s">
        <v>313</v>
      </c>
      <c r="G404" s="318" t="s">
        <v>1192</v>
      </c>
      <c r="H404" s="158" t="s">
        <v>103</v>
      </c>
      <c r="I404" s="152" t="s">
        <v>220</v>
      </c>
      <c r="J404" s="152" t="s">
        <v>220</v>
      </c>
      <c r="K404" s="158">
        <v>2019</v>
      </c>
      <c r="L404" s="158">
        <v>2037</v>
      </c>
      <c r="M404" s="338" t="s">
        <v>222</v>
      </c>
      <c r="N404" s="466"/>
    </row>
    <row r="405" spans="1:14" s="7" customFormat="1" outlineLevel="1" x14ac:dyDescent="0.25">
      <c r="A405" s="140" t="s">
        <v>1197</v>
      </c>
      <c r="B405" s="158">
        <v>211003373</v>
      </c>
      <c r="C405" s="157" t="s">
        <v>234</v>
      </c>
      <c r="D405" s="157" t="s">
        <v>82</v>
      </c>
      <c r="E405" s="157" t="s">
        <v>325</v>
      </c>
      <c r="F405" s="157" t="s">
        <v>313</v>
      </c>
      <c r="G405" s="318" t="s">
        <v>1192</v>
      </c>
      <c r="H405" s="158" t="s">
        <v>103</v>
      </c>
      <c r="I405" s="152" t="s">
        <v>220</v>
      </c>
      <c r="J405" s="152" t="s">
        <v>220</v>
      </c>
      <c r="K405" s="158">
        <v>2019</v>
      </c>
      <c r="L405" s="158">
        <v>2037</v>
      </c>
      <c r="M405" s="338" t="s">
        <v>222</v>
      </c>
      <c r="N405" s="466"/>
    </row>
    <row r="406" spans="1:14" s="7" customFormat="1" outlineLevel="1" x14ac:dyDescent="0.25">
      <c r="A406" s="140" t="s">
        <v>1198</v>
      </c>
      <c r="B406" s="158">
        <v>211003373</v>
      </c>
      <c r="C406" s="157" t="s">
        <v>234</v>
      </c>
      <c r="D406" s="157" t="s">
        <v>82</v>
      </c>
      <c r="E406" s="157" t="s">
        <v>325</v>
      </c>
      <c r="F406" s="157" t="s">
        <v>313</v>
      </c>
      <c r="G406" s="318" t="s">
        <v>1192</v>
      </c>
      <c r="H406" s="158" t="s">
        <v>103</v>
      </c>
      <c r="I406" s="152" t="s">
        <v>220</v>
      </c>
      <c r="J406" s="152" t="s">
        <v>220</v>
      </c>
      <c r="K406" s="158">
        <v>2019</v>
      </c>
      <c r="L406" s="158">
        <v>2037</v>
      </c>
      <c r="M406" s="338" t="s">
        <v>222</v>
      </c>
      <c r="N406" s="466"/>
    </row>
    <row r="407" spans="1:14" s="7" customFormat="1" outlineLevel="1" x14ac:dyDescent="0.25">
      <c r="A407" s="140" t="s">
        <v>1199</v>
      </c>
      <c r="B407" s="158">
        <v>211003373</v>
      </c>
      <c r="C407" s="157" t="s">
        <v>234</v>
      </c>
      <c r="D407" s="157" t="s">
        <v>82</v>
      </c>
      <c r="E407" s="157" t="s">
        <v>325</v>
      </c>
      <c r="F407" s="157" t="s">
        <v>313</v>
      </c>
      <c r="G407" s="318" t="s">
        <v>1192</v>
      </c>
      <c r="H407" s="158" t="s">
        <v>103</v>
      </c>
      <c r="I407" s="152" t="s">
        <v>220</v>
      </c>
      <c r="J407" s="152" t="s">
        <v>220</v>
      </c>
      <c r="K407" s="158">
        <v>2019</v>
      </c>
      <c r="L407" s="158">
        <v>2037</v>
      </c>
      <c r="M407" s="338" t="s">
        <v>222</v>
      </c>
      <c r="N407" s="466"/>
    </row>
    <row r="408" spans="1:14" s="7" customFormat="1" outlineLevel="1" x14ac:dyDescent="0.25">
      <c r="A408" s="140" t="s">
        <v>1200</v>
      </c>
      <c r="B408" s="158">
        <v>211003373</v>
      </c>
      <c r="C408" s="157" t="s">
        <v>234</v>
      </c>
      <c r="D408" s="157" t="s">
        <v>82</v>
      </c>
      <c r="E408" s="157" t="s">
        <v>325</v>
      </c>
      <c r="F408" s="157" t="s">
        <v>313</v>
      </c>
      <c r="G408" s="318" t="s">
        <v>1192</v>
      </c>
      <c r="H408" s="158" t="s">
        <v>103</v>
      </c>
      <c r="I408" s="152" t="s">
        <v>220</v>
      </c>
      <c r="J408" s="152" t="s">
        <v>220</v>
      </c>
      <c r="K408" s="158">
        <v>2019</v>
      </c>
      <c r="L408" s="158">
        <v>2037</v>
      </c>
      <c r="M408" s="338" t="s">
        <v>222</v>
      </c>
      <c r="N408" s="466"/>
    </row>
    <row r="409" spans="1:14" s="7" customFormat="1" outlineLevel="1" x14ac:dyDescent="0.25">
      <c r="A409" s="140" t="s">
        <v>1201</v>
      </c>
      <c r="B409" s="158">
        <v>211003365</v>
      </c>
      <c r="C409" s="157" t="s">
        <v>234</v>
      </c>
      <c r="D409" s="157" t="s">
        <v>1025</v>
      </c>
      <c r="E409" s="157" t="s">
        <v>25</v>
      </c>
      <c r="F409" s="157" t="s">
        <v>93</v>
      </c>
      <c r="G409" s="318" t="s">
        <v>1202</v>
      </c>
      <c r="H409" s="158" t="s">
        <v>103</v>
      </c>
      <c r="I409" s="152" t="s">
        <v>220</v>
      </c>
      <c r="J409" s="152" t="s">
        <v>221</v>
      </c>
      <c r="K409" s="158">
        <v>2013</v>
      </c>
      <c r="L409" s="158"/>
      <c r="M409" s="338" t="s">
        <v>315</v>
      </c>
      <c r="N409" s="466"/>
    </row>
    <row r="410" spans="1:14" s="7" customFormat="1" outlineLevel="1" x14ac:dyDescent="0.25">
      <c r="A410" s="140" t="s">
        <v>1203</v>
      </c>
      <c r="B410" s="158">
        <v>211003365</v>
      </c>
      <c r="C410" s="157" t="s">
        <v>234</v>
      </c>
      <c r="D410" s="157" t="s">
        <v>1025</v>
      </c>
      <c r="E410" s="157" t="s">
        <v>25</v>
      </c>
      <c r="F410" s="157" t="s">
        <v>93</v>
      </c>
      <c r="G410" s="318" t="s">
        <v>1202</v>
      </c>
      <c r="H410" s="158" t="s">
        <v>103</v>
      </c>
      <c r="I410" s="152" t="s">
        <v>220</v>
      </c>
      <c r="J410" s="152" t="s">
        <v>221</v>
      </c>
      <c r="K410" s="158">
        <v>2013</v>
      </c>
      <c r="L410" s="158"/>
      <c r="M410" s="338" t="s">
        <v>315</v>
      </c>
      <c r="N410" s="466"/>
    </row>
    <row r="411" spans="1:14" s="7" customFormat="1" outlineLevel="1" x14ac:dyDescent="0.25">
      <c r="A411" s="140" t="s">
        <v>1204</v>
      </c>
      <c r="B411" s="158">
        <v>211003365</v>
      </c>
      <c r="C411" s="157" t="s">
        <v>234</v>
      </c>
      <c r="D411" s="157" t="s">
        <v>1025</v>
      </c>
      <c r="E411" s="157" t="s">
        <v>25</v>
      </c>
      <c r="F411" s="157" t="s">
        <v>93</v>
      </c>
      <c r="G411" s="318" t="s">
        <v>1202</v>
      </c>
      <c r="H411" s="158" t="s">
        <v>103</v>
      </c>
      <c r="I411" s="152" t="s">
        <v>220</v>
      </c>
      <c r="J411" s="152" t="s">
        <v>221</v>
      </c>
      <c r="K411" s="158">
        <v>2013</v>
      </c>
      <c r="L411" s="158"/>
      <c r="M411" s="338" t="s">
        <v>315</v>
      </c>
      <c r="N411" s="466"/>
    </row>
    <row r="412" spans="1:14" s="7" customFormat="1" outlineLevel="1" x14ac:dyDescent="0.25">
      <c r="A412" s="140" t="s">
        <v>1205</v>
      </c>
      <c r="B412" s="158">
        <v>211003365</v>
      </c>
      <c r="C412" s="157" t="s">
        <v>234</v>
      </c>
      <c r="D412" s="157" t="s">
        <v>1025</v>
      </c>
      <c r="E412" s="157" t="s">
        <v>25</v>
      </c>
      <c r="F412" s="157" t="s">
        <v>93</v>
      </c>
      <c r="G412" s="318" t="s">
        <v>1202</v>
      </c>
      <c r="H412" s="158" t="s">
        <v>103</v>
      </c>
      <c r="I412" s="152" t="s">
        <v>220</v>
      </c>
      <c r="J412" s="152" t="s">
        <v>221</v>
      </c>
      <c r="K412" s="158">
        <v>2013</v>
      </c>
      <c r="L412" s="158"/>
      <c r="M412" s="338" t="s">
        <v>315</v>
      </c>
      <c r="N412" s="466"/>
    </row>
    <row r="413" spans="1:14" s="7" customFormat="1" outlineLevel="1" x14ac:dyDescent="0.25">
      <c r="A413" s="140" t="s">
        <v>1206</v>
      </c>
      <c r="B413" s="158">
        <v>211003365</v>
      </c>
      <c r="C413" s="157" t="s">
        <v>234</v>
      </c>
      <c r="D413" s="157" t="s">
        <v>1025</v>
      </c>
      <c r="E413" s="157" t="s">
        <v>25</v>
      </c>
      <c r="F413" s="157" t="s">
        <v>93</v>
      </c>
      <c r="G413" s="318" t="s">
        <v>1202</v>
      </c>
      <c r="H413" s="158" t="s">
        <v>103</v>
      </c>
      <c r="I413" s="152" t="s">
        <v>220</v>
      </c>
      <c r="J413" s="152" t="s">
        <v>221</v>
      </c>
      <c r="K413" s="158">
        <v>2013</v>
      </c>
      <c r="L413" s="158"/>
      <c r="M413" s="338" t="s">
        <v>315</v>
      </c>
      <c r="N413" s="466"/>
    </row>
    <row r="414" spans="1:14" s="7" customFormat="1" outlineLevel="1" x14ac:dyDescent="0.25">
      <c r="A414" s="140" t="s">
        <v>1207</v>
      </c>
      <c r="B414" s="158">
        <v>211003365</v>
      </c>
      <c r="C414" s="157" t="s">
        <v>234</v>
      </c>
      <c r="D414" s="157" t="s">
        <v>1025</v>
      </c>
      <c r="E414" s="157" t="s">
        <v>25</v>
      </c>
      <c r="F414" s="157" t="s">
        <v>93</v>
      </c>
      <c r="G414" s="318" t="s">
        <v>1202</v>
      </c>
      <c r="H414" s="158" t="s">
        <v>103</v>
      </c>
      <c r="I414" s="152" t="s">
        <v>220</v>
      </c>
      <c r="J414" s="152" t="s">
        <v>221</v>
      </c>
      <c r="K414" s="158">
        <v>2013</v>
      </c>
      <c r="L414" s="158"/>
      <c r="M414" s="338" t="s">
        <v>315</v>
      </c>
      <c r="N414" s="466"/>
    </row>
    <row r="415" spans="1:14" s="7" customFormat="1" outlineLevel="1" x14ac:dyDescent="0.25">
      <c r="A415" s="140" t="s">
        <v>1208</v>
      </c>
      <c r="B415" s="158">
        <f>220205855</f>
        <v>220205855</v>
      </c>
      <c r="C415" s="157" t="s">
        <v>234</v>
      </c>
      <c r="D415" s="157" t="s">
        <v>569</v>
      </c>
      <c r="E415" s="157" t="s">
        <v>325</v>
      </c>
      <c r="F415" s="157" t="s">
        <v>226</v>
      </c>
      <c r="G415" s="318" t="s">
        <v>1209</v>
      </c>
      <c r="H415" s="158" t="s">
        <v>103</v>
      </c>
      <c r="I415" s="152" t="s">
        <v>220</v>
      </c>
      <c r="J415" s="152" t="s">
        <v>220</v>
      </c>
      <c r="K415" s="158">
        <f>2021</f>
        <v>2021</v>
      </c>
      <c r="L415" s="158">
        <f>2030</f>
        <v>2030</v>
      </c>
      <c r="M415" s="338" t="s">
        <v>222</v>
      </c>
      <c r="N415" s="466"/>
    </row>
    <row r="416" spans="1:14" s="7" customFormat="1" ht="14.25" customHeight="1" outlineLevel="1" x14ac:dyDescent="0.25">
      <c r="A416" s="174" t="s">
        <v>1210</v>
      </c>
      <c r="B416" s="198">
        <v>211005219</v>
      </c>
      <c r="C416" s="199" t="s">
        <v>118</v>
      </c>
      <c r="D416" s="199" t="s">
        <v>1211</v>
      </c>
      <c r="E416" s="199" t="s">
        <v>1187</v>
      </c>
      <c r="F416" s="199" t="s">
        <v>93</v>
      </c>
      <c r="G416" s="378" t="s">
        <v>1188</v>
      </c>
      <c r="H416" s="198" t="s">
        <v>103</v>
      </c>
      <c r="I416" s="176" t="s">
        <v>220</v>
      </c>
      <c r="J416" s="176" t="s">
        <v>220</v>
      </c>
      <c r="K416" s="198">
        <v>2015</v>
      </c>
      <c r="L416" s="198">
        <v>2037</v>
      </c>
      <c r="M416" s="335" t="s">
        <v>222</v>
      </c>
      <c r="N416" s="466"/>
    </row>
    <row r="417" spans="1:14" outlineLevel="1" x14ac:dyDescent="0.25">
      <c r="A417" s="174" t="s">
        <v>1212</v>
      </c>
      <c r="B417" s="198">
        <f>220205855</f>
        <v>220205855</v>
      </c>
      <c r="C417" s="199" t="s">
        <v>118</v>
      </c>
      <c r="D417" s="199" t="s">
        <v>569</v>
      </c>
      <c r="E417" s="199" t="s">
        <v>325</v>
      </c>
      <c r="F417" s="199" t="s">
        <v>226</v>
      </c>
      <c r="G417" s="378" t="s">
        <v>1209</v>
      </c>
      <c r="H417" s="198" t="s">
        <v>103</v>
      </c>
      <c r="I417" s="176" t="s">
        <v>220</v>
      </c>
      <c r="J417" s="176" t="s">
        <v>220</v>
      </c>
      <c r="K417" s="198">
        <f>2021</f>
        <v>2021</v>
      </c>
      <c r="L417" s="198">
        <f>2030</f>
        <v>2030</v>
      </c>
      <c r="M417" s="335" t="s">
        <v>222</v>
      </c>
    </row>
    <row r="418" spans="1:14" s="7" customFormat="1" outlineLevel="1" x14ac:dyDescent="0.25">
      <c r="A418" s="174" t="s">
        <v>1213</v>
      </c>
      <c r="B418" s="198">
        <f>220205855</f>
        <v>220205855</v>
      </c>
      <c r="C418" s="199" t="s">
        <v>118</v>
      </c>
      <c r="D418" s="199" t="s">
        <v>1214</v>
      </c>
      <c r="E418" s="199" t="s">
        <v>325</v>
      </c>
      <c r="F418" s="199" t="s">
        <v>226</v>
      </c>
      <c r="G418" s="378" t="s">
        <v>1209</v>
      </c>
      <c r="H418" s="198" t="s">
        <v>103</v>
      </c>
      <c r="I418" s="176" t="s">
        <v>220</v>
      </c>
      <c r="J418" s="176" t="s">
        <v>221</v>
      </c>
      <c r="K418" s="198">
        <f>2021</f>
        <v>2021</v>
      </c>
      <c r="L418" s="198">
        <f>2030</f>
        <v>2030</v>
      </c>
      <c r="M418" s="335" t="s">
        <v>222</v>
      </c>
      <c r="N418" s="466"/>
    </row>
    <row r="419" spans="1:14" outlineLevel="1" x14ac:dyDescent="0.25">
      <c r="A419" s="174" t="s">
        <v>1215</v>
      </c>
      <c r="B419" s="198">
        <v>220205788</v>
      </c>
      <c r="C419" s="199" t="s">
        <v>118</v>
      </c>
      <c r="D419" s="174" t="s">
        <v>1155</v>
      </c>
      <c r="E419" s="199" t="s">
        <v>325</v>
      </c>
      <c r="F419" s="174" t="s">
        <v>309</v>
      </c>
      <c r="G419" s="378" t="s">
        <v>1216</v>
      </c>
      <c r="H419" s="198" t="s">
        <v>103</v>
      </c>
      <c r="I419" s="176" t="s">
        <v>220</v>
      </c>
      <c r="J419" s="176" t="s">
        <v>221</v>
      </c>
      <c r="K419" s="198">
        <v>2020</v>
      </c>
      <c r="L419" s="198">
        <v>2030</v>
      </c>
      <c r="M419" s="335" t="s">
        <v>222</v>
      </c>
    </row>
    <row r="420" spans="1:14" outlineLevel="1" x14ac:dyDescent="0.25">
      <c r="A420" s="230" t="s">
        <v>1217</v>
      </c>
      <c r="B420" s="234">
        <f>220205855</f>
        <v>220205855</v>
      </c>
      <c r="C420" s="235" t="s">
        <v>152</v>
      </c>
      <c r="D420" s="235" t="s">
        <v>569</v>
      </c>
      <c r="E420" s="235" t="s">
        <v>325</v>
      </c>
      <c r="F420" s="424" t="s">
        <v>226</v>
      </c>
      <c r="G420" s="416" t="s">
        <v>1209</v>
      </c>
      <c r="H420" s="234" t="s">
        <v>103</v>
      </c>
      <c r="I420" s="229" t="s">
        <v>220</v>
      </c>
      <c r="J420" s="229" t="s">
        <v>220</v>
      </c>
      <c r="K420" s="234">
        <f>2021</f>
        <v>2021</v>
      </c>
      <c r="L420" s="234">
        <f>2030</f>
        <v>2030</v>
      </c>
      <c r="M420" s="346" t="s">
        <v>222</v>
      </c>
    </row>
    <row r="421" spans="1:14" outlineLevel="1" x14ac:dyDescent="0.25">
      <c r="A421" s="177" t="s">
        <v>1218</v>
      </c>
      <c r="B421" s="226">
        <f>220205855</f>
        <v>220205855</v>
      </c>
      <c r="C421" s="227" t="s">
        <v>129</v>
      </c>
      <c r="D421" s="227" t="s">
        <v>569</v>
      </c>
      <c r="E421" s="227" t="s">
        <v>325</v>
      </c>
      <c r="F421" s="227" t="s">
        <v>226</v>
      </c>
      <c r="G421" s="414" t="s">
        <v>1209</v>
      </c>
      <c r="H421" s="226" t="s">
        <v>103</v>
      </c>
      <c r="I421" s="179" t="s">
        <v>220</v>
      </c>
      <c r="J421" s="179" t="s">
        <v>220</v>
      </c>
      <c r="K421" s="226">
        <f>2021</f>
        <v>2021</v>
      </c>
      <c r="L421" s="226">
        <f>2030</f>
        <v>2030</v>
      </c>
      <c r="M421" s="364" t="s">
        <v>222</v>
      </c>
    </row>
    <row r="422" spans="1:14" s="7" customFormat="1" outlineLevel="1" x14ac:dyDescent="0.25">
      <c r="A422" s="173" t="s">
        <v>1219</v>
      </c>
      <c r="B422" s="210">
        <v>211003417</v>
      </c>
      <c r="C422" s="211" t="s">
        <v>246</v>
      </c>
      <c r="D422" s="211" t="s">
        <v>1220</v>
      </c>
      <c r="E422" s="211" t="s">
        <v>1221</v>
      </c>
      <c r="F422" s="211" t="s">
        <v>248</v>
      </c>
      <c r="G422" s="305" t="s">
        <v>1222</v>
      </c>
      <c r="H422" s="210" t="s">
        <v>103</v>
      </c>
      <c r="I422" s="201" t="s">
        <v>220</v>
      </c>
      <c r="J422" s="201" t="s">
        <v>221</v>
      </c>
      <c r="K422" s="210">
        <v>2016</v>
      </c>
      <c r="L422" s="210">
        <v>2036</v>
      </c>
      <c r="M422" s="339" t="s">
        <v>315</v>
      </c>
      <c r="N422" s="466"/>
    </row>
    <row r="423" spans="1:14" s="7" customFormat="1" outlineLevel="1" x14ac:dyDescent="0.25">
      <c r="A423" s="173" t="s">
        <v>1223</v>
      </c>
      <c r="B423" s="210">
        <v>211003417</v>
      </c>
      <c r="C423" s="211" t="s">
        <v>246</v>
      </c>
      <c r="D423" s="211" t="s">
        <v>1220</v>
      </c>
      <c r="E423" s="211" t="s">
        <v>1221</v>
      </c>
      <c r="F423" s="211" t="s">
        <v>248</v>
      </c>
      <c r="G423" s="305" t="s">
        <v>1222</v>
      </c>
      <c r="H423" s="210" t="s">
        <v>103</v>
      </c>
      <c r="I423" s="201" t="s">
        <v>220</v>
      </c>
      <c r="J423" s="201" t="s">
        <v>221</v>
      </c>
      <c r="K423" s="210">
        <v>2016</v>
      </c>
      <c r="L423" s="210">
        <v>2036</v>
      </c>
      <c r="M423" s="339" t="s">
        <v>315</v>
      </c>
      <c r="N423" s="466"/>
    </row>
    <row r="424" spans="1:14" s="7" customFormat="1" outlineLevel="1" x14ac:dyDescent="0.25">
      <c r="A424" s="173" t="s">
        <v>1224</v>
      </c>
      <c r="B424" s="210">
        <v>211003417</v>
      </c>
      <c r="C424" s="211" t="s">
        <v>246</v>
      </c>
      <c r="D424" s="211" t="s">
        <v>1220</v>
      </c>
      <c r="E424" s="211" t="s">
        <v>1221</v>
      </c>
      <c r="F424" s="211" t="s">
        <v>248</v>
      </c>
      <c r="G424" s="305" t="s">
        <v>1222</v>
      </c>
      <c r="H424" s="210" t="s">
        <v>103</v>
      </c>
      <c r="I424" s="201" t="s">
        <v>220</v>
      </c>
      <c r="J424" s="201" t="s">
        <v>221</v>
      </c>
      <c r="K424" s="210">
        <v>2016</v>
      </c>
      <c r="L424" s="210">
        <v>2036</v>
      </c>
      <c r="M424" s="339" t="s">
        <v>315</v>
      </c>
      <c r="N424" s="466"/>
    </row>
    <row r="425" spans="1:14" s="7" customFormat="1" outlineLevel="1" x14ac:dyDescent="0.25">
      <c r="A425" s="173" t="s">
        <v>1225</v>
      </c>
      <c r="B425" s="201">
        <v>230706218</v>
      </c>
      <c r="C425" s="211" t="s">
        <v>246</v>
      </c>
      <c r="D425" s="211" t="s">
        <v>965</v>
      </c>
      <c r="E425" s="211" t="s">
        <v>1226</v>
      </c>
      <c r="F425" s="211" t="s">
        <v>248</v>
      </c>
      <c r="G425" s="28" t="s">
        <v>1227</v>
      </c>
      <c r="H425" s="210" t="s">
        <v>103</v>
      </c>
      <c r="I425" s="201" t="s">
        <v>220</v>
      </c>
      <c r="J425" s="201" t="s">
        <v>220</v>
      </c>
      <c r="K425" s="210">
        <v>2022</v>
      </c>
      <c r="L425" s="210">
        <v>2037</v>
      </c>
      <c r="M425" s="339" t="s">
        <v>228</v>
      </c>
      <c r="N425" s="472"/>
    </row>
    <row r="426" spans="1:14" outlineLevel="1" x14ac:dyDescent="0.25">
      <c r="A426" s="262" t="s">
        <v>1228</v>
      </c>
      <c r="B426" s="263">
        <f>220205855</f>
        <v>220205855</v>
      </c>
      <c r="C426" s="264" t="s">
        <v>215</v>
      </c>
      <c r="D426" s="264" t="s">
        <v>569</v>
      </c>
      <c r="E426" s="264" t="s">
        <v>325</v>
      </c>
      <c r="F426" s="264" t="s">
        <v>226</v>
      </c>
      <c r="G426" s="316" t="s">
        <v>1209</v>
      </c>
      <c r="H426" s="263" t="s">
        <v>103</v>
      </c>
      <c r="I426" s="258" t="s">
        <v>220</v>
      </c>
      <c r="J426" s="258" t="s">
        <v>221</v>
      </c>
      <c r="K426" s="263">
        <f>2021</f>
        <v>2021</v>
      </c>
      <c r="L426" s="263">
        <f>2030</f>
        <v>2030</v>
      </c>
      <c r="M426" s="377" t="s">
        <v>222</v>
      </c>
    </row>
    <row r="427" spans="1:14" x14ac:dyDescent="0.25">
      <c r="A427" s="32"/>
      <c r="B427" s="100"/>
      <c r="C427" s="32"/>
      <c r="D427" s="25"/>
      <c r="E427" s="25"/>
      <c r="F427" s="25"/>
      <c r="G427" s="25"/>
      <c r="H427" s="94"/>
      <c r="K427" s="94"/>
      <c r="L427" s="94"/>
      <c r="M427" s="331"/>
    </row>
  </sheetData>
  <phoneticPr fontId="37" type="noConversion"/>
  <hyperlinks>
    <hyperlink ref="A239" r:id="rId1" xr:uid="{9F30214D-418E-4EA5-A303-C9A96DECA920}"/>
    <hyperlink ref="G10" r:id="rId2" xr:uid="{AF76972C-E2B8-480A-A39F-40C96A13F439}"/>
    <hyperlink ref="G12" r:id="rId3" xr:uid="{FE5AE0ED-B392-499C-823D-DEEB76C7517A}"/>
    <hyperlink ref="G13" r:id="rId4" xr:uid="{E247A258-451F-46F3-98AD-FC3C64CB9FA5}"/>
    <hyperlink ref="G15" r:id="rId5" xr:uid="{A8011DA7-464E-4F31-8112-FD3150C918D0}"/>
    <hyperlink ref="G20" r:id="rId6" xr:uid="{5A958890-5AF5-4445-AFB2-774E6D26F89A}"/>
    <hyperlink ref="G21" r:id="rId7" xr:uid="{81C8DC34-1D69-40B9-A00B-F76050F341D5}"/>
    <hyperlink ref="G26" r:id="rId8" xr:uid="{09682F07-7F5E-4EB9-94F1-5AE1C6C78CF6}"/>
    <hyperlink ref="G27" r:id="rId9" xr:uid="{F41AD75A-EFCE-4879-84EF-630F2F44D737}"/>
    <hyperlink ref="G28" r:id="rId10" xr:uid="{16E5FDE1-7E52-4BA0-BCA0-F7AF779D5535}"/>
    <hyperlink ref="G29" r:id="rId11" xr:uid="{3A765FDE-3ADF-402F-96A3-523A4EEF138D}"/>
    <hyperlink ref="G30" r:id="rId12" xr:uid="{99E47698-B208-4DA0-83C2-A8BEBB437951}"/>
    <hyperlink ref="G31" r:id="rId13" xr:uid="{57CB0C8B-A2C2-435A-8907-2B7966161912}"/>
    <hyperlink ref="G32" r:id="rId14" xr:uid="{7765B472-F708-4182-B7F1-1C7CDB206410}"/>
    <hyperlink ref="G42" r:id="rId15" xr:uid="{DBA1AE41-AB01-4F3E-8955-C2CF3786D4D0}"/>
    <hyperlink ref="G44" r:id="rId16" xr:uid="{FAD32F9C-BCD0-43F3-8455-114AF4A886FD}"/>
    <hyperlink ref="G45" r:id="rId17" xr:uid="{1A451B64-F032-4517-9A32-DF7E71F72E28}"/>
    <hyperlink ref="G52" r:id="rId18" xr:uid="{5042345D-7E70-4303-857C-59A2BCB9CC30}"/>
    <hyperlink ref="G54" r:id="rId19" xr:uid="{DBE5E967-5D08-49AB-8A88-3C8965EBC975}"/>
    <hyperlink ref="G55" r:id="rId20" xr:uid="{0F920412-3FDD-4F93-90FE-015BEBBED6F0}"/>
    <hyperlink ref="G56" r:id="rId21" xr:uid="{5C958813-6B5F-44F2-90CA-DA5635E567E6}"/>
    <hyperlink ref="G57" r:id="rId22" xr:uid="{A8FE9467-0B4F-484D-94BE-BB473D5E80A8}"/>
    <hyperlink ref="G58" r:id="rId23" xr:uid="{07C9EAFF-89A9-49C4-AFB3-30ACAA044A7D}"/>
    <hyperlink ref="G59" r:id="rId24" xr:uid="{43B43093-9740-4AEC-9092-E0DC5573D367}"/>
    <hyperlink ref="G63" r:id="rId25" xr:uid="{9F2A0F93-0740-444C-861C-95FCFF5A18AF}"/>
    <hyperlink ref="G64" r:id="rId26" xr:uid="{1BFC5A14-CE4E-49B9-AF0E-FE89F1299D74}"/>
    <hyperlink ref="G66" r:id="rId27" xr:uid="{E97C5EB8-E943-4101-A694-CF2C22A5B1BB}"/>
    <hyperlink ref="G67" r:id="rId28" xr:uid="{8FB57B1A-30E4-4416-B138-8148B3332665}"/>
    <hyperlink ref="G68" r:id="rId29" xr:uid="{15F44AFD-5D95-4CEB-9848-6A73E04C3864}"/>
    <hyperlink ref="G69" r:id="rId30" xr:uid="{E2427F03-9F00-4BE7-B74E-317CBF9DA372}"/>
    <hyperlink ref="G70" r:id="rId31" xr:uid="{E110D28E-8518-4D75-974E-D3C6A3C795F5}"/>
    <hyperlink ref="G72" r:id="rId32" xr:uid="{BCABB184-CA6D-49E6-8D9A-1EFF694CD3FC}"/>
    <hyperlink ref="G207" r:id="rId33" xr:uid="{4A6867B0-5A55-4F13-9553-E5B09E9D2DB5}"/>
    <hyperlink ref="G209" r:id="rId34" xr:uid="{83793C13-E15D-4592-84FD-4E1E4BC08899}"/>
    <hyperlink ref="G213" r:id="rId35" xr:uid="{C822594E-88EA-4C9E-98E0-68990F103627}"/>
    <hyperlink ref="G223" r:id="rId36" xr:uid="{0FD66E2C-99CE-4590-93FF-7D662354F130}"/>
    <hyperlink ref="G260" r:id="rId37" xr:uid="{07402954-F56F-43F3-A925-A74CBC0F7E1F}"/>
    <hyperlink ref="G264" r:id="rId38" xr:uid="{6F13A710-D2D3-4AE0-8999-4BE782173AA7}"/>
    <hyperlink ref="G267" r:id="rId39" xr:uid="{10921ECE-EDDF-4620-9FC0-D086378685E0}"/>
    <hyperlink ref="G268" r:id="rId40" xr:uid="{751CD53B-CBFB-4EB9-A8F6-FF2894A265C5}"/>
    <hyperlink ref="G269" r:id="rId41" xr:uid="{FF904E88-F8F7-4BAB-BFDF-188B40027C0D}"/>
    <hyperlink ref="G114:G120" r:id="rId42" display="Regulation Setting CO2 Emission Performance Standards for New Passenger Cars and for New Light Commercial Vehicles (Vans) in the EU for the Period After 2020 European Union (27) (2019)" xr:uid="{B34CFE07-334E-4DFF-AE58-BFBEE26D4F67}"/>
    <hyperlink ref="G125" r:id="rId43" xr:uid="{4E0E4022-26F6-4CDE-9B3C-47D3C3CF9C16}"/>
    <hyperlink ref="G126" r:id="rId44" xr:uid="{7B8320BC-31C6-464C-A2C4-588FC10F5E62}"/>
    <hyperlink ref="G127" r:id="rId45" xr:uid="{5A0B21CA-9A1C-431C-A2CC-062E3384466F}"/>
    <hyperlink ref="G129" r:id="rId46" xr:uid="{D1D8C9D3-D9C0-43AD-9BC2-44C57811833B}"/>
    <hyperlink ref="G157" r:id="rId47" xr:uid="{6CEC41C7-A171-4488-AD6E-4E477F48ED0C}"/>
    <hyperlink ref="G179" r:id="rId48" xr:uid="{F1273D33-A961-4864-A655-626D4A22FC52}"/>
    <hyperlink ref="G182" r:id="rId49" xr:uid="{1455A7B5-13C6-47CB-B219-AA6CAD52ECED}"/>
    <hyperlink ref="G183" r:id="rId50" xr:uid="{F111850A-9560-4520-B354-0634B73E59D5}"/>
    <hyperlink ref="G187" r:id="rId51" xr:uid="{83CCDBF0-E6BC-4231-A3D5-AADDB1A025FC}"/>
    <hyperlink ref="G197" r:id="rId52" xr:uid="{EA3A2666-9E0E-4DE6-A040-F190FF5B1E56}"/>
    <hyperlink ref="G198" r:id="rId53" xr:uid="{19FE9584-4462-42CC-8B51-E061E5DB360C}"/>
    <hyperlink ref="G210:G211" r:id="rId54" display="Act Partially Amending the Law on Special Tax Measures (Tax Reform Act) Japan (2012)" xr:uid="{100110F6-AA8F-42FA-ABD8-61111EC51C73}"/>
    <hyperlink ref="G224:G226" r:id="rId55" display="Energy Tax on Fossil Fuels Japan (2002)" xr:uid="{EB324756-8458-4D1D-BADD-6D5620B3CBA9}"/>
    <hyperlink ref="G236" r:id="rId56" display="Promotion of Zero Energy Building (ZEB) and Zero Energy Houses (ZEH) Japan (2010)" xr:uid="{3290FDA6-D49C-4BDB-8705-62E23F0ADBCA}"/>
    <hyperlink ref="G240" r:id="rId57" xr:uid="{AD64C2C6-C56D-4072-A231-2A4DE7AE2E30}"/>
    <hyperlink ref="G242" r:id="rId58" xr:uid="{A54353DF-2F60-4689-930B-C8D87A1BBF6B}"/>
    <hyperlink ref="G244" r:id="rId59" xr:uid="{0B70F86F-4F40-4A1A-9B6F-342C4CB94909}"/>
    <hyperlink ref="G245" r:id="rId60" xr:uid="{B0400808-6CAA-41F4-A178-E0CE4605BE6B}"/>
    <hyperlink ref="G246" r:id="rId61" xr:uid="{DA46B93C-C92A-4A2C-94AC-1087DBF6D108}"/>
    <hyperlink ref="G255" r:id="rId62" xr:uid="{92BFD400-1FB0-4E74-8D75-968E69F6EC24}"/>
    <hyperlink ref="G256" r:id="rId63" xr:uid="{53945EB5-C2F4-45DB-85C2-C304A3BF5C92}"/>
    <hyperlink ref="G257" r:id="rId64" xr:uid="{0F28E12A-C83B-4403-B1B7-1145731A9DE6}"/>
    <hyperlink ref="G261:G262" r:id="rId65" display="Nationally Determined Contribution - NDC Mexico (2020)" xr:uid="{D5948091-128B-4B9A-A9A9-62353F0B295F}"/>
    <hyperlink ref="G272" r:id="rId66" xr:uid="{109627A4-730A-4C14-8DFC-D2ABB4D1F05A}"/>
    <hyperlink ref="G276" r:id="rId67" xr:uid="{E6F5BD1A-3112-413E-9786-0B50857C299F}"/>
    <hyperlink ref="G279" r:id="rId68" xr:uid="{4696CF33-ECE0-4425-BCD2-7F24374CD66B}"/>
    <hyperlink ref="G282" r:id="rId69" xr:uid="{1375AD39-5502-4567-BA8F-E369315A2CB0}"/>
    <hyperlink ref="G291" r:id="rId70" xr:uid="{78994C46-BD76-43CE-A3A4-859A77B27874}"/>
    <hyperlink ref="G294" r:id="rId71" xr:uid="{0533BAE9-CC34-45C1-8288-B6978FF5FBF8}"/>
    <hyperlink ref="G301" r:id="rId72" xr:uid="{E227C96C-4577-40F1-A549-18EEF729B150}"/>
    <hyperlink ref="G302" r:id="rId73" xr:uid="{73B7250B-7F35-4DAB-91F7-7DC076AB3C66}"/>
    <hyperlink ref="G303" r:id="rId74" xr:uid="{01257726-1E91-4CE5-BE20-B71131D988A8}"/>
    <hyperlink ref="G304" r:id="rId75" location=":~:text=Carbon%20tax%3A,2026%20to%2031%20December%202030." xr:uid="{3665656E-F613-4911-AEF6-499C088C697B}"/>
    <hyperlink ref="G305" r:id="rId76" xr:uid="{CF61141C-5DF1-4D68-82B1-F3B51B9066B4}"/>
    <hyperlink ref="G315" r:id="rId77" xr:uid="{CF3D43A6-9CC2-46B5-AB77-4424710B7C78}"/>
    <hyperlink ref="G317" r:id="rId78" xr:uid="{DABA9199-A831-43C9-9568-723DC7A5F57E}"/>
    <hyperlink ref="G318" r:id="rId79" xr:uid="{F3A8B2D8-7BE7-4590-9BB3-D8C87B74E59B}"/>
    <hyperlink ref="G319" r:id="rId80" xr:uid="{6305E866-CD0D-4C77-AA4C-42FF5C28ECAB}"/>
    <hyperlink ref="G320" r:id="rId81" xr:uid="{EAD98FF6-F505-4EDC-BB2F-333C67A83B30}"/>
    <hyperlink ref="G321" r:id="rId82" xr:uid="{5BFA0784-A411-4943-8062-9ADAA516B82B}"/>
    <hyperlink ref="G323" r:id="rId83" xr:uid="{2663125A-E281-4BF1-9F4A-08F94A62A3D8}"/>
    <hyperlink ref="G363" r:id="rId84" xr:uid="{FDA4DACE-F526-42A1-8C07-550320BBD89E}"/>
    <hyperlink ref="G368" r:id="rId85" xr:uid="{D151E83F-8604-4E72-B59F-1D3B05E14C9E}"/>
    <hyperlink ref="G369" r:id="rId86" xr:uid="{EFF0ECAB-3F9E-4BD2-AFC4-5BC8C3463165}"/>
    <hyperlink ref="G370" r:id="rId87" xr:uid="{48F10AA2-8F53-40B4-B7E0-BFA4C126BBBF}"/>
    <hyperlink ref="G316" r:id="rId88" display="Ministry of Energy and Natural Resources Strategic plan 2019-2023 Turkey (2019)" xr:uid="{652C059F-9EEA-463D-BFED-61457D4BE741}"/>
    <hyperlink ref="G3" r:id="rId89" tooltip="Intended Nationally Determined Contribution" xr:uid="{03DD9D36-C008-47E9-820D-77CE54260007}"/>
    <hyperlink ref="G18" r:id="rId90" xr:uid="{A20F2F36-B6A1-4974-BEEA-2560A9D7D842}"/>
    <hyperlink ref="G357" r:id="rId91" display="On Orientations of the Viet Nam’s National Energy Development Strategy to 2030 and outlook to 2045 (Vietnam)" xr:uid="{4B1A9AEC-2D09-4DC0-A5C8-C4CA948E87D2}"/>
    <hyperlink ref="G358" r:id="rId92" display="On Orientations of the Viet Nam’s National Energy Development Strategy to 2030 and outlook to 2045 (Vietnam)" xr:uid="{F1BB03E5-8507-4E86-9CE9-4270DC9431E6}"/>
    <hyperlink ref="G60" r:id="rId93" xr:uid="{6F67E46F-D7C9-4B08-9CD8-89B67C234411}"/>
    <hyperlink ref="G90" r:id="rId94" xr:uid="{BE0BA674-F06F-463C-89B3-C6247861AFDB}"/>
    <hyperlink ref="G91" r:id="rId95" xr:uid="{304B0BB0-84EE-444A-B704-0B48F82D161C}"/>
    <hyperlink ref="G254" r:id="rId96" xr:uid="{9B2237C8-B420-4622-8C88-732A109F1E5C}"/>
    <hyperlink ref="G37" r:id="rId97" xr:uid="{1912321A-6EE6-4B5B-84C7-E6797DB5A9DF}"/>
    <hyperlink ref="G5" r:id="rId98" xr:uid="{3BD6D514-D8EF-4E98-9D9B-5F93641FCB5C}"/>
    <hyperlink ref="G24" r:id="rId99" xr:uid="{EB3ADEA7-1C10-4345-BD53-1CD041E46441}"/>
    <hyperlink ref="G25" r:id="rId100" xr:uid="{6694A94C-DCD1-4CB1-BCF9-BA86FC463C52}"/>
    <hyperlink ref="G34" r:id="rId101" xr:uid="{AA76AE08-A829-4A24-A1D1-D1DE68CF498C}"/>
    <hyperlink ref="G33" r:id="rId102" xr:uid="{007FC364-C5B3-4BA6-89FC-29CE854AD81C}"/>
    <hyperlink ref="G43" r:id="rId103" xr:uid="{77E4F767-75B8-4BCF-8D91-CE25CD834FFC}"/>
    <hyperlink ref="G49" r:id="rId104" xr:uid="{3F0DFF99-4DFA-4278-B62F-0783C7D0A072}"/>
    <hyperlink ref="G73" r:id="rId105" xr:uid="{EB0CDFA1-0409-459A-B315-E6402FE3D5AA}"/>
    <hyperlink ref="G137" r:id="rId106" xr:uid="{C731332D-9DC4-4C43-8F1E-531433F5718A}"/>
    <hyperlink ref="G138" r:id="rId107" xr:uid="{E86009D8-CC1F-40CD-813E-031066294E6E}"/>
    <hyperlink ref="G139" r:id="rId108" xr:uid="{73814EE1-2D23-4AFF-9958-C0D50495EA5E}"/>
    <hyperlink ref="G19" r:id="rId109" xr:uid="{53FB5238-4D27-454D-B397-72C8EAB75B9A}"/>
    <hyperlink ref="G93" r:id="rId110" xr:uid="{C4363CBB-1DF4-45A6-BFD6-2BC1A739212B}"/>
    <hyperlink ref="G121" r:id="rId111" xr:uid="{185002D1-906E-4C96-847A-9101681156FB}"/>
    <hyperlink ref="G122:G123" r:id="rId112" display="Fit for 55 package European Union (2021)" xr:uid="{4CAE2373-027E-471D-8014-9ABD8F6CFAF0}"/>
    <hyperlink ref="G124" r:id="rId113" display="Effort Sharing Decision (annual GHG targets for non-ETS sectors in the period 2012-2030) European Union (27) (2018)" xr:uid="{1DD91F83-D01F-41C8-8297-3BAF61ACDF3E}"/>
    <hyperlink ref="G252" r:id="rId114" xr:uid="{5C054F5C-3F83-44F3-A31C-AEF81AF1A10C}"/>
    <hyperlink ref="G4" r:id="rId115" xr:uid="{7F25CB7E-59DA-497F-8BF5-607A1ED20DAD}"/>
    <hyperlink ref="G53" r:id="rId116" xr:uid="{8057BA7A-E9CB-44C1-A2A1-48DC91DD05D8}"/>
    <hyperlink ref="G181" r:id="rId117" xr:uid="{F1483237-17C2-4329-ACCB-7A52B3C30AB2}"/>
    <hyperlink ref="G201" r:id="rId118" xr:uid="{D8128161-7677-4557-985D-013E09E7FAC5}"/>
    <hyperlink ref="G81" r:id="rId119" xr:uid="{D479C908-FBC2-4C5A-9B92-2CF9F76B4180}"/>
    <hyperlink ref="G241" r:id="rId120" xr:uid="{D09EB780-C679-40CB-9EA5-C3246EE33B8E}"/>
    <hyperlink ref="G261" r:id="rId121" xr:uid="{D92A885C-F567-4424-9DD0-1CA4AA7B176D}"/>
    <hyperlink ref="G262" r:id="rId122" xr:uid="{6C594835-6E45-4D42-9C96-8FE5929E8A2A}"/>
    <hyperlink ref="G263" r:id="rId123" xr:uid="{C3AF1C69-195D-4014-BB6D-B6E703813E90}"/>
    <hyperlink ref="G278" r:id="rId124" xr:uid="{F9579388-6A91-4692-BAA6-4B235148F78F}"/>
    <hyperlink ref="G287" r:id="rId125" xr:uid="{2858D285-6E2D-47E7-BE04-834314802332}"/>
    <hyperlink ref="G288" r:id="rId126" xr:uid="{F393A219-66E0-4E00-A2FA-5AE295486A77}"/>
    <hyperlink ref="G306" r:id="rId127" xr:uid="{ED0F8311-CD1F-4B69-9B2B-96A55E3454D3}"/>
    <hyperlink ref="G307" r:id="rId128" display="Kigali Amendment on HFCs | Climate Policy Database / https://ozone.unep.org/sites/default/files/2020-01/FAQs_Kigali_Amendment.pdf" xr:uid="{A7874CBD-71D5-414B-9528-341B31B7AE79}"/>
    <hyperlink ref="G322" r:id="rId129" display="https://climatepolicydatabase.org/policies/kigali-amendment-hfcs-14" xr:uid="{B81A4703-1162-4FE7-8925-4F65BE49464C}"/>
    <hyperlink ref="G397" r:id="rId130" display="https://unfccc.int/sites/default/files/NDC/2022-11/Thailand 2nd Updated NDC.pdf" xr:uid="{0DD1DCB5-8040-4B8B-AB39-2493112AD281}"/>
    <hyperlink ref="G388" r:id="rId131" display="https://www.climatepolicydatabase.org/policies/decision-no-523qd-ttg-dated-april-01-2021-prime-minister-approving-forestry-development" xr:uid="{5BDC44D0-E4CC-46F4-9AB9-A866CCC66860}"/>
    <hyperlink ref="G273" r:id="rId132" xr:uid="{CD4F5176-8EE1-4419-B0B5-AF7BCB24BD79}"/>
    <hyperlink ref="G425" r:id="rId133" display="THAILAND'S LONG-TERM LOW GREENHOUSE GAS EMISSION DEVELOPMENT STRATEGY (REVISED VERSION)" xr:uid="{32ECBD4B-0D9B-492F-BB6F-3D519038ABA7}"/>
    <hyperlink ref="G396" r:id="rId134" display="https://unfccc.int/sites/default/files/NDC/2022-11/Thailand 2nd Updated NDC.pdf" xr:uid="{EAA53D70-AB1D-459F-B6B8-42403E8F5BAF}"/>
    <hyperlink ref="G150" r:id="rId135" xr:uid="{042C5CF8-D43E-4540-A25F-D34CF70BE991}"/>
    <hyperlink ref="G310" r:id="rId136" xr:uid="{E4335A33-DACE-4F5E-88FE-56069A7480D9}"/>
    <hyperlink ref="G171" r:id="rId137" location=":~:text=Article%20Talk,and%20obligations%20in%20international%20law." display="https://en.wikipedia.org/wiki/Kigali_Amendment - :~:text=Article%20Talk,and%20obligations%20in%20international%20law." xr:uid="{ACCA6516-81AC-4307-9824-EFFFE0F4C329}"/>
    <hyperlink ref="G293" r:id="rId138" xr:uid="{5600AAB1-8B6C-44E8-A48C-B10B5B91E048}"/>
    <hyperlink ref="G46" r:id="rId139" xr:uid="{EEAA4B87-39B7-4228-A840-3B3D404F45ED}"/>
    <hyperlink ref="G47:G48" r:id="rId140" display="Agricultural Policy for Climate Adaptation and Low Carbon Emission (ABC+)" xr:uid="{96DC8926-E507-4CB2-9481-081591D4D6CA}"/>
    <hyperlink ref="G14" r:id="rId141" xr:uid="{0E9FC4C7-9A11-4443-AD6A-4D2E79A7D137}"/>
    <hyperlink ref="G71" r:id="rId142" xr:uid="{DF919116-8D6D-4EC3-9442-95CC100F42CA}"/>
    <hyperlink ref="G61" r:id="rId143" location="a7" xr:uid="{3F0C2BB1-9AE1-449D-BBF4-3D86FE715B13}"/>
    <hyperlink ref="G62" r:id="rId144" location="a7" xr:uid="{02B887DE-70D3-4ACF-A13C-4B066C3FE109}"/>
    <hyperlink ref="G65" r:id="rId145" xr:uid="{41BD2D81-8924-4879-9D6A-21B7DB33833C}"/>
    <hyperlink ref="G11" r:id="rId146" xr:uid="{3A02B500-FB4E-4741-BCF0-BCB59070F630}"/>
    <hyperlink ref="G40" r:id="rId147" xr:uid="{DB24D58D-E63D-440D-9CAD-8F9C03512FE2}"/>
    <hyperlink ref="G202" r:id="rId148" xr:uid="{2EEC2E91-003D-4C42-B7D9-2E22A78CB140}"/>
    <hyperlink ref="G247:G249" r:id="rId149" display="10th Basic Plan for Long-Term Electricity Supply and Demand (2023)" xr:uid="{CE7F8273-1DE3-48E8-813E-BB91FBE2C9B1}"/>
    <hyperlink ref="G349" r:id="rId150" display="Building Energy Codes United States of America (1992)" xr:uid="{EBC12EE7-37FC-4D8F-9154-76935DC9878B}"/>
    <hyperlink ref="G188" r:id="rId151" xr:uid="{47A5D991-58D5-4DB5-A416-140251BCBD88}"/>
    <hyperlink ref="G285" r:id="rId152" xr:uid="{457595E3-5063-4238-9878-672D9C1E1AC1}"/>
    <hyperlink ref="G286" r:id="rId153" xr:uid="{F8A33CEF-CFB5-4359-9659-B0C93D490A5F}"/>
    <hyperlink ref="G284" r:id="rId154" xr:uid="{FDE8FF36-BC1E-4D43-915E-8C42A5182F43}"/>
    <hyperlink ref="G214" r:id="rId155" xr:uid="{BD93CDE7-CEBE-49A1-937A-538F844D24B2}"/>
    <hyperlink ref="G215" r:id="rId156" xr:uid="{506D3BB5-8483-434C-8EA3-46A49C4A451B}"/>
    <hyperlink ref="G217" r:id="rId157" xr:uid="{75BE3A2E-E607-4A47-9B7E-E4315CE7897A}"/>
    <hyperlink ref="G222" r:id="rId158" xr:uid="{CFEAD4E3-CF47-492D-9284-4EA0DB7CEF84}"/>
    <hyperlink ref="G235" r:id="rId159" display="Promotion of Zero Energy Building (ZEB) and Zero Energy Houses (ZEH) Japan (2010)" xr:uid="{AAA8D05F-CDE2-43B2-BE17-C62F42AD8D52}"/>
    <hyperlink ref="G265" r:id="rId160" xr:uid="{845CCAE7-F52F-4F8B-8733-0C86A61A2F32}"/>
    <hyperlink ref="G389" r:id="rId161" xr:uid="{008390FA-DC0B-4527-B920-92EB0D937D8F}"/>
    <hyperlink ref="G390" r:id="rId162" xr:uid="{333B200A-F0C3-4AC5-94A3-144B34C35B48}"/>
    <hyperlink ref="G6" r:id="rId163" tooltip="Law 27191 on renewable energy" xr:uid="{8D0D9B22-E555-4BC6-B97E-1BF7183EAD83}"/>
    <hyperlink ref="G7" r:id="rId164" tooltip="Law 27191 on renewable energy" xr:uid="{84E5FCBA-1610-4E6A-ACCA-2114FA66E45B}"/>
    <hyperlink ref="G8" r:id="rId165" tooltip="Law 27191 on renewable energy" xr:uid="{2BB1BE76-5001-4800-AA67-67041A9AE9A8}"/>
    <hyperlink ref="G9" r:id="rId166" tooltip="Law 27191 on renewable energy" xr:uid="{262BE581-11D8-4C1E-A962-526F261A02E9}"/>
    <hyperlink ref="G38" r:id="rId167" xr:uid="{5E43B37E-B29A-45F9-9EE2-4BBAB01850FE}"/>
    <hyperlink ref="G39" r:id="rId168" xr:uid="{71D4AB9C-F365-46B7-A5E7-273D7E02A42A}"/>
    <hyperlink ref="G311" r:id="rId169" xr:uid="{D58E15B7-0E73-418F-84FB-06C8AB2E9A17}"/>
    <hyperlink ref="G312" r:id="rId170" xr:uid="{6B440159-CF9B-4820-A4A5-2FC92EF11661}"/>
    <hyperlink ref="G313" r:id="rId171" xr:uid="{EB141F5F-A291-452D-890D-7B68FCEF9FF1}"/>
    <hyperlink ref="G316" r:id="rId172" xr:uid="{A3217832-E64C-4DE0-8868-AB5843FD1D1D}"/>
    <hyperlink ref="G274" r:id="rId173" xr:uid="{084B0A29-563A-490C-A1A1-BCE6826AE8C9}"/>
    <hyperlink ref="G275" r:id="rId174" xr:uid="{1720ECD1-BDE9-4F04-B1BC-0652DA04876F}"/>
    <hyperlink ref="G277" r:id="rId175" xr:uid="{18906071-F8C9-41C8-817A-90EC237CB9D9}"/>
    <hyperlink ref="G250" r:id="rId176" xr:uid="{0150E435-F20A-431E-BAE6-B85CF6CD60C6}"/>
    <hyperlink ref="G251" r:id="rId177" xr:uid="{1154C05D-F895-4CCA-AE21-088AB31899D5}"/>
    <hyperlink ref="G243" r:id="rId178" xr:uid="{DA1865D8-DABF-4115-A66C-2555DE2B1BED}"/>
    <hyperlink ref="G292" r:id="rId179" xr:uid="{D695A097-6A3D-4F7C-B09A-17F00F5EFEE1}"/>
    <hyperlink ref="G295" r:id="rId180" xr:uid="{886459AD-90C0-4577-9021-BCC730B7CA00}"/>
    <hyperlink ref="G296" r:id="rId181" xr:uid="{1D1FE34B-0AC7-4144-B643-C29266D8CA4D}"/>
    <hyperlink ref="G297" r:id="rId182" xr:uid="{C40610C4-A517-41AF-AE5A-2843AD29E693}"/>
    <hyperlink ref="G298" r:id="rId183" xr:uid="{819EDD41-F740-49D5-93DF-9C0824A2E5FE}"/>
    <hyperlink ref="G299" r:id="rId184" xr:uid="{CCEDBAD5-5227-4714-A185-78CD076DBF2C}"/>
    <hyperlink ref="G300" r:id="rId185" xr:uid="{BF009260-35BC-4580-9443-6E5B266F11F7}"/>
    <hyperlink ref="G184" r:id="rId186" xr:uid="{AA155A9E-ADE7-4DF4-A420-DE1C0436023B}"/>
    <hyperlink ref="G185" r:id="rId187" xr:uid="{254F2115-D310-40B7-8E8C-AD9E55923199}"/>
    <hyperlink ref="G186" r:id="rId188" xr:uid="{AD899841-B8AA-4DE7-838E-48B8AED94BE8}"/>
    <hyperlink ref="G190" r:id="rId189" xr:uid="{96C2E522-401D-4096-84D4-45B676BF6236}"/>
    <hyperlink ref="G192" r:id="rId190" xr:uid="{7CEA568E-250B-47B5-9E5F-97DB17CCD0D2}"/>
    <hyperlink ref="G194" r:id="rId191" xr:uid="{677D0C44-895F-445C-87D5-75A17CBEA699}"/>
    <hyperlink ref="G195" r:id="rId192" xr:uid="{204D4266-6502-495A-93B6-598E7E82957E}"/>
    <hyperlink ref="G196" r:id="rId193" xr:uid="{425EC3FC-653E-41AE-9480-D552880D8396}"/>
    <hyperlink ref="G189" r:id="rId194" xr:uid="{25CB2592-2ADC-4374-9357-36AE0F246553}"/>
    <hyperlink ref="G191" r:id="rId195" xr:uid="{1EF86A0B-DC0D-40D2-8976-1D0C8F002B2A}"/>
    <hyperlink ref="G193" r:id="rId196" xr:uid="{C4853578-36C0-4567-883A-AE3D2EEA4728}"/>
    <hyperlink ref="G199" r:id="rId197" xr:uid="{EE7FA53A-024C-4BF9-8700-42D73CE49C31}"/>
    <hyperlink ref="G200" r:id="rId198" xr:uid="{8F35F369-82E5-4F2B-B1A4-7B4D32208BCD}"/>
    <hyperlink ref="G266" r:id="rId199" xr:uid="{CF4E010D-5124-4CE0-930D-525526CDC029}"/>
    <hyperlink ref="G148" r:id="rId200" location=":~:text=The%20National%20Green%20Hydrogen%20Mission,efficiently%20transport%20and%20distribute%20hydrogen." xr:uid="{0C3A5116-AA1C-4EC7-8CD1-9DB3C295121F}"/>
    <hyperlink ref="G164" r:id="rId201" display="Government notified the National Policy on Biofuels to promote the use" xr:uid="{F283F811-2DF1-4CCF-B03A-DB1127BCFA2F}"/>
    <hyperlink ref="G143" r:id="rId202" display="https://climatepolicydatabase.org/policies/nationally-determined-contribution-ndc-india-2022" xr:uid="{BA84D742-5707-4A78-9A42-AD038F0E7642}"/>
    <hyperlink ref="G144" r:id="rId203" display="https://climatepolicydatabase.org/policies/nationally-determined-contribution-ndc-india-2022" xr:uid="{15D9359C-AC5B-471E-8984-F898C7B4D678}"/>
    <hyperlink ref="G145" r:id="rId204" display="https://climatepolicydatabase.org/policies/nationally-determined-contribution-ndc-india-2022" xr:uid="{80C830CE-3C59-4145-B2B2-A023EA14CE7A}"/>
    <hyperlink ref="G146" r:id="rId205" display="https://climatepolicydatabase.org/policies/long-term-low-carbon-development-strategy-india-2022" xr:uid="{C3F4C5C8-7FFB-4D90-9D42-D412B5BD185B}"/>
    <hyperlink ref="G147" r:id="rId206" display="https://climatepolicydatabase.org/policies/long-term-low-carbon-development-strategy-india-2022" xr:uid="{ACA6BB00-17DB-4B92-9250-424E5AD1C1AA}"/>
    <hyperlink ref="G149" r:id="rId207" display="https://climatepolicydatabase.org/policies/grid-connected-solar-power-rooftop-program-india-2016" xr:uid="{B20C0DA1-48E9-4C24-BC57-D105B0418C9B}"/>
    <hyperlink ref="G151" r:id="rId208" xr:uid="{F9ED3C74-C4B9-4FCB-9C74-472EA87E8343}"/>
    <hyperlink ref="G152" r:id="rId209" xr:uid="{40DF08E4-9FA5-4FEE-9A36-3DB6E19510F5}"/>
    <hyperlink ref="G154" r:id="rId210" display="https://climatepolicydatabase.org/policies/long-term-growth-trajectory-renewable-purchase-obligations-rpos-india-2022" xr:uid="{59A4A6FA-0A5E-41D0-9009-D94409C21A28}"/>
    <hyperlink ref="G155" r:id="rId211" display="https://climatepolicydatabase.org/policies/long-term-growth-trajectory-renewable-purchase-obligations-rpos-india-2022" xr:uid="{F77E957F-1A9F-4FF1-87A2-7D822F5307E7}"/>
    <hyperlink ref="G156" r:id="rId212" display="https://climatepolicydatabase.org/policies/long-term-growth-trajectory-renewable-purchase-obligations-rpos-india-2022" xr:uid="{5C0BA477-8183-4C86-A995-30C1C00837D2}"/>
    <hyperlink ref="G158" r:id="rId213" display="https://climatepolicydatabase.org/policies/indian-railways-mission-mode-becoming-green-railway-2030-net-zero-carbon-emission-india" xr:uid="{0B54D1EE-15C1-426C-A426-6AEEC8D86F9B}"/>
    <hyperlink ref="G159" r:id="rId214" display="https://climatepolicydatabase.org/policies/ev-2030-sales-target-india-2019" xr:uid="{52CD0BD5-7CE7-430A-95C0-6844CC004A40}"/>
    <hyperlink ref="G160" r:id="rId215" display="https://beeindia.gov.in/en/programmesenergy-efficiency-in-transport-sector/fuel-efficiency" xr:uid="{450EB6ED-445D-4C57-A237-CB5EF5379F33}"/>
    <hyperlink ref="G161" r:id="rId216" display="https://climatepolicydatabase.org/policies/heavy-duty-fuel-consumption-and-emissions-standards-india-2017" xr:uid="{162CC04D-FB44-4CC2-A688-2F694039E97A}"/>
    <hyperlink ref="G162" r:id="rId217" display="https://climatepolicydatabase.org/policies/cooling-action-plan-icap-india-2019" xr:uid="{67685310-0FEE-4FFC-A95A-8AA913DDEBF0}"/>
    <hyperlink ref="G163" r:id="rId218" display="https://climatepolicydatabase.org/policies/energy-conservation-building-code-residential-buildings-india-2018" xr:uid="{44FAA975-AD6D-4437-8235-FE2AA1C56D9B}"/>
    <hyperlink ref="G165" r:id="rId219" display="https://climatepolicydatabase.org/policies/national-steel-policy-india-2017" xr:uid="{3CDC0115-A923-4C1F-81B9-2352A1E4BAD7}"/>
    <hyperlink ref="G166" r:id="rId220" display="https://climatepolicydatabase.org/policies/national-steel-policy-india-2017" xr:uid="{7C78BCD0-6152-495E-B66D-84EE485A67B8}"/>
    <hyperlink ref="G167" r:id="rId221" display="https://climatepolicydatabase.org/policies/national-steel-policy-india-2017" xr:uid="{9B1AC77F-BEB5-4808-A56E-D24D70D7B853}"/>
    <hyperlink ref="G168" r:id="rId222" display="https://climatepolicydatabase.org/policies/steel-scrap-recycling-policy-india-2019" xr:uid="{71E06595-B046-4B2F-91A6-9F44E481F931}"/>
    <hyperlink ref="G169" r:id="rId223" display="https://climatepolicydatabase.org/policies/zero-defect-zero-effect-zed-india-2015" xr:uid="{275EA076-E436-4A88-BEEC-4C2504E71204}"/>
    <hyperlink ref="G170" r:id="rId224" display="https://climatepolicydatabase.org/policies/pradhan-mantri-sahaj-bijili-har-ghar-yojana-household-electrification-programme-india-2017" xr:uid="{11C4C621-271E-4969-8F4D-EEE38CDED8BA}"/>
    <hyperlink ref="G172" r:id="rId225" display="https://climatepolicydatabase.org/policies/metro-rail-policy-india-2017" xr:uid="{5B975CAB-1738-46AE-8A4B-68EFB0D1D8F9}"/>
    <hyperlink ref="G173" r:id="rId226" display="https://climatepolicydatabase.org/policies/dedicated-freight-corridor-india-2006" xr:uid="{2C8C8BF3-329D-44C1-86CE-1DD4460CB835}"/>
    <hyperlink ref="G174" r:id="rId227" display="https://climatepolicydatabase.org/policies/kisan-urja-suraksha-evam-utthaan-mahabhiyan-kusum-india-2019" xr:uid="{04A794F3-4C4A-4A74-A355-C5D8F529D8E7}"/>
    <hyperlink ref="G175" r:id="rId228" display="https://climatepolicydatabase.org/policies/kisan-urja-suraksha-evam-utthaan-mahabhiyan-kusum-india-2019" xr:uid="{3159D0AD-BFCF-404B-8DE5-77B638353E3F}"/>
    <hyperlink ref="G176" r:id="rId229" display="https://climatepolicydatabase.org/policies/kisan-urja-suraksha-evam-utthaan-mahabhiyan-kusum-india-2019" xr:uid="{08AC0F60-E617-490D-B94F-7DC0F69B2E06}"/>
    <hyperlink ref="G76" r:id="rId230" display="https://climatepolicydatabase.org/policies/nationally-determined-contribution-ndc-china-2021" xr:uid="{65B752BF-2616-4568-A426-7461B338DA06}"/>
    <hyperlink ref="G77" r:id="rId231" display="https://climatepolicydatabase.org/policies/nationally-determined-contribution-ndc-china-2021" xr:uid="{F81A3D5E-13C8-4724-8F7D-AAFFE20C51CC}"/>
    <hyperlink ref="G78" r:id="rId232" display="https://climatepolicydatabase.org/policies/nationally-determined-contribution-ndc-china-2021" xr:uid="{7CAB931F-6244-4375-8772-358380F9B7B0}"/>
    <hyperlink ref="G79" r:id="rId233" display="https://climatepolicydatabase.org/policies/nationally-determined-contribution-ndc-china-2021" xr:uid="{3FDA82FD-2086-4FAF-B8A9-E95F1CE3D782}"/>
    <hyperlink ref="G80" r:id="rId234" display="https://climatepolicydatabase.org/policies/nationally-determined-contribution-ndc-china-2021" xr:uid="{D7E729CC-F216-4C24-B0E0-9790E739F3E3}"/>
    <hyperlink ref="G82" r:id="rId235" display="https://climatepolicydatabase.org/policies/14th-five-year-plan-2021-2025-china-2021" xr:uid="{2CA174B2-7468-4A63-B433-479257918B9B}"/>
    <hyperlink ref="G85" r:id="rId236" display="https://climatepolicydatabase.org/policies/renewable-energy-electricity-feed-tariff-china-2012" xr:uid="{3963F7C5-83C9-43C4-8816-F20F6A07C3B3}"/>
    <hyperlink ref="G86" r:id="rId237" display="https://climatepolicydatabase.org/policies/renewable-energy-electricity-feed-tariff-china-2012" xr:uid="{09871355-F7C3-4F4E-951E-0DEA070C0A5C}"/>
    <hyperlink ref="G87" r:id="rId238" display="https://climatepolicydatabase.org/policies/renewable-energy-electricity-feed-tariff-china-2012" xr:uid="{2C19F0F0-26A1-4C60-B461-925F1234AD29}"/>
    <hyperlink ref="G88" r:id="rId239" display="https://climatepolicydatabase.org/policies/renewable-energy-electricity-feed-tariff-china-2012" xr:uid="{CEEBAC77-F4F0-465C-AD87-C552C0B4A4AB}"/>
    <hyperlink ref="G89" r:id="rId240" display="https://climatepolicydatabase.org/policies/mid-long-term-development-plan-automotive-industry-china-2017" xr:uid="{3D7A9E32-746F-4F3A-A24C-394CBB77ECD8}"/>
    <hyperlink ref="G92" r:id="rId241" display="https://climatepolicydatabase.org/policies/14th-five-year-plan-2021-2025-china-2021" xr:uid="{4D80C800-2052-4A58-9504-2FEEF9F16D70}"/>
    <hyperlink ref="G94" r:id="rId242" display="https://climatepolicydatabase.org/policies/14th-five-year-plan-2021-2025-china-2021" xr:uid="{1E0D9BB8-0782-4C7B-BD31-07AC3252A05F}"/>
    <hyperlink ref="G95" r:id="rId243" display="https://climatepolicydatabase.org/policies/15-year-plan-2021-2035-protect-ecosystems-china-2020" xr:uid="{8DE34B34-CF8D-4B65-AA26-357F856FBF05}"/>
    <hyperlink ref="G97" r:id="rId244" display="https://climatepolicydatabase.org/policies/new-energy-vehicles-nev-market-share-target-increase-china-2019" xr:uid="{099583EC-7AE3-41C6-861B-5F743719B1EF}"/>
    <hyperlink ref="G98" r:id="rId245" display="https://climatepolicydatabase.org/policies/made-china-2013" xr:uid="{FA807D03-B8B1-49B1-A341-3D9F88C456BC}"/>
    <hyperlink ref="G99" r:id="rId246" display="https://climatepolicydatabase.org/policies/emissions-trading-system-china-2017" xr:uid="{1A5AA8E8-BB32-4232-8558-857A99F30B17}"/>
    <hyperlink ref="G96" r:id="rId247" display="https://climatepolicydatabase.org/policies/carbon-peaking-steel-sector-china-2022" xr:uid="{4AB9908B-CB8F-49D0-BE4A-78F76C1E562D}"/>
    <hyperlink ref="G100" r:id="rId248" xr:uid="{5DF69817-1894-41A3-83BB-50E667B63786}"/>
    <hyperlink ref="G84" r:id="rId249" display="https://climatepolicydatabase.org/policies/14th-five-year-plan-2021-2025-china-2021" xr:uid="{F601ACCA-EA17-4605-AC29-EBF71045479D}"/>
    <hyperlink ref="G83" r:id="rId250" display="https://climatepolicydatabase.org/policies/14-fyp-modern-energy-system-planning-china-2022" xr:uid="{3AF0BB24-93A8-4F65-BFC4-ECD3AB567CEF}"/>
    <hyperlink ref="G394" r:id="rId251" display="https://www.climatepolicydatabase.org/policies/nationally-determined-contribution-ndc-thailand-2022" xr:uid="{171F6FF0-79BF-4D52-8A32-A9D2FCC467C5}"/>
    <hyperlink ref="G395" r:id="rId252" display="https://www.climatepolicydatabase.org/policies/nationally-determined-contribution-ndc-thailand-2022" xr:uid="{F70A97C3-4CE0-4046-BFD9-4B9EC2039C4D}"/>
    <hyperlink ref="G398" r:id="rId253" display="https://climatepolicydatabase.org/policies/alternative-energy-development-plan-2018-2037-thailand-2019" xr:uid="{641EBD6E-0A06-4A20-8FE0-C318F071616D}"/>
    <hyperlink ref="G401" r:id="rId254" display="https://climatepolicydatabase.org/policies/alternative-energy-development-plan-2018-2037-thailand-2019" xr:uid="{D210EA72-E1CE-4D28-88FF-F56D0436C856}"/>
    <hyperlink ref="G399" r:id="rId255" display="https://climatepolicydatabase.org/policies/energy-efficiency-development-plan-2015-2036-thailand-2015" xr:uid="{CAEF2AD7-0F78-4FA0-AF27-5248CB9BD007}"/>
    <hyperlink ref="G400" r:id="rId256" display="https://climatepolicydatabase.org/policies/power-development-plan-pdp-2018-2037-thailand-2019" xr:uid="{69700324-8D1C-47AB-8B57-169E0FE4F3C7}"/>
    <hyperlink ref="G402" r:id="rId257" display="https://climatepolicydatabase.org/policies/power-development-plan-pdp-2018-2037-thailand-2019" xr:uid="{25020231-2CF0-4865-9D7E-37E0EA6C4275}"/>
    <hyperlink ref="G403" r:id="rId258" display="https://climatepolicydatabase.org/policies/power-development-plan-pdp-2018-2037-thailand-2019" xr:uid="{CB4C376A-6CC7-470A-A46D-C34421CFAEB1}"/>
    <hyperlink ref="G404" r:id="rId259" display="https://climatepolicydatabase.org/policies/power-development-plan-pdp-2018-2037-thailand-2019" xr:uid="{D7BF811E-0C04-4FF3-85AC-2C6FC251D4F2}"/>
    <hyperlink ref="G405" r:id="rId260" display="https://climatepolicydatabase.org/policies/power-development-plan-pdp-2018-2037-thailand-2019" xr:uid="{C95CF78B-B208-4589-83AF-EBB7B605A62B}"/>
    <hyperlink ref="G406" r:id="rId261" display="https://climatepolicydatabase.org/policies/power-development-plan-pdp-2018-2037-thailand-2019" xr:uid="{4FC68403-A0CB-4E3D-AEDD-227CCA25D99A}"/>
    <hyperlink ref="G407" r:id="rId262" display="https://climatepolicydatabase.org/policies/power-development-plan-pdp-2018-2037-thailand-2019" xr:uid="{3CC0E99A-0D56-4789-867F-19FC11D4469D}"/>
    <hyperlink ref="G408" r:id="rId263" display="https://climatepolicydatabase.org/policies/power-development-plan-pdp-2018-2037-thailand-2019" xr:uid="{BB7CB05F-ED29-4D61-AD2E-946F4F693D99}"/>
    <hyperlink ref="G409" r:id="rId264" display="https://climatepolicydatabase.org/policies/feed-tariff-distributed-solar-systems-thailand-2013" xr:uid="{76AD2893-E8B8-4757-B189-4663079DFB3B}"/>
    <hyperlink ref="G410:G414" r:id="rId265" display="https://climatepolicydatabase.org/policies/feed-tariff-distributed-solar-systems-thailand-2013" xr:uid="{C16B0AAB-F3E2-4C70-849A-32F7629FE509}"/>
    <hyperlink ref="G415" r:id="rId266" display="https://climatepolicydatabase.org/policies/ndc-roadmap-2021-2030-thailand-2017" xr:uid="{59221D74-801B-4B02-9454-43E5DC213C42}"/>
    <hyperlink ref="G416" r:id="rId267" display="https://climatepolicydatabase.org/policies/alternative-energy-development-plan-2018-2037-thailand-2019" xr:uid="{A8771746-FDB2-43BA-AB97-041661D14F66}"/>
    <hyperlink ref="G417" r:id="rId268" display="https://climatepolicydatabase.org/policies/ndc-roadmap-2021-2030-thailand-2017" xr:uid="{7381C150-7EC3-42C2-8D38-22781513ED1F}"/>
    <hyperlink ref="G418" r:id="rId269" display="https://climatepolicydatabase.org/policies/ndc-roadmap-2021-2030-thailand-2017" xr:uid="{B52EEAC0-A72F-444A-9346-23235F09CB8B}"/>
    <hyperlink ref="G419" r:id="rId270" display="https://climatepolicydatabase.org/policies/national-ev-roadmap-thailand-2020" xr:uid="{CAFD97D8-6114-4B33-B26F-7623C5653576}"/>
    <hyperlink ref="G420" r:id="rId271" display="https://climatepolicydatabase.org/policies/ndc-roadmap-2021-2030-thailand-2017" xr:uid="{7F07FACA-DF70-4125-9494-5575087C8EB2}"/>
    <hyperlink ref="G421" r:id="rId272" display="https://climatepolicydatabase.org/policies/ndc-roadmap-2021-2030-thailand-2017" xr:uid="{70929A38-3886-4B59-8E3F-420A752F512F}"/>
    <hyperlink ref="G426" r:id="rId273" display="https://climatepolicydatabase.org/policies/ndc-roadmap-2021-2030-thailand-2017" xr:uid="{30516B4B-6DD2-479A-A8A8-DFC6DA5485B6}"/>
    <hyperlink ref="G422" r:id="rId274" display="https://climatepolicydatabase.org/policies/20-year-strategic-plan-ministry-natural-resources-and-environment-be-2560-2579-thailand" xr:uid="{A469791F-A8E9-4992-8F1C-3003869BA5DF}"/>
    <hyperlink ref="G423" r:id="rId275" display="https://climatepolicydatabase.org/policies/20-year-strategic-plan-ministry-natural-resources-and-environment-be-2560-2579-thailand" xr:uid="{E4122BC1-7AF2-464E-A81F-9455B48F15AA}"/>
    <hyperlink ref="G424" r:id="rId276" display="https://climatepolicydatabase.org/policies/20-year-strategic-plan-ministry-natural-resources-and-environment-be-2560-2579-thailand" xr:uid="{4ED25D15-9A32-4CD2-B331-902C5470E286}"/>
    <hyperlink ref="G326" r:id="rId277" display="https://climatepolicydatabase.org/policies/nationally-determined-contribution-ndc-united-states-america-2021" xr:uid="{6BAA418D-D88D-4DA2-9895-5C5504C13837}"/>
    <hyperlink ref="G327" r:id="rId278" display="https://climatepolicydatabase.org/policies/long-term-strategy-united-states-pathways-net-zero-greenhouse-gas-emissions-2050-united" xr:uid="{A6048EDB-165F-4518-AD71-0C737C1C23A6}"/>
    <hyperlink ref="G328" r:id="rId279" display="https://climatepolicydatabase.org/policies/long-term-strategy-united-states-pathways-net-zero-greenhouse-gas-emissions-2050-united" xr:uid="{7802584C-D82F-44AB-986B-5F5C799EA1BE}"/>
    <hyperlink ref="G329" r:id="rId280" display="https://www.nhtsa.gov/sites/nhtsa.gov/files/2022-04/Final-Rule-Preamble_CAFE-MY-2024-2026.pdf" xr:uid="{A8A6AF1B-6346-4C77-B572-00DE761017EE}"/>
    <hyperlink ref="G334" r:id="rId281" display="https://climatepolicydatabase.org/policies/inflation-reduction-act-united-states-america-2022" xr:uid="{CE8D9FA7-80C9-4EC5-8204-1139C711E3C9}"/>
    <hyperlink ref="G335" r:id="rId282" display="https://climatepolicydatabase.org/policies/inflation-reduction-act-united-states-america-2022" xr:uid="{EDB82B0F-E5FD-49EB-BEEB-D6449DBD2533}"/>
    <hyperlink ref="G336" r:id="rId283" display="https://climatepolicydatabase.org/policies/inflation-reduction-act-united-states-america-2022" xr:uid="{8CBC2180-6D25-49FD-B779-9DAB6CF2FCF2}"/>
    <hyperlink ref="G337" r:id="rId284" display="https://climatepolicydatabase.org/policies/inflation-reduction-act-united-states-america-2022" xr:uid="{407A0520-967A-47F9-B263-536A8987AFC4}"/>
    <hyperlink ref="G338" r:id="rId285" display="https://climatepolicydatabase.org/policies/inflation-reduction-act-united-states-america-2022" xr:uid="{5D15BD69-CC9B-4E9F-80C6-40E13B24DA29}"/>
    <hyperlink ref="G339" r:id="rId286" display="https://climatepolicydatabase.org/policies/inflation-reduction-act-united-states-america-2022" xr:uid="{DC4D3DCA-1000-49AD-9E08-66DE285694D6}"/>
    <hyperlink ref="G340" r:id="rId287" xr:uid="{5BAEF26B-EA9E-45BF-9B30-783E55A8F269}"/>
    <hyperlink ref="G341" r:id="rId288" display="https://climatepolicydatabase.org/policies/co2-capture-and-sequestration-tax-credit-united-states-america-2008" xr:uid="{10929565-5E57-423D-A886-709D2AE8F818}"/>
    <hyperlink ref="G342" r:id="rId289" display="https://climatepolicydatabase.org/policies/clean-power-plan-united-states-america-2014" xr:uid="{D6580A73-FD68-4EA4-9614-0A506CEB2CB4}"/>
    <hyperlink ref="G344" r:id="rId290" display="https://climatepolicydatabase.org/policies/accelerate-energy-productivity-2030-united-states-america-2014" xr:uid="{60F76ADA-2F7C-4BF7-99BC-D5F59964C662}"/>
    <hyperlink ref="G345" r:id="rId291" display="https://climatepolicydatabase.org/policies/building-blocks-climate-smart-agriculture-forestry-united-states-america-2015" xr:uid="{7A550C9B-0217-4CEA-9677-9A313DF58A6D}"/>
    <hyperlink ref="G346" r:id="rId292" display="https://climatepolicydatabase.org/policies/building-blocks-climate-smart-agriculture-forestry-united-states-america-2015" xr:uid="{9BAF959E-92E6-4228-884F-BDF5AA30233F}"/>
    <hyperlink ref="G347" r:id="rId293" display="https://climatepolicydatabase.org/policies/federal-appliance-standards-united-states-america-2009" xr:uid="{94410370-E23A-420B-8CC7-7835FDD487C0}"/>
    <hyperlink ref="G348" r:id="rId294" display="https://climatepolicydatabase.org/policies/federal-appliance-standards-united-states-america-2009" xr:uid="{1277BE82-FFCB-466A-BF19-C538F43475E0}"/>
    <hyperlink ref="G352" r:id="rId295" display="https://climatepolicydatabase.org/policies/nationally-determined-contribution-ndc-viet-nam-2022" xr:uid="{1AD275CC-9B3A-4FDE-B998-FBE1D2EE501E}"/>
    <hyperlink ref="G353" r:id="rId296" display="https://climatepolicydatabase.org/policies/nationally-determined-contribution-ndc-viet-nam-2022" xr:uid="{9D34E9A8-97B4-4796-8A06-84F12C5FCDF0}"/>
    <hyperlink ref="G354" r:id="rId297" display="https://climatepolicydatabase.org/policies/national-strategy-climate-change-until-2050-viet-nam-2022" xr:uid="{83E60958-C816-4ED2-8386-AF3A0DDAA895}"/>
    <hyperlink ref="G355" r:id="rId298" display="https://climatepolicydatabase.org/policies/national-power-development-plan-7-pdpd7-revised-viet-nam-2016" xr:uid="{0DC5EC47-CAEE-480A-887B-CC9EA98BF70D}"/>
    <hyperlink ref="G356" r:id="rId299" display="https://climatepolicydatabase.org/policies/national-power-development-plan-7-pdpd7-revised-viet-nam-2016" xr:uid="{14DAF72E-6D68-45DA-98D1-D23336F470E3}"/>
    <hyperlink ref="G360:G362" r:id="rId300" display="National Power Development Plan PDP8 Viet Nam (2021)" xr:uid="{D40C74CF-245A-4B35-93E1-4C68EE92A61E}"/>
    <hyperlink ref="G359" r:id="rId301" display="https://insightplus.bakermckenzie.com/bm/attachment_dw.action?attkey=FRbANEucS95NMLRN47z%2BeeOgEFCt8EGQJsWJiCH2WAUTleh6%2BAJHruNkrWNztLuO&amp;nav=FRbANEucS95NMLRN47z%2BeeOgEFCt8EGQbuwypnpZjc4%3D&amp;attdocparam=pB7HEsg%2FZ312Bk8OIuOIH1c%2BY4beLEAeK13zYkvUKc8%3D&amp;fromContentView=1" xr:uid="{EF36F89E-CD43-4BDF-9742-083DF666C5DE}"/>
    <hyperlink ref="G364" r:id="rId302" display="https://climatepolicydatabase.org/policies/decision-1772007qa-ttg-decision-national-program-bio-fuel-development-2015-outlook-2025" xr:uid="{AB745FE9-DA08-4A75-A08B-C139524D20A7}"/>
    <hyperlink ref="G365" r:id="rId303" display="https://climatepolicydatabase.org/policies/decision-1772007qa-ttg-decision-national-program-bio-fuel-development-2015-outlook-2025" xr:uid="{3A9B8181-CCC2-4BC0-8F3B-9D338E2A6520}"/>
    <hyperlink ref="G366" r:id="rId304" display="https://climatepolicydatabase.org/policies/decision-1772007qa-ttg-decision-national-program-bio-fuel-development-2015-outlook-2025" xr:uid="{305D23E3-7828-4DDE-A4ED-8D329E9C48E8}"/>
    <hyperlink ref="G383" r:id="rId305" display="https://www.climatepolicydatabase.org/policies/action-plan-methane-emissions-reduction-2030-viet-nam-2022" xr:uid="{7FA2610D-7DAA-4CE2-93E4-99D1CC743683}"/>
    <hyperlink ref="G384" r:id="rId306" display="https://www.climatepolicydatabase.org/policies/action-programme-green-energy-transformation-reducing-carbon-and-methane-emissions" xr:uid="{BDE1F825-3A09-45C8-A3A3-317A5B35CDFF}"/>
    <hyperlink ref="G385" r:id="rId307" display="https://www.climatepolicydatabase.org/policies/action-programme-green-energy-transformation-reducing-carbon-and-methane-emissions" xr:uid="{C22FEEC0-BF26-47C5-884E-91D768A9CC4A}"/>
    <hyperlink ref="G386" r:id="rId308" display="https://www.climatepolicydatabase.org/policies/action-programme-green-energy-transformation-reducing-carbon-and-methane-emissions" xr:uid="{ACE54C95-E389-4BBC-A92B-88B96670567E}"/>
    <hyperlink ref="G387" r:id="rId309" display="https://www.climatepolicydatabase.org/policies/action-programme-green-energy-transformation-reducing-carbon-and-methane-emissions" xr:uid="{81CB57C0-6AC1-434A-9463-0C156A52515C}"/>
    <hyperlink ref="G367" r:id="rId310" display="https://climatepolicydatabase.org/policies/sustainable-forestry-development-2025-viet-nam-2021" xr:uid="{E0F34B29-09C8-4F71-AFBE-6B110D02829A}"/>
    <hyperlink ref="G205" r:id="rId311" display="https://climatepolicydatabase.org/policies/nationally-determined-contribution-ndc-japan-2021" xr:uid="{1550C795-1A61-49EF-97B2-D78FD05EA989}"/>
    <hyperlink ref="G206" r:id="rId312" display="https://climatepolicydatabase.org/policies/long-term-strategy-under-paris-agreement-japan-2021" xr:uid="{7064DBDA-75E7-456D-AB66-0336D2CD507E}"/>
    <hyperlink ref="G208" r:id="rId313" display="https://climatepolicydatabase.org/policies/fuel-efficiency-standards-passenger-vehicles-japan-2020" xr:uid="{B871A510-2445-42C9-9A39-EE31B26EA12F}"/>
    <hyperlink ref="G212" r:id="rId314" display="https://climatepolicydatabase.org/policies/green-growth-strategy-japan-2021" xr:uid="{EC0374BA-1704-42B1-AD43-50D043C99EC1}"/>
    <hyperlink ref="G228" r:id="rId315" display="https://www.iea.org/policies/14391-sixth-strategic-energy-plan-2050-carbon-neutral" xr:uid="{26547CDC-8047-4364-B1EA-F6072D5DE248}"/>
    <hyperlink ref="G229:G232" r:id="rId316" display="https://www.iea.org/policies/14391-sixth-strategic-energy-plan-2050-carbon-neutral" xr:uid="{5317500C-1902-4123-8E38-324D760620EC}"/>
    <hyperlink ref="G233" r:id="rId317" display="https://climatepolicydatabase.org/policies/kigali-amendment-hfcs-japan-2018" xr:uid="{8C27FB7F-B1C1-43A1-85A0-5FE12F094A85}"/>
    <hyperlink ref="G234" r:id="rId318" display="https://climatepolicydatabase.org/policies/act-rational-use-and-proper-management-fluorocarbons-japan-2015" xr:uid="{53CB2D50-86B1-4AF2-A849-A6330DDB1097}"/>
    <hyperlink ref="G227" r:id="rId319" display="Promotion of Zero Energy Building (ZEB) and Zero Energy Houses (ZEH) Japan (2010)" xr:uid="{8F3E4C64-762C-45C8-AD2F-3DE51D099B67}"/>
    <hyperlink ref="G237" r:id="rId320" display="https://climatepolicydatabase.org/policies/green-growth-strategy-japan-2021" xr:uid="{3F795329-C517-4932-BFD7-D044D921131D}"/>
    <hyperlink ref="G103" r:id="rId321" display="https://climatepolicydatabase.org/policies/nationally-determined-contribution-ndc-european-union-2023" xr:uid="{1CEB3E16-1D33-45C3-AFCE-4E992F4B207B}"/>
    <hyperlink ref="G104" r:id="rId322" display="https://climatepolicydatabase.org/policies/long-term-low-greenhouse-gas-emissions-development-strategy-european-union-27-2020" xr:uid="{DC9BC22C-6731-4272-850E-2B69EBEAD682}"/>
    <hyperlink ref="G105" r:id="rId323" display="https://climatepolicydatabase.org/policies/kigali-amendment-hfcs-european-union-2018" xr:uid="{0D4A0877-A244-4A37-B112-12D60903C698}"/>
    <hyperlink ref="G106" r:id="rId324" display="https://climatepolicydatabase.org/policies/2030-framework-climate-and-energy-policies-strategic-document-european-union-27-2014" xr:uid="{0C0B8C16-39F3-4010-928E-746A445F0118}"/>
    <hyperlink ref="G107" r:id="rId325" display="https://climatepolicydatabase.org/policies/2030-framework-climate-and-energy-policies-strategic-document-european-union-27-2014" xr:uid="{E7030F27-5328-4037-AB3D-EFCB27B494BB}"/>
    <hyperlink ref="G108" r:id="rId326" display="https://climatepolicydatabase.org/policies/directive-promotion-use-energy-renewable-sources-european-union-27-2018" xr:uid="{29DA3995-5105-4724-8E98-3B9286EB4BCD}"/>
    <hyperlink ref="G109" r:id="rId327" display="https://climatepolicydatabase.org/policies/roadmap-single-european-transport-area-european-union-27-2011" xr:uid="{79A68BBC-EE23-49EB-9C82-C308FC4BEFE6}"/>
    <hyperlink ref="G110" r:id="rId328" display="https://climatepolicydatabase.org/policies/roadmap-single-european-transport-area-european-union-27-2011" xr:uid="{554D3A6D-9052-4F2A-8252-9B6AD0A74764}"/>
    <hyperlink ref="G111" r:id="rId329" display="https://climatepolicydatabase.org/policies/roadmap-single-european-transport-area-european-union-27-2011" xr:uid="{21C34D69-F75F-44E4-A21D-949ADF74F4CC}"/>
    <hyperlink ref="G112" r:id="rId330" display="https://climatepolicydatabase.org/policies/roadmap-single-european-transport-area-european-union-27-2011" xr:uid="{69B8138D-5D09-48E5-8B13-9CBA25ACAAE3}"/>
    <hyperlink ref="G113" r:id="rId331" display="https://climatepolicydatabase.org/policies/roadmap-single-european-transport-area-european-union-27-2011" xr:uid="{E5C2E75B-ED3B-435E-9D8F-D7BD60AE6176}"/>
    <hyperlink ref="G130" r:id="rId332" display="https://climatepolicydatabase.org/policies/vehicles-fuel-efficiency-standards-eu-proposal-european-union-27-2017" xr:uid="{8624E277-EBDF-490A-9052-A2980C16FA40}"/>
    <hyperlink ref="G131" r:id="rId333" display="https://climatepolicydatabase.org/policies/vehicles-fuel-efficiency-standards-eu-proposal-european-union-27-2017" xr:uid="{A926DD84-A06B-4031-B97A-84EE37566B25}"/>
    <hyperlink ref="G132" r:id="rId334" display="https://climatepolicydatabase.org/policies/regulation-reducing-co2-emissions-heavy-duty-vehicles-european-union-27-2019" xr:uid="{C0C84DA3-92E4-42FD-8647-31538F8F29B8}"/>
    <hyperlink ref="G133" r:id="rId335" display="https://climatepolicydatabase.org/policies/repowereu-european-union-2022" xr:uid="{FB537553-EC37-4201-80B8-204DCF6EE788}"/>
    <hyperlink ref="G134" r:id="rId336" display="https://climatepolicydatabase.org/policies/repowereu-european-union-2022" xr:uid="{FFB97CD4-8623-4CC8-8C83-2E2B95F6EAF9}"/>
    <hyperlink ref="G135" r:id="rId337" display="https://climatepolicydatabase.org/policies/repowereu-european-union-2022" xr:uid="{2872C3C8-EC9B-4A67-A151-2B1E0026780D}"/>
    <hyperlink ref="G136" r:id="rId338" display="https://climatepolicydatabase.org/policies/hydrogen-strategy-climate-neutral-european-european-union-27-2020" xr:uid="{C62C220C-A3C5-4D4E-BB66-756ECCC7D312}"/>
    <hyperlink ref="G140" r:id="rId339" display="https://climatepolicydatabase.org/policies/regulation-20210197-amending-regulation-eu-2019631-co2-emission-performance-standards" xr:uid="{98C7B458-92EE-42F7-9031-D2318EA7B231}"/>
    <hyperlink ref="O335" r:id="rId340" display="https://bipartisanpolicy.org/download/?file=/wp-content/uploads/2022/08/Energy-IRA-Brief_R04.pdf" xr:uid="{8414643D-C0E2-401E-89A0-B9AC2A887698}"/>
    <hyperlink ref="G22" r:id="rId341" xr:uid="{2D37AD0D-E3F3-4569-BDDE-D50E15FF9703}"/>
    <hyperlink ref="G23" r:id="rId342" xr:uid="{1BAAEAD1-ECED-4C16-AEC4-BEA335D34899}"/>
    <hyperlink ref="G283" r:id="rId343" location=":~:text=Abstract,(GHG)%20emissions%20by%202060." xr:uid="{2035DED1-BE4C-462D-85B1-4DC1EF4D4907}"/>
    <hyperlink ref="G314" r:id="rId344" xr:uid="{E079AAAD-632B-453D-831B-DACAE57826B4}"/>
    <hyperlink ref="G333" r:id="rId345" xr:uid="{8BE1E8A5-9F61-44EF-AA10-14B170D976DF}"/>
    <hyperlink ref="G343" r:id="rId346" xr:uid="{14C4CE4D-8B82-4E1E-97C6-ABC116DF18E1}"/>
    <hyperlink ref="G330" r:id="rId347" display="•_x0009_EPA pollution standards for passenger cars, light-duty trucks, and medium-duty vehicles USA (2023)" xr:uid="{C9CAF5AA-5F10-4E37-8300-860E6A676D18}"/>
    <hyperlink ref="G331" r:id="rId348" display="•_x0009_EPA pollution standards for passenger cars, light-duty trucks, and medium-duty vehicles USA (2023)" xr:uid="{ED04AB96-076A-4A29-AB15-7F1FC1FA13CB}"/>
    <hyperlink ref="G332" r:id="rId349" xr:uid="{E4CF68E6-7AE7-4A55-B80A-ED065225E730}"/>
    <hyperlink ref="G41" r:id="rId350" xr:uid="{045594E4-37F1-4285-BBE6-D0EE12C2812F}"/>
    <hyperlink ref="G371" r:id="rId351" location="google_vignette" xr:uid="{C108E631-A922-45DF-8526-02731A41EC0E}"/>
    <hyperlink ref="G372:G376" r:id="rId352" location="google_vignette" display="Decision 2068/QD-TTg: Approving the development strategy of renewable energy of Vietnam by 2030 with a vision to 2050 Vuet Nam (2015)" xr:uid="{A4715EFC-05D3-4C61-AFC6-4F9FA1A034D0}"/>
    <hyperlink ref="G377" r:id="rId353" location="google_vignette" xr:uid="{63633777-512F-49F5-9AC5-19899091ADD0}"/>
    <hyperlink ref="G378" r:id="rId354" location="google_vignette" xr:uid="{8D02E686-DE2A-4CC2-9959-81CCD796F917}"/>
    <hyperlink ref="G379" r:id="rId355" location="google_vignette" xr:uid="{CDB499DE-1703-4D8A-97D4-EE53E9A4942D}"/>
    <hyperlink ref="G380" r:id="rId356" location="google_vignette" xr:uid="{EB436008-6F2F-4610-BC6B-55C1BFA64216}"/>
    <hyperlink ref="G381" r:id="rId357" location="google_vignette" xr:uid="{453DAAF9-980E-48A3-8F30-640320F6750C}"/>
    <hyperlink ref="G382" r:id="rId358" location="google_vignette" xr:uid="{979C3B9E-64FA-4A86-8978-2D2E5D48C497}"/>
    <hyperlink ref="G153" r:id="rId359" xr:uid="{AE90993B-607E-4FE4-A0E6-BB0253A0D2A1}"/>
  </hyperlinks>
  <printOptions gridLines="1"/>
  <pageMargins left="0.70866141732283472" right="0.70866141732283472" top="0.74803149606299213" bottom="0.74803149606299213" header="0.31496062992125984" footer="0.31496062992125984"/>
  <pageSetup paperSize="9" scale="99" fitToHeight="2" orientation="portrait" r:id="rId360"/>
  <customProperties>
    <customPr name="EpmWorksheetKeyString_GUID" r:id="rId361"/>
  </customPropertie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69ED6-3CDE-48BC-A3F6-628C49BA902B}">
  <dimension ref="A1:Y376"/>
  <sheetViews>
    <sheetView tabSelected="1" zoomScale="80" zoomScaleNormal="80" workbookViewId="0">
      <selection activeCell="Y284" sqref="Y284:Y289"/>
    </sheetView>
  </sheetViews>
  <sheetFormatPr defaultRowHeight="15" x14ac:dyDescent="0.25"/>
  <cols>
    <col min="1" max="1" width="22.28515625" style="9" customWidth="1"/>
    <col min="2" max="2" width="7.140625" style="9" customWidth="1"/>
    <col min="3" max="3" width="6.28515625" style="9" customWidth="1"/>
    <col min="4" max="4" width="10.5703125" style="96" customWidth="1"/>
    <col min="5" max="5" width="11.42578125" style="9" customWidth="1"/>
    <col min="6" max="6" width="20.28515625" style="9" customWidth="1"/>
    <col min="7" max="7" width="9" style="9" customWidth="1"/>
    <col min="8" max="8" width="51.42578125" style="88" customWidth="1"/>
    <col min="9" max="10" width="12.5703125" style="9" customWidth="1"/>
    <col min="11" max="11" width="9.140625" style="22" customWidth="1"/>
    <col min="12" max="12" width="50" style="88" customWidth="1"/>
    <col min="13" max="14" width="12.5703125" style="9" customWidth="1"/>
    <col min="15" max="16" width="13.5703125" style="22" customWidth="1"/>
    <col min="17" max="17" width="9.140625" style="22"/>
    <col min="18" max="18" width="9.140625" style="9"/>
    <col min="19" max="19" width="9.140625" style="88"/>
    <col min="20" max="16384" width="9.140625" style="9"/>
  </cols>
  <sheetData>
    <row r="1" spans="1:19" s="89" customFormat="1" ht="47.25" x14ac:dyDescent="0.25">
      <c r="A1" s="432" t="s">
        <v>1229</v>
      </c>
      <c r="B1" s="432" t="s">
        <v>1230</v>
      </c>
      <c r="C1" s="432" t="s">
        <v>1231</v>
      </c>
      <c r="D1" s="432" t="s">
        <v>1232</v>
      </c>
      <c r="E1" s="432" t="s">
        <v>1233</v>
      </c>
      <c r="F1" s="432" t="s">
        <v>1234</v>
      </c>
      <c r="G1" s="432" t="s">
        <v>1235</v>
      </c>
      <c r="H1" s="433" t="s">
        <v>1236</v>
      </c>
      <c r="I1" s="432" t="s">
        <v>1237</v>
      </c>
      <c r="J1" s="432" t="s">
        <v>1238</v>
      </c>
      <c r="K1" s="442" t="s">
        <v>1239</v>
      </c>
      <c r="L1" s="433" t="s">
        <v>1240</v>
      </c>
      <c r="M1" s="432" t="s">
        <v>1241</v>
      </c>
      <c r="N1" s="432" t="s">
        <v>1242</v>
      </c>
      <c r="O1" s="442" t="s">
        <v>1243</v>
      </c>
      <c r="P1" s="432" t="s">
        <v>1244</v>
      </c>
      <c r="Q1" s="443" t="s">
        <v>1245</v>
      </c>
      <c r="R1" s="432" t="s">
        <v>1246</v>
      </c>
      <c r="S1" s="90" t="s">
        <v>1247</v>
      </c>
    </row>
    <row r="2" spans="1:19" x14ac:dyDescent="0.25">
      <c r="A2" s="30" t="str">
        <f>'High impact policies'!A3</f>
        <v>0a-ARG-GEN-NDC-30</v>
      </c>
      <c r="B2" s="30" t="s">
        <v>212</v>
      </c>
      <c r="C2" s="30" t="s">
        <v>1248</v>
      </c>
      <c r="D2" s="267" t="s">
        <v>112</v>
      </c>
      <c r="E2" s="30" t="s">
        <v>1249</v>
      </c>
      <c r="F2" s="30" t="s">
        <v>215</v>
      </c>
      <c r="G2" s="30" t="s">
        <v>116</v>
      </c>
      <c r="H2" s="91" t="s">
        <v>1250</v>
      </c>
      <c r="I2" s="30">
        <v>349</v>
      </c>
      <c r="J2" s="30">
        <v>349</v>
      </c>
      <c r="K2" s="31" t="s">
        <v>1251</v>
      </c>
      <c r="L2" s="91" t="s">
        <v>1252</v>
      </c>
      <c r="M2" s="30">
        <v>349</v>
      </c>
      <c r="N2" s="30">
        <v>349</v>
      </c>
      <c r="O2" s="31" t="s">
        <v>1251</v>
      </c>
      <c r="P2" s="31" t="s">
        <v>1253</v>
      </c>
      <c r="Q2" s="31">
        <v>2021</v>
      </c>
      <c r="R2" s="30">
        <v>2030</v>
      </c>
      <c r="S2" s="406" t="s">
        <v>1254</v>
      </c>
    </row>
    <row r="3" spans="1:19" x14ac:dyDescent="0.25">
      <c r="A3" s="30" t="str">
        <f>'High impact policies'!A4</f>
        <v>0b-ARG-GEN-LTS-50</v>
      </c>
      <c r="B3" s="30" t="s">
        <v>212</v>
      </c>
      <c r="C3" s="30" t="s">
        <v>1248</v>
      </c>
      <c r="D3" s="267" t="s">
        <v>1181</v>
      </c>
      <c r="E3" s="30" t="s">
        <v>401</v>
      </c>
      <c r="F3" s="30" t="s">
        <v>215</v>
      </c>
      <c r="G3" s="30" t="s">
        <v>116</v>
      </c>
      <c r="H3" s="91" t="s">
        <v>1250</v>
      </c>
      <c r="I3" s="30">
        <v>-100</v>
      </c>
      <c r="J3" s="30">
        <v>-100</v>
      </c>
      <c r="K3" s="31" t="s">
        <v>1255</v>
      </c>
      <c r="L3" s="91" t="s">
        <v>1252</v>
      </c>
      <c r="M3" s="30">
        <v>-100</v>
      </c>
      <c r="N3" s="30">
        <v>-100</v>
      </c>
      <c r="O3" s="31" t="s">
        <v>1255</v>
      </c>
      <c r="P3" s="31" t="s">
        <v>1253</v>
      </c>
      <c r="Q3" s="30">
        <v>2022</v>
      </c>
      <c r="R3" s="30">
        <v>2050</v>
      </c>
      <c r="S3" s="406"/>
    </row>
    <row r="4" spans="1:19" x14ac:dyDescent="0.25">
      <c r="A4" s="9" t="str">
        <f>'High impact policies'!A5</f>
        <v>1d-ARG-TRA-BIO-30</v>
      </c>
      <c r="B4" s="9" t="s">
        <v>212</v>
      </c>
      <c r="C4" s="9" t="s">
        <v>1248</v>
      </c>
      <c r="D4" s="96" t="s">
        <v>1256</v>
      </c>
      <c r="E4" s="9" t="s">
        <v>401</v>
      </c>
      <c r="F4" s="9" t="s">
        <v>118</v>
      </c>
      <c r="G4" s="9" t="s">
        <v>103</v>
      </c>
      <c r="H4" s="88" t="s">
        <v>1257</v>
      </c>
      <c r="I4" s="9">
        <v>12</v>
      </c>
      <c r="J4" s="9">
        <v>12</v>
      </c>
      <c r="K4" s="22" t="s">
        <v>1255</v>
      </c>
      <c r="L4" s="88" t="s">
        <v>1258</v>
      </c>
      <c r="M4" s="9">
        <v>12</v>
      </c>
      <c r="N4" s="9">
        <v>12</v>
      </c>
      <c r="O4" s="22" t="s">
        <v>1255</v>
      </c>
      <c r="P4" s="22" t="s">
        <v>1253</v>
      </c>
      <c r="Q4" s="9">
        <v>2016</v>
      </c>
      <c r="R4" s="9">
        <v>2030</v>
      </c>
      <c r="S4" s="406"/>
    </row>
    <row r="5" spans="1:19" x14ac:dyDescent="0.25">
      <c r="A5" s="9" t="str">
        <f>'High impact policies'!A6</f>
        <v>2a-ARG-ENE-REN-25</v>
      </c>
      <c r="B5" s="9" t="s">
        <v>212</v>
      </c>
      <c r="C5" s="9" t="s">
        <v>1248</v>
      </c>
      <c r="D5" s="96" t="s">
        <v>1256</v>
      </c>
      <c r="E5" s="9" t="s">
        <v>401</v>
      </c>
      <c r="F5" s="9" t="s">
        <v>234</v>
      </c>
      <c r="G5" s="9" t="s">
        <v>103</v>
      </c>
      <c r="H5" s="88" t="s">
        <v>1259</v>
      </c>
      <c r="I5" s="9">
        <v>20</v>
      </c>
      <c r="J5" s="9">
        <v>20</v>
      </c>
      <c r="K5" s="22" t="s">
        <v>1255</v>
      </c>
      <c r="L5" s="88" t="s">
        <v>914</v>
      </c>
      <c r="M5" s="9">
        <v>20</v>
      </c>
      <c r="N5" s="9">
        <v>20</v>
      </c>
      <c r="O5" s="22" t="s">
        <v>1255</v>
      </c>
      <c r="P5" s="22" t="s">
        <v>1253</v>
      </c>
      <c r="Q5" s="9">
        <v>2015</v>
      </c>
      <c r="R5" s="9">
        <v>2025</v>
      </c>
      <c r="S5" s="406"/>
    </row>
    <row r="6" spans="1:19" x14ac:dyDescent="0.25">
      <c r="A6" s="9" t="str">
        <f>'High impact policies'!A7</f>
        <v>2b-ARG-ENE-FIN-25</v>
      </c>
      <c r="B6" s="9" t="s">
        <v>212</v>
      </c>
      <c r="C6" s="9" t="s">
        <v>1248</v>
      </c>
      <c r="D6" s="96" t="s">
        <v>1256</v>
      </c>
      <c r="E6" s="9" t="s">
        <v>401</v>
      </c>
      <c r="F6" s="9" t="s">
        <v>234</v>
      </c>
      <c r="G6" s="9" t="s">
        <v>103</v>
      </c>
      <c r="H6" s="88" t="s">
        <v>1260</v>
      </c>
      <c r="I6" s="9">
        <v>113</v>
      </c>
      <c r="J6" s="9">
        <v>113</v>
      </c>
      <c r="K6" s="22" t="s">
        <v>1261</v>
      </c>
      <c r="L6" s="88" t="s">
        <v>1262</v>
      </c>
      <c r="M6" s="9">
        <v>113</v>
      </c>
      <c r="N6" s="9">
        <v>113</v>
      </c>
      <c r="O6" s="22" t="s">
        <v>1261</v>
      </c>
      <c r="P6" s="22" t="s">
        <v>1253</v>
      </c>
      <c r="Q6" s="9">
        <v>2015</v>
      </c>
      <c r="R6" s="9">
        <v>2025</v>
      </c>
      <c r="S6" s="406"/>
    </row>
    <row r="7" spans="1:19" x14ac:dyDescent="0.25">
      <c r="A7" s="9" t="str">
        <f>'High impact policies'!A8</f>
        <v>2c-ARG-ENE-FIN-15</v>
      </c>
      <c r="B7" s="9" t="s">
        <v>212</v>
      </c>
      <c r="C7" s="9" t="s">
        <v>1248</v>
      </c>
      <c r="D7" s="96" t="s">
        <v>1256</v>
      </c>
      <c r="E7" s="9" t="s">
        <v>401</v>
      </c>
      <c r="F7" s="9" t="s">
        <v>234</v>
      </c>
      <c r="G7" s="9" t="s">
        <v>103</v>
      </c>
      <c r="H7" s="88" t="s">
        <v>809</v>
      </c>
      <c r="I7" s="9">
        <v>0.9</v>
      </c>
      <c r="J7" s="9">
        <v>0.9</v>
      </c>
      <c r="K7" s="22" t="s">
        <v>1263</v>
      </c>
      <c r="L7" s="88" t="s">
        <v>1264</v>
      </c>
      <c r="M7" s="9">
        <v>0.9</v>
      </c>
      <c r="N7" s="9">
        <v>0.9</v>
      </c>
      <c r="O7" s="22" t="s">
        <v>1263</v>
      </c>
      <c r="P7" s="22" t="s">
        <v>1253</v>
      </c>
      <c r="Q7" s="9">
        <v>2015</v>
      </c>
      <c r="R7" s="9">
        <v>2025</v>
      </c>
      <c r="S7" s="406"/>
    </row>
    <row r="8" spans="1:19" x14ac:dyDescent="0.25">
      <c r="A8" s="9" t="str">
        <f>'High impact policies'!A9</f>
        <v>2d-ARG-ENE-FIN-15</v>
      </c>
      <c r="B8" s="9" t="s">
        <v>212</v>
      </c>
      <c r="C8" s="9" t="s">
        <v>1248</v>
      </c>
      <c r="D8" s="96" t="s">
        <v>1256</v>
      </c>
      <c r="E8" s="9" t="s">
        <v>401</v>
      </c>
      <c r="F8" s="9" t="s">
        <v>234</v>
      </c>
      <c r="G8" s="9" t="s">
        <v>103</v>
      </c>
      <c r="H8" s="88" t="s">
        <v>1265</v>
      </c>
      <c r="I8" s="9">
        <v>1.4999999999999999E-2</v>
      </c>
      <c r="J8" s="9">
        <v>1.4999999999999999E-2</v>
      </c>
      <c r="K8" s="22" t="s">
        <v>1263</v>
      </c>
      <c r="L8" s="88" t="s">
        <v>1266</v>
      </c>
      <c r="M8" s="9">
        <v>1.4999999999999999E-2</v>
      </c>
      <c r="N8" s="9">
        <v>1.4999999999999999E-2</v>
      </c>
      <c r="O8" s="22" t="s">
        <v>1263</v>
      </c>
      <c r="P8" s="22" t="s">
        <v>1253</v>
      </c>
      <c r="Q8" s="9">
        <v>2015</v>
      </c>
      <c r="R8" s="9">
        <v>2025</v>
      </c>
      <c r="S8" s="406"/>
    </row>
    <row r="9" spans="1:19" x14ac:dyDescent="0.25">
      <c r="A9" s="9" t="str">
        <f>'High impact policies'!A10</f>
        <v>4a-ARG-ALU-FIN-30</v>
      </c>
      <c r="B9" s="9" t="s">
        <v>212</v>
      </c>
      <c r="C9" s="9" t="s">
        <v>1248</v>
      </c>
      <c r="D9" s="96" t="s">
        <v>1256</v>
      </c>
      <c r="E9" s="9" t="s">
        <v>401</v>
      </c>
      <c r="F9" s="9" t="s">
        <v>246</v>
      </c>
      <c r="G9" s="9" t="s">
        <v>103</v>
      </c>
      <c r="H9" s="88" t="s">
        <v>1267</v>
      </c>
      <c r="I9" s="9">
        <v>4.7</v>
      </c>
      <c r="J9" s="9">
        <v>4.7</v>
      </c>
      <c r="K9" s="22" t="s">
        <v>1268</v>
      </c>
      <c r="L9" s="88" t="s">
        <v>1269</v>
      </c>
      <c r="M9" s="9">
        <v>4.7</v>
      </c>
      <c r="N9" s="9">
        <v>4.7</v>
      </c>
      <c r="O9" s="22" t="s">
        <v>1268</v>
      </c>
      <c r="P9" s="22" t="s">
        <v>1253</v>
      </c>
      <c r="Q9" s="22">
        <v>2007</v>
      </c>
      <c r="R9" s="9">
        <v>2030</v>
      </c>
      <c r="S9" s="406"/>
    </row>
    <row r="10" spans="1:19" x14ac:dyDescent="0.25">
      <c r="A10" s="9" t="str">
        <f>'High impact policies'!A11</f>
        <v>5a-ARG-GEN-FGAS-45</v>
      </c>
      <c r="B10" s="9" t="s">
        <v>212</v>
      </c>
      <c r="C10" s="9" t="s">
        <v>1248</v>
      </c>
      <c r="D10" s="96" t="s">
        <v>1256</v>
      </c>
      <c r="E10" s="9" t="s">
        <v>401</v>
      </c>
      <c r="F10" s="9" t="s">
        <v>215</v>
      </c>
      <c r="G10" s="9" t="s">
        <v>103</v>
      </c>
      <c r="H10" s="88" t="s">
        <v>300</v>
      </c>
      <c r="I10" s="9">
        <v>-80</v>
      </c>
      <c r="J10" s="9">
        <v>-80</v>
      </c>
      <c r="K10" s="22" t="s">
        <v>1255</v>
      </c>
      <c r="L10" s="88" t="s">
        <v>1270</v>
      </c>
      <c r="M10" s="9">
        <v>-80</v>
      </c>
      <c r="N10" s="9">
        <v>-80</v>
      </c>
      <c r="O10" s="22" t="s">
        <v>1255</v>
      </c>
      <c r="P10" s="22" t="s">
        <v>1271</v>
      </c>
      <c r="Q10" s="22">
        <v>2021</v>
      </c>
      <c r="R10" s="9">
        <v>2045</v>
      </c>
      <c r="S10" s="406"/>
    </row>
    <row r="11" spans="1:19" x14ac:dyDescent="0.25">
      <c r="A11" s="9" t="str">
        <f>'High impact policies'!A12</f>
        <v>8a-ARG-BUI-LIG-10</v>
      </c>
      <c r="B11" s="9" t="s">
        <v>212</v>
      </c>
      <c r="C11" s="9" t="s">
        <v>1248</v>
      </c>
      <c r="D11" s="96" t="s">
        <v>1256</v>
      </c>
      <c r="E11" s="9" t="s">
        <v>401</v>
      </c>
      <c r="F11" s="9" t="s">
        <v>129</v>
      </c>
      <c r="G11" s="9" t="s">
        <v>103</v>
      </c>
      <c r="H11" s="88" t="s">
        <v>1272</v>
      </c>
      <c r="L11" s="88" t="s">
        <v>1273</v>
      </c>
      <c r="P11" s="22" t="s">
        <v>1253</v>
      </c>
      <c r="Q11" s="9">
        <v>2010</v>
      </c>
      <c r="S11" s="406" t="s">
        <v>1274</v>
      </c>
    </row>
    <row r="12" spans="1:19" x14ac:dyDescent="0.25">
      <c r="A12" s="9" t="str">
        <f>'High impact policies'!A13</f>
        <v>9a-ARG-ALU-AFF-30</v>
      </c>
      <c r="B12" s="9" t="s">
        <v>212</v>
      </c>
      <c r="C12" s="9" t="s">
        <v>1248</v>
      </c>
      <c r="D12" s="96" t="s">
        <v>1256</v>
      </c>
      <c r="E12" s="9" t="s">
        <v>401</v>
      </c>
      <c r="F12" s="9" t="s">
        <v>246</v>
      </c>
      <c r="G12" s="9" t="s">
        <v>103</v>
      </c>
      <c r="H12" s="88" t="s">
        <v>1275</v>
      </c>
      <c r="I12" s="9">
        <v>62000</v>
      </c>
      <c r="J12" s="9">
        <v>62000</v>
      </c>
      <c r="K12" s="22" t="s">
        <v>1276</v>
      </c>
      <c r="L12" s="88" t="s">
        <v>1269</v>
      </c>
      <c r="M12" s="9">
        <v>0.7</v>
      </c>
      <c r="N12" s="9">
        <v>0.7</v>
      </c>
      <c r="O12" s="22" t="s">
        <v>1268</v>
      </c>
      <c r="P12" s="22" t="s">
        <v>1253</v>
      </c>
      <c r="Q12" s="9">
        <v>2018</v>
      </c>
      <c r="R12" s="9">
        <v>2030</v>
      </c>
      <c r="S12" s="407" t="s">
        <v>1277</v>
      </c>
    </row>
    <row r="13" spans="1:19" x14ac:dyDescent="0.25">
      <c r="A13" s="9" t="str">
        <f>'High impact policies'!A14</f>
        <v>9b-ARG-ALU-AFF-30</v>
      </c>
      <c r="B13" s="9" t="s">
        <v>212</v>
      </c>
      <c r="C13" s="9" t="s">
        <v>1248</v>
      </c>
      <c r="D13" s="96" t="s">
        <v>1256</v>
      </c>
      <c r="E13" s="9" t="s">
        <v>401</v>
      </c>
      <c r="F13" s="9" t="s">
        <v>246</v>
      </c>
      <c r="G13" s="9" t="s">
        <v>103</v>
      </c>
      <c r="H13" s="88" t="s">
        <v>1278</v>
      </c>
      <c r="I13" s="9">
        <v>20000</v>
      </c>
      <c r="J13" s="9">
        <v>20000</v>
      </c>
      <c r="K13" s="22" t="s">
        <v>1276</v>
      </c>
      <c r="L13" s="88" t="s">
        <v>1269</v>
      </c>
      <c r="M13" s="9">
        <v>0.22</v>
      </c>
      <c r="N13" s="9">
        <v>0.22</v>
      </c>
      <c r="O13" s="22" t="s">
        <v>1268</v>
      </c>
      <c r="P13" s="22" t="s">
        <v>1253</v>
      </c>
      <c r="Q13" s="22">
        <v>2019</v>
      </c>
      <c r="R13" s="9">
        <v>2030</v>
      </c>
      <c r="S13" s="406"/>
    </row>
    <row r="14" spans="1:19" x14ac:dyDescent="0.25">
      <c r="A14" s="9" t="str">
        <f>'High impact policies'!A15</f>
        <v>10a-ARG-GEN-TAX-17</v>
      </c>
      <c r="B14" s="9" t="s">
        <v>212</v>
      </c>
      <c r="C14" s="9" t="s">
        <v>1248</v>
      </c>
      <c r="D14" s="96" t="s">
        <v>1256</v>
      </c>
      <c r="E14" s="9" t="s">
        <v>401</v>
      </c>
      <c r="F14" s="9" t="s">
        <v>215</v>
      </c>
      <c r="G14" s="9" t="s">
        <v>103</v>
      </c>
      <c r="H14" s="88" t="s">
        <v>111</v>
      </c>
      <c r="I14" s="9">
        <v>10</v>
      </c>
      <c r="J14" s="9">
        <v>10</v>
      </c>
      <c r="K14" s="22" t="s">
        <v>1279</v>
      </c>
      <c r="L14" s="88" t="s">
        <v>1280</v>
      </c>
      <c r="M14" s="9">
        <v>10</v>
      </c>
      <c r="N14" s="9">
        <v>10</v>
      </c>
      <c r="O14" s="22" t="s">
        <v>1279</v>
      </c>
      <c r="P14" s="22" t="s">
        <v>1253</v>
      </c>
      <c r="Q14" s="9">
        <v>2017</v>
      </c>
      <c r="S14" s="406" t="s">
        <v>1281</v>
      </c>
    </row>
    <row r="15" spans="1:19" x14ac:dyDescent="0.25">
      <c r="A15" s="30" t="str">
        <f>'High impact policies'!A18</f>
        <v>0a-AUS-GEN-NDC-30</v>
      </c>
      <c r="B15" s="30" t="s">
        <v>272</v>
      </c>
      <c r="C15" s="30" t="s">
        <v>1282</v>
      </c>
      <c r="D15" s="267" t="s">
        <v>112</v>
      </c>
      <c r="E15" s="30" t="s">
        <v>1283</v>
      </c>
      <c r="F15" s="30" t="s">
        <v>215</v>
      </c>
      <c r="G15" s="30" t="s">
        <v>116</v>
      </c>
      <c r="H15" s="91" t="s">
        <v>1250</v>
      </c>
      <c r="I15" s="30">
        <v>-43</v>
      </c>
      <c r="J15" s="30">
        <v>-43</v>
      </c>
      <c r="K15" s="31" t="s">
        <v>1255</v>
      </c>
      <c r="L15" s="91" t="s">
        <v>1252</v>
      </c>
      <c r="M15" s="30">
        <v>347</v>
      </c>
      <c r="N15" s="30">
        <v>347</v>
      </c>
      <c r="O15" s="31" t="s">
        <v>1251</v>
      </c>
      <c r="P15" s="31" t="s">
        <v>1271</v>
      </c>
      <c r="Q15" s="31">
        <v>2005</v>
      </c>
      <c r="R15" s="30">
        <v>2030</v>
      </c>
      <c r="S15" s="406"/>
    </row>
    <row r="16" spans="1:19" x14ac:dyDescent="0.25">
      <c r="A16" s="30" t="str">
        <f>'High impact policies'!A19</f>
        <v>0b-AUS-GEN-LTS-50</v>
      </c>
      <c r="B16" s="30" t="s">
        <v>272</v>
      </c>
      <c r="C16" s="92" t="s">
        <v>1282</v>
      </c>
      <c r="D16" s="267" t="s">
        <v>1181</v>
      </c>
      <c r="E16" s="30" t="s">
        <v>401</v>
      </c>
      <c r="F16" s="30" t="s">
        <v>215</v>
      </c>
      <c r="G16" s="30" t="s">
        <v>116</v>
      </c>
      <c r="H16" s="91" t="s">
        <v>1250</v>
      </c>
      <c r="I16" s="30">
        <v>-100</v>
      </c>
      <c r="J16" s="30">
        <v>-100</v>
      </c>
      <c r="K16" s="31" t="s">
        <v>1255</v>
      </c>
      <c r="L16" s="91" t="s">
        <v>1252</v>
      </c>
      <c r="M16" s="30">
        <v>-100</v>
      </c>
      <c r="N16" s="30">
        <v>-100</v>
      </c>
      <c r="O16" s="31" t="s">
        <v>1255</v>
      </c>
      <c r="P16" s="31" t="s">
        <v>1253</v>
      </c>
      <c r="Q16" s="30"/>
      <c r="R16" s="30">
        <v>2050</v>
      </c>
      <c r="S16" s="406"/>
    </row>
    <row r="17" spans="1:19" x14ac:dyDescent="0.25">
      <c r="A17" s="9" t="str">
        <f>'High impact policies'!A20</f>
        <v>1a-AUS-ENE-REN-30</v>
      </c>
      <c r="B17" s="9" t="s">
        <v>272</v>
      </c>
      <c r="C17" s="9" t="s">
        <v>1282</v>
      </c>
      <c r="D17" s="96" t="s">
        <v>1256</v>
      </c>
      <c r="E17" s="9" t="s">
        <v>401</v>
      </c>
      <c r="F17" s="9" t="s">
        <v>234</v>
      </c>
      <c r="G17" s="9" t="s">
        <v>103</v>
      </c>
      <c r="H17" s="88" t="s">
        <v>1284</v>
      </c>
      <c r="I17" s="9">
        <v>50</v>
      </c>
      <c r="J17" s="9">
        <v>50</v>
      </c>
      <c r="K17" s="22" t="s">
        <v>1255</v>
      </c>
      <c r="L17" s="88" t="s">
        <v>914</v>
      </c>
      <c r="M17" s="9">
        <v>50</v>
      </c>
      <c r="N17" s="9">
        <v>50</v>
      </c>
      <c r="O17" s="22" t="s">
        <v>1255</v>
      </c>
      <c r="P17" s="22" t="s">
        <v>1253</v>
      </c>
      <c r="Q17" s="9"/>
      <c r="R17" s="9">
        <v>2030</v>
      </c>
      <c r="S17" s="406" t="s">
        <v>278</v>
      </c>
    </row>
    <row r="18" spans="1:19" x14ac:dyDescent="0.25">
      <c r="A18" s="9" t="str">
        <f>'High impact policies'!A26</f>
        <v>4a-AUS-ENE-EFF-30</v>
      </c>
      <c r="B18" s="9" t="s">
        <v>272</v>
      </c>
      <c r="C18" s="9" t="s">
        <v>1282</v>
      </c>
      <c r="D18" s="96" t="s">
        <v>1256</v>
      </c>
      <c r="E18" s="9" t="s">
        <v>401</v>
      </c>
      <c r="F18" s="9" t="s">
        <v>234</v>
      </c>
      <c r="G18" s="9" t="s">
        <v>103</v>
      </c>
      <c r="H18" s="88" t="s">
        <v>1285</v>
      </c>
      <c r="I18" s="9">
        <v>0.4</v>
      </c>
      <c r="J18" s="9">
        <v>0.4</v>
      </c>
      <c r="K18" s="22" t="s">
        <v>1286</v>
      </c>
      <c r="L18" s="88" t="s">
        <v>1287</v>
      </c>
      <c r="M18" s="9">
        <v>0.4</v>
      </c>
      <c r="N18" s="9">
        <v>0.4</v>
      </c>
      <c r="O18" s="22" t="s">
        <v>1288</v>
      </c>
      <c r="P18" s="22" t="s">
        <v>1253</v>
      </c>
      <c r="Q18" s="9">
        <v>2015</v>
      </c>
      <c r="R18" s="9">
        <v>2030</v>
      </c>
      <c r="S18" s="406" t="s">
        <v>1289</v>
      </c>
    </row>
    <row r="19" spans="1:19" x14ac:dyDescent="0.25">
      <c r="A19" s="9" t="str">
        <f>'High impact policies'!A27</f>
        <v>6a-AUS-GEN-FGAS-36</v>
      </c>
      <c r="B19" s="9" t="s">
        <v>272</v>
      </c>
      <c r="C19" s="9" t="s">
        <v>1282</v>
      </c>
      <c r="D19" s="96" t="s">
        <v>1256</v>
      </c>
      <c r="E19" s="9" t="s">
        <v>401</v>
      </c>
      <c r="F19" s="9" t="s">
        <v>215</v>
      </c>
      <c r="G19" s="9" t="s">
        <v>103</v>
      </c>
      <c r="H19" s="88" t="s">
        <v>1290</v>
      </c>
      <c r="I19" s="9">
        <v>-85</v>
      </c>
      <c r="J19" s="9">
        <v>-85</v>
      </c>
      <c r="K19" s="22" t="s">
        <v>1255</v>
      </c>
      <c r="L19" s="88" t="s">
        <v>1270</v>
      </c>
      <c r="M19" s="9">
        <v>-85</v>
      </c>
      <c r="N19" s="9">
        <v>-85</v>
      </c>
      <c r="O19" s="22" t="s">
        <v>1255</v>
      </c>
      <c r="P19" s="22" t="s">
        <v>1271</v>
      </c>
      <c r="Q19" s="22">
        <v>2016</v>
      </c>
      <c r="R19" s="9">
        <v>2036</v>
      </c>
      <c r="S19" s="406" t="s">
        <v>1291</v>
      </c>
    </row>
    <row r="20" spans="1:19" x14ac:dyDescent="0.25">
      <c r="A20" s="9" t="str">
        <f>'High impact policies'!A28</f>
        <v>7a-AUS-ENE-FIN-09</v>
      </c>
      <c r="B20" s="9" t="s">
        <v>272</v>
      </c>
      <c r="C20" s="9" t="s">
        <v>1282</v>
      </c>
      <c r="D20" s="96" t="s">
        <v>1256</v>
      </c>
      <c r="E20" s="9" t="s">
        <v>401</v>
      </c>
      <c r="F20" s="9" t="s">
        <v>234</v>
      </c>
      <c r="G20" s="9" t="s">
        <v>103</v>
      </c>
      <c r="H20" s="88" t="s">
        <v>1292</v>
      </c>
      <c r="I20" s="22" t="s">
        <v>1293</v>
      </c>
      <c r="J20" s="22" t="s">
        <v>1293</v>
      </c>
      <c r="K20" s="22" t="s">
        <v>1294</v>
      </c>
      <c r="L20" s="88" t="s">
        <v>1295</v>
      </c>
      <c r="M20" s="22" t="s">
        <v>1293</v>
      </c>
      <c r="N20" s="22" t="s">
        <v>1293</v>
      </c>
      <c r="O20" s="22" t="s">
        <v>1294</v>
      </c>
      <c r="P20" s="22" t="s">
        <v>1253</v>
      </c>
      <c r="Q20" s="9">
        <v>2009</v>
      </c>
      <c r="S20" s="406"/>
    </row>
    <row r="21" spans="1:19" x14ac:dyDescent="0.25">
      <c r="A21" s="9" t="str">
        <f>'High impact policies'!A29</f>
        <v>8a-AUS-TRA-FIN-16</v>
      </c>
      <c r="B21" s="9" t="s">
        <v>272</v>
      </c>
      <c r="C21" s="9" t="s">
        <v>1282</v>
      </c>
      <c r="D21" s="96" t="s">
        <v>1256</v>
      </c>
      <c r="E21" s="9" t="s">
        <v>401</v>
      </c>
      <c r="F21" s="9" t="s">
        <v>118</v>
      </c>
      <c r="G21" s="9" t="s">
        <v>103</v>
      </c>
      <c r="H21" s="88" t="s">
        <v>1296</v>
      </c>
      <c r="I21" s="9">
        <v>0.46</v>
      </c>
      <c r="J21" s="9">
        <v>0.46</v>
      </c>
      <c r="K21" s="22" t="s">
        <v>1297</v>
      </c>
      <c r="L21" s="88" t="s">
        <v>1296</v>
      </c>
      <c r="M21" s="9">
        <v>0.46</v>
      </c>
      <c r="N21" s="9">
        <v>0.46</v>
      </c>
      <c r="O21" s="22" t="s">
        <v>1298</v>
      </c>
      <c r="P21" s="22" t="s">
        <v>1253</v>
      </c>
      <c r="Q21" s="9">
        <v>2016</v>
      </c>
      <c r="S21" s="406"/>
    </row>
    <row r="22" spans="1:19" x14ac:dyDescent="0.25">
      <c r="A22" s="9" t="str">
        <f>'High impact policies'!A30</f>
        <v>9a-AUS-GEN-FIN-30</v>
      </c>
      <c r="B22" s="9" t="s">
        <v>272</v>
      </c>
      <c r="C22" s="9" t="s">
        <v>1282</v>
      </c>
      <c r="D22" s="96" t="s">
        <v>1256</v>
      </c>
      <c r="E22" s="9" t="s">
        <v>401</v>
      </c>
      <c r="F22" s="9" t="s">
        <v>215</v>
      </c>
      <c r="G22" s="9" t="s">
        <v>103</v>
      </c>
      <c r="H22" s="88" t="s">
        <v>1299</v>
      </c>
      <c r="I22" s="9">
        <v>-100</v>
      </c>
      <c r="J22" s="9">
        <v>-100</v>
      </c>
      <c r="K22" s="22" t="s">
        <v>1251</v>
      </c>
      <c r="L22" s="88" t="s">
        <v>1252</v>
      </c>
      <c r="M22" s="9">
        <v>-100</v>
      </c>
      <c r="N22" s="9">
        <v>-100</v>
      </c>
      <c r="O22" s="22" t="s">
        <v>1251</v>
      </c>
      <c r="P22" s="22" t="s">
        <v>1271</v>
      </c>
      <c r="Q22" s="22">
        <v>2019</v>
      </c>
      <c r="R22" s="9">
        <v>2030</v>
      </c>
      <c r="S22" s="406"/>
    </row>
    <row r="23" spans="1:19" x14ac:dyDescent="0.25">
      <c r="A23" s="9" t="str">
        <f>'High impact policies'!A32</f>
        <v>11a-AUS-ENE-EFF-20</v>
      </c>
      <c r="B23" s="9" t="s">
        <v>272</v>
      </c>
      <c r="C23" s="9" t="s">
        <v>1282</v>
      </c>
      <c r="D23" s="96" t="s">
        <v>1256</v>
      </c>
      <c r="E23" s="9" t="s">
        <v>401</v>
      </c>
      <c r="F23" s="9" t="s">
        <v>234</v>
      </c>
      <c r="G23" s="9" t="s">
        <v>103</v>
      </c>
      <c r="H23" s="401" t="s">
        <v>1300</v>
      </c>
      <c r="I23" s="9">
        <v>40</v>
      </c>
      <c r="J23" s="9">
        <v>40</v>
      </c>
      <c r="K23" s="22" t="s">
        <v>1294</v>
      </c>
      <c r="L23" s="88" t="s">
        <v>1301</v>
      </c>
      <c r="M23" s="9">
        <v>40</v>
      </c>
      <c r="N23" s="9">
        <v>40</v>
      </c>
      <c r="O23" s="22" t="s">
        <v>1294</v>
      </c>
      <c r="P23" s="22" t="s">
        <v>1253</v>
      </c>
      <c r="Q23" s="9">
        <v>2020</v>
      </c>
      <c r="S23" s="406" t="s">
        <v>1302</v>
      </c>
    </row>
    <row r="24" spans="1:19" x14ac:dyDescent="0.25">
      <c r="A24" s="9" t="str">
        <f>'High impact policies'!A33</f>
        <v>13c-AUS-BUI-EFF-50</v>
      </c>
      <c r="B24" s="9" t="s">
        <v>272</v>
      </c>
      <c r="C24" s="9" t="s">
        <v>1282</v>
      </c>
      <c r="D24" s="96" t="s">
        <v>1256</v>
      </c>
      <c r="E24" s="9" t="s">
        <v>401</v>
      </c>
      <c r="F24" s="9" t="s">
        <v>129</v>
      </c>
      <c r="G24" s="9" t="s">
        <v>103</v>
      </c>
      <c r="H24" s="88" t="s">
        <v>1303</v>
      </c>
      <c r="I24" s="9">
        <v>-100</v>
      </c>
      <c r="J24" s="9">
        <v>-100</v>
      </c>
      <c r="K24" s="22" t="s">
        <v>1255</v>
      </c>
      <c r="L24" s="88" t="s">
        <v>1304</v>
      </c>
      <c r="M24" s="9">
        <v>-100</v>
      </c>
      <c r="N24" s="9">
        <v>-100</v>
      </c>
      <c r="O24" s="22" t="s">
        <v>1255</v>
      </c>
      <c r="P24" s="22" t="s">
        <v>1253</v>
      </c>
      <c r="Q24" s="9">
        <v>2019</v>
      </c>
      <c r="R24" s="9">
        <v>2050</v>
      </c>
      <c r="S24" s="406"/>
    </row>
    <row r="25" spans="1:19" x14ac:dyDescent="0.25">
      <c r="A25" s="9" t="str">
        <f>'High impact policies'!A34</f>
        <v>14a-AUS-TRA-EFF-19</v>
      </c>
      <c r="B25" s="9" t="s">
        <v>272</v>
      </c>
      <c r="C25" s="9" t="s">
        <v>1282</v>
      </c>
      <c r="D25" s="96" t="s">
        <v>1256</v>
      </c>
      <c r="E25" s="9" t="s">
        <v>401</v>
      </c>
      <c r="F25" s="9" t="s">
        <v>118</v>
      </c>
      <c r="G25" s="9" t="s">
        <v>103</v>
      </c>
      <c r="H25" s="88" t="s">
        <v>1305</v>
      </c>
      <c r="I25" s="9">
        <v>-3</v>
      </c>
      <c r="J25" s="9">
        <v>-3</v>
      </c>
      <c r="K25" s="22" t="s">
        <v>1306</v>
      </c>
      <c r="L25" s="286" t="s">
        <v>1307</v>
      </c>
      <c r="M25" s="9">
        <v>-3</v>
      </c>
      <c r="N25" s="9">
        <v>-3</v>
      </c>
      <c r="O25" s="22" t="s">
        <v>1306</v>
      </c>
      <c r="P25" s="22" t="s">
        <v>1271</v>
      </c>
      <c r="Q25" s="22">
        <v>2023</v>
      </c>
      <c r="R25" s="9">
        <v>2030</v>
      </c>
      <c r="S25" s="406" t="s">
        <v>1308</v>
      </c>
    </row>
    <row r="26" spans="1:19" x14ac:dyDescent="0.25">
      <c r="A26" s="30" t="str">
        <f>'High impact policies'!A37</f>
        <v>0a-BRA-GEN-NDC-25</v>
      </c>
      <c r="B26" s="30" t="s">
        <v>331</v>
      </c>
      <c r="C26" s="30" t="s">
        <v>1309</v>
      </c>
      <c r="D26" s="267" t="s">
        <v>112</v>
      </c>
      <c r="E26" s="30" t="s">
        <v>1283</v>
      </c>
      <c r="F26" s="30" t="s">
        <v>215</v>
      </c>
      <c r="G26" s="30" t="s">
        <v>116</v>
      </c>
      <c r="H26" s="91" t="s">
        <v>1250</v>
      </c>
      <c r="I26" s="30">
        <v>-48.4</v>
      </c>
      <c r="J26" s="30">
        <v>-48.4</v>
      </c>
      <c r="K26" s="31" t="s">
        <v>1255</v>
      </c>
      <c r="L26" s="91" t="s">
        <v>1252</v>
      </c>
      <c r="M26" s="30">
        <v>-48.4</v>
      </c>
      <c r="N26" s="30">
        <v>-48.4</v>
      </c>
      <c r="O26" s="31" t="s">
        <v>1255</v>
      </c>
      <c r="P26" s="31" t="s">
        <v>1271</v>
      </c>
      <c r="Q26" s="31">
        <v>2005</v>
      </c>
      <c r="R26" s="30">
        <v>2025</v>
      </c>
      <c r="S26" s="406" t="s">
        <v>1310</v>
      </c>
    </row>
    <row r="27" spans="1:19" x14ac:dyDescent="0.25">
      <c r="A27" s="30" t="str">
        <f>'High impact policies'!A38</f>
        <v>0a-BRA-GEN-NDC-30</v>
      </c>
      <c r="B27" s="30" t="s">
        <v>331</v>
      </c>
      <c r="C27" s="30" t="s">
        <v>1309</v>
      </c>
      <c r="D27" s="267" t="s">
        <v>112</v>
      </c>
      <c r="E27" s="30" t="s">
        <v>1283</v>
      </c>
      <c r="F27" s="30" t="s">
        <v>215</v>
      </c>
      <c r="G27" s="30" t="s">
        <v>116</v>
      </c>
      <c r="H27" s="91" t="s">
        <v>1250</v>
      </c>
      <c r="I27" s="30">
        <v>-53.1</v>
      </c>
      <c r="J27" s="30">
        <v>-53.1</v>
      </c>
      <c r="K27" s="31" t="s">
        <v>1255</v>
      </c>
      <c r="L27" s="91" t="s">
        <v>1252</v>
      </c>
      <c r="M27" s="30">
        <v>-53.1</v>
      </c>
      <c r="N27" s="30">
        <v>-53.1</v>
      </c>
      <c r="O27" s="31" t="s">
        <v>1255</v>
      </c>
      <c r="P27" s="31" t="s">
        <v>1271</v>
      </c>
      <c r="Q27" s="31">
        <v>2005</v>
      </c>
      <c r="R27" s="30">
        <v>2030</v>
      </c>
      <c r="S27" s="406" t="s">
        <v>1310</v>
      </c>
    </row>
    <row r="28" spans="1:19" x14ac:dyDescent="0.25">
      <c r="A28" s="30" t="str">
        <f>'High impact policies'!A39</f>
        <v>0a-BRA-GEN-LTS-50</v>
      </c>
      <c r="B28" s="30" t="s">
        <v>331</v>
      </c>
      <c r="C28" s="30" t="s">
        <v>1309</v>
      </c>
      <c r="D28" s="267" t="s">
        <v>1181</v>
      </c>
      <c r="E28" s="30" t="s">
        <v>401</v>
      </c>
      <c r="F28" s="30" t="s">
        <v>215</v>
      </c>
      <c r="G28" s="30" t="s">
        <v>116</v>
      </c>
      <c r="H28" s="91" t="s">
        <v>1250</v>
      </c>
      <c r="I28" s="30">
        <v>-100</v>
      </c>
      <c r="J28" s="30">
        <v>-100</v>
      </c>
      <c r="K28" s="31" t="s">
        <v>1255</v>
      </c>
      <c r="L28" s="91" t="s">
        <v>1252</v>
      </c>
      <c r="M28" s="30">
        <v>-100</v>
      </c>
      <c r="N28" s="30">
        <v>-100</v>
      </c>
      <c r="O28" s="31" t="s">
        <v>1255</v>
      </c>
      <c r="P28" s="31" t="s">
        <v>1253</v>
      </c>
      <c r="Q28" s="30"/>
      <c r="R28" s="30">
        <v>2050</v>
      </c>
      <c r="S28" s="406"/>
    </row>
    <row r="29" spans="1:19" x14ac:dyDescent="0.25">
      <c r="A29" s="9" t="str">
        <f>'High impact policies'!A40</f>
        <v>1a-BRA-GEN-FGAS-45</v>
      </c>
      <c r="B29" s="9" t="s">
        <v>331</v>
      </c>
      <c r="C29" s="9" t="s">
        <v>1309</v>
      </c>
      <c r="D29" s="96" t="s">
        <v>1256</v>
      </c>
      <c r="E29" s="9" t="s">
        <v>401</v>
      </c>
      <c r="F29" s="9" t="s">
        <v>215</v>
      </c>
      <c r="G29" s="9" t="s">
        <v>103</v>
      </c>
      <c r="H29" s="88" t="s">
        <v>1290</v>
      </c>
      <c r="I29" s="9">
        <v>-80</v>
      </c>
      <c r="J29" s="9">
        <v>-80</v>
      </c>
      <c r="K29" s="22" t="s">
        <v>1255</v>
      </c>
      <c r="L29" s="88" t="s">
        <v>1270</v>
      </c>
      <c r="M29" s="9">
        <v>-80</v>
      </c>
      <c r="N29" s="9">
        <v>-80</v>
      </c>
      <c r="O29" s="22" t="s">
        <v>1255</v>
      </c>
      <c r="P29" s="22" t="s">
        <v>1271</v>
      </c>
      <c r="Q29" s="22">
        <v>2021</v>
      </c>
      <c r="R29" s="9">
        <v>2045</v>
      </c>
      <c r="S29" s="406"/>
    </row>
    <row r="30" spans="1:19" x14ac:dyDescent="0.25">
      <c r="A30" s="9" t="str">
        <f>'High impact policies'!A41</f>
        <v>2a-BRA-ALU-AFF-30</v>
      </c>
      <c r="B30" s="9" t="s">
        <v>331</v>
      </c>
      <c r="C30" s="9" t="s">
        <v>1309</v>
      </c>
      <c r="D30" s="96" t="s">
        <v>1256</v>
      </c>
      <c r="E30" s="9" t="s">
        <v>401</v>
      </c>
      <c r="F30" s="9" t="s">
        <v>246</v>
      </c>
      <c r="G30" s="9" t="s">
        <v>103</v>
      </c>
      <c r="H30" s="88" t="s">
        <v>1311</v>
      </c>
      <c r="I30" s="9">
        <v>12</v>
      </c>
      <c r="J30" s="9">
        <v>12</v>
      </c>
      <c r="K30" s="22" t="s">
        <v>1268</v>
      </c>
      <c r="L30" s="88" t="s">
        <v>1269</v>
      </c>
      <c r="M30" s="9">
        <v>12</v>
      </c>
      <c r="N30" s="9">
        <v>12</v>
      </c>
      <c r="O30" s="22" t="s">
        <v>1268</v>
      </c>
      <c r="P30" s="22" t="s">
        <v>1253</v>
      </c>
      <c r="Q30" s="22">
        <v>2017</v>
      </c>
      <c r="R30" s="9">
        <v>2030</v>
      </c>
      <c r="S30" s="406"/>
    </row>
    <row r="31" spans="1:19" x14ac:dyDescent="0.25">
      <c r="A31" s="9" t="str">
        <f>'High impact policies'!A42</f>
        <v>4d-BRA-TRA-BIO-28</v>
      </c>
      <c r="B31" s="9" t="s">
        <v>331</v>
      </c>
      <c r="C31" s="9" t="s">
        <v>1309</v>
      </c>
      <c r="D31" s="96" t="s">
        <v>1256</v>
      </c>
      <c r="E31" s="9" t="s">
        <v>401</v>
      </c>
      <c r="F31" s="9" t="s">
        <v>118</v>
      </c>
      <c r="G31" s="9" t="s">
        <v>103</v>
      </c>
      <c r="H31" s="88" t="s">
        <v>1312</v>
      </c>
      <c r="I31" s="9">
        <v>-7</v>
      </c>
      <c r="J31" s="9">
        <v>-7</v>
      </c>
      <c r="K31" s="22" t="s">
        <v>1255</v>
      </c>
      <c r="L31" s="88" t="s">
        <v>1307</v>
      </c>
      <c r="M31" s="9">
        <v>-7</v>
      </c>
      <c r="N31" s="9">
        <v>-7</v>
      </c>
      <c r="O31" s="22" t="s">
        <v>1255</v>
      </c>
      <c r="P31" s="22" t="s">
        <v>1271</v>
      </c>
      <c r="Q31" s="22">
        <v>2017</v>
      </c>
      <c r="R31" s="9">
        <v>2028</v>
      </c>
      <c r="S31" s="406"/>
    </row>
    <row r="32" spans="1:19" x14ac:dyDescent="0.25">
      <c r="A32" s="9" t="str">
        <f>'High impact policies'!A43</f>
        <v>4e-BRA-TRA-BIO-23</v>
      </c>
      <c r="B32" s="9" t="s">
        <v>331</v>
      </c>
      <c r="C32" s="9" t="s">
        <v>1309</v>
      </c>
      <c r="D32" s="96" t="s">
        <v>1256</v>
      </c>
      <c r="E32" s="9" t="s">
        <v>401</v>
      </c>
      <c r="F32" s="9" t="s">
        <v>118</v>
      </c>
      <c r="G32" s="9" t="s">
        <v>103</v>
      </c>
      <c r="H32" s="88" t="s">
        <v>1313</v>
      </c>
      <c r="I32" s="9">
        <v>15</v>
      </c>
      <c r="J32" s="9">
        <v>15</v>
      </c>
      <c r="K32" s="22" t="s">
        <v>1255</v>
      </c>
      <c r="L32" s="88" t="s">
        <v>1314</v>
      </c>
      <c r="M32" s="9">
        <v>15</v>
      </c>
      <c r="N32" s="9">
        <v>15</v>
      </c>
      <c r="O32" s="22" t="s">
        <v>1255</v>
      </c>
      <c r="P32" s="22" t="s">
        <v>1253</v>
      </c>
      <c r="Q32" s="22">
        <v>2020</v>
      </c>
      <c r="R32" s="9">
        <v>2023</v>
      </c>
      <c r="S32" s="406"/>
    </row>
    <row r="33" spans="1:19" x14ac:dyDescent="0.25">
      <c r="A33" s="9" t="str">
        <f>'High impact policies'!A44</f>
        <v>5b-BRA-TRA-EFF-27</v>
      </c>
      <c r="B33" s="9" t="s">
        <v>331</v>
      </c>
      <c r="C33" s="9" t="s">
        <v>1309</v>
      </c>
      <c r="D33" s="96" t="s">
        <v>1256</v>
      </c>
      <c r="E33" s="9" t="s">
        <v>401</v>
      </c>
      <c r="F33" s="9" t="s">
        <v>118</v>
      </c>
      <c r="G33" s="9" t="s">
        <v>103</v>
      </c>
      <c r="H33" s="88" t="s">
        <v>1315</v>
      </c>
      <c r="I33" s="9">
        <v>1.4</v>
      </c>
      <c r="J33" s="9">
        <v>1.4</v>
      </c>
      <c r="K33" s="22" t="s">
        <v>1316</v>
      </c>
      <c r="L33" s="88" t="s">
        <v>1317</v>
      </c>
      <c r="M33" s="9">
        <v>1.4</v>
      </c>
      <c r="N33" s="9">
        <v>1.4</v>
      </c>
      <c r="O33" s="22" t="s">
        <v>1316</v>
      </c>
      <c r="P33" s="22" t="s">
        <v>1253</v>
      </c>
      <c r="R33" s="9">
        <v>2027</v>
      </c>
      <c r="S33" s="406" t="s">
        <v>1318</v>
      </c>
    </row>
    <row r="34" spans="1:19" x14ac:dyDescent="0.25">
      <c r="A34" s="9" t="str">
        <f>'High impact policies'!A45</f>
        <v>6a-BRA-BUI-LIG-16</v>
      </c>
      <c r="B34" s="9" t="s">
        <v>331</v>
      </c>
      <c r="C34" s="9" t="s">
        <v>1309</v>
      </c>
      <c r="D34" s="96" t="s">
        <v>1256</v>
      </c>
      <c r="E34" s="9" t="s">
        <v>401</v>
      </c>
      <c r="F34" s="9" t="s">
        <v>129</v>
      </c>
      <c r="G34" s="9" t="s">
        <v>103</v>
      </c>
      <c r="H34" s="88" t="s">
        <v>1272</v>
      </c>
      <c r="L34" s="88" t="s">
        <v>1273</v>
      </c>
      <c r="P34" s="22" t="s">
        <v>1253</v>
      </c>
      <c r="Q34" s="9">
        <v>2016</v>
      </c>
      <c r="S34" s="406" t="s">
        <v>1319</v>
      </c>
    </row>
    <row r="35" spans="1:19" x14ac:dyDescent="0.25">
      <c r="A35" s="9" t="str">
        <f>'High impact policies'!A46</f>
        <v>8a-BRA-ALU-AFF-30</v>
      </c>
      <c r="B35" s="9" t="s">
        <v>331</v>
      </c>
      <c r="C35" s="9" t="s">
        <v>1309</v>
      </c>
      <c r="D35" s="96" t="s">
        <v>1256</v>
      </c>
      <c r="E35" s="9" t="s">
        <v>401</v>
      </c>
      <c r="F35" s="9" t="s">
        <v>246</v>
      </c>
      <c r="G35" s="9" t="s">
        <v>103</v>
      </c>
      <c r="H35" s="287" t="s">
        <v>1320</v>
      </c>
      <c r="I35" s="9">
        <v>30</v>
      </c>
      <c r="J35" s="9">
        <v>30</v>
      </c>
      <c r="K35" s="22" t="s">
        <v>1268</v>
      </c>
      <c r="L35" s="288" t="s">
        <v>1321</v>
      </c>
      <c r="M35" s="9">
        <v>30</v>
      </c>
      <c r="N35" s="9">
        <v>30</v>
      </c>
      <c r="O35" s="22" t="s">
        <v>1268</v>
      </c>
      <c r="P35" s="22" t="s">
        <v>1253</v>
      </c>
      <c r="Q35" s="22">
        <v>2022</v>
      </c>
      <c r="R35" s="9">
        <v>2030</v>
      </c>
      <c r="S35" s="406"/>
    </row>
    <row r="36" spans="1:19" x14ac:dyDescent="0.25">
      <c r="A36" s="9" t="str">
        <f>'High impact policies'!A47</f>
        <v>8b-BRA-ALU-AFF-30</v>
      </c>
      <c r="B36" s="9" t="s">
        <v>331</v>
      </c>
      <c r="C36" s="9" t="s">
        <v>1309</v>
      </c>
      <c r="D36" s="96" t="s">
        <v>1256</v>
      </c>
      <c r="E36" s="9" t="s">
        <v>401</v>
      </c>
      <c r="F36" s="9" t="s">
        <v>246</v>
      </c>
      <c r="G36" s="9" t="s">
        <v>103</v>
      </c>
      <c r="H36" s="287" t="s">
        <v>1322</v>
      </c>
      <c r="I36" s="9">
        <v>10</v>
      </c>
      <c r="J36" s="9">
        <v>10</v>
      </c>
      <c r="K36" s="22" t="s">
        <v>1268</v>
      </c>
      <c r="L36" s="289" t="s">
        <v>1322</v>
      </c>
      <c r="M36" s="9">
        <v>10</v>
      </c>
      <c r="N36" s="9">
        <v>10</v>
      </c>
      <c r="O36" s="22" t="s">
        <v>1268</v>
      </c>
      <c r="P36" s="22" t="s">
        <v>1253</v>
      </c>
      <c r="Q36" s="22">
        <v>2022</v>
      </c>
      <c r="R36" s="9">
        <v>2030</v>
      </c>
      <c r="S36" s="406"/>
    </row>
    <row r="37" spans="1:19" x14ac:dyDescent="0.25">
      <c r="A37" s="9" t="str">
        <f>'High impact policies'!A48</f>
        <v>8c-BRA-ALU-AFF-30</v>
      </c>
      <c r="B37" s="9" t="s">
        <v>331</v>
      </c>
      <c r="C37" s="9" t="s">
        <v>1309</v>
      </c>
      <c r="D37" s="96" t="s">
        <v>1256</v>
      </c>
      <c r="E37" s="9" t="s">
        <v>401</v>
      </c>
      <c r="F37" s="9" t="s">
        <v>246</v>
      </c>
      <c r="G37" s="9" t="s">
        <v>103</v>
      </c>
      <c r="H37" s="287" t="s">
        <v>1323</v>
      </c>
      <c r="I37" s="9">
        <v>4</v>
      </c>
      <c r="J37" s="9">
        <v>4</v>
      </c>
      <c r="K37" s="22" t="s">
        <v>1268</v>
      </c>
      <c r="L37" s="288" t="s">
        <v>1324</v>
      </c>
      <c r="M37" s="9">
        <v>4</v>
      </c>
      <c r="N37" s="9">
        <v>4</v>
      </c>
      <c r="O37" s="22" t="s">
        <v>1268</v>
      </c>
      <c r="P37" s="22" t="s">
        <v>1253</v>
      </c>
      <c r="Q37" s="22">
        <v>2022</v>
      </c>
      <c r="R37" s="9">
        <v>2030</v>
      </c>
      <c r="S37" s="406"/>
    </row>
    <row r="38" spans="1:19" x14ac:dyDescent="0.25">
      <c r="A38" s="30" t="str">
        <f>'High impact policies'!A52</f>
        <v>0a-CAN-GEN-NDC-30</v>
      </c>
      <c r="B38" s="30" t="s">
        <v>370</v>
      </c>
      <c r="C38" s="30" t="s">
        <v>1325</v>
      </c>
      <c r="D38" s="267" t="s">
        <v>112</v>
      </c>
      <c r="E38" s="30" t="s">
        <v>1283</v>
      </c>
      <c r="F38" s="30" t="s">
        <v>215</v>
      </c>
      <c r="G38" s="30" t="s">
        <v>116</v>
      </c>
      <c r="H38" s="91" t="s">
        <v>1250</v>
      </c>
      <c r="I38" s="30">
        <v>-40</v>
      </c>
      <c r="J38" s="30">
        <v>-45</v>
      </c>
      <c r="K38" s="31" t="s">
        <v>1326</v>
      </c>
      <c r="L38" s="91" t="s">
        <v>1252</v>
      </c>
      <c r="M38" s="30">
        <v>-40</v>
      </c>
      <c r="N38" s="30">
        <v>-45</v>
      </c>
      <c r="O38" s="31" t="s">
        <v>1326</v>
      </c>
      <c r="P38" s="31" t="s">
        <v>1271</v>
      </c>
      <c r="Q38" s="31">
        <v>2005</v>
      </c>
      <c r="R38" s="30">
        <v>2030</v>
      </c>
      <c r="S38" s="406" t="s">
        <v>1327</v>
      </c>
    </row>
    <row r="39" spans="1:19" x14ac:dyDescent="0.25">
      <c r="A39" s="30" t="str">
        <f>'High impact policies'!A53</f>
        <v>0b-CAN-GEN-LTS-50</v>
      </c>
      <c r="B39" s="30" t="s">
        <v>370</v>
      </c>
      <c r="C39" s="30" t="s">
        <v>1325</v>
      </c>
      <c r="D39" s="267" t="s">
        <v>1181</v>
      </c>
      <c r="E39" s="30" t="s">
        <v>1283</v>
      </c>
      <c r="F39" s="30" t="s">
        <v>215</v>
      </c>
      <c r="G39" s="30" t="s">
        <v>116</v>
      </c>
      <c r="H39" s="91" t="s">
        <v>1250</v>
      </c>
      <c r="I39" s="30">
        <v>-100</v>
      </c>
      <c r="J39" s="30">
        <v>-100</v>
      </c>
      <c r="K39" s="31" t="s">
        <v>1326</v>
      </c>
      <c r="L39" s="91" t="s">
        <v>1252</v>
      </c>
      <c r="M39" s="30">
        <v>-100</v>
      </c>
      <c r="N39" s="30">
        <v>-100</v>
      </c>
      <c r="O39" s="31" t="s">
        <v>1326</v>
      </c>
      <c r="P39" s="31" t="s">
        <v>1253</v>
      </c>
      <c r="Q39" s="30"/>
      <c r="R39" s="30">
        <v>2050</v>
      </c>
      <c r="S39" s="406"/>
    </row>
    <row r="40" spans="1:19" x14ac:dyDescent="0.25">
      <c r="A40" s="9" t="str">
        <f>'High impact policies'!A54</f>
        <v>1a-CAN-ENE-PPS-30</v>
      </c>
      <c r="B40" s="9" t="s">
        <v>370</v>
      </c>
      <c r="C40" s="9" t="s">
        <v>1325</v>
      </c>
      <c r="D40" s="96" t="s">
        <v>1256</v>
      </c>
      <c r="E40" s="9" t="s">
        <v>401</v>
      </c>
      <c r="F40" s="9" t="s">
        <v>234</v>
      </c>
      <c r="G40" s="9" t="s">
        <v>103</v>
      </c>
      <c r="H40" s="88" t="s">
        <v>1328</v>
      </c>
      <c r="I40" s="9">
        <v>420</v>
      </c>
      <c r="J40" s="9">
        <v>420</v>
      </c>
      <c r="K40" s="22" t="s">
        <v>1329</v>
      </c>
      <c r="L40" s="88" t="s">
        <v>1328</v>
      </c>
      <c r="M40" s="9">
        <v>420</v>
      </c>
      <c r="N40" s="9">
        <v>420</v>
      </c>
      <c r="O40" s="22" t="s">
        <v>1329</v>
      </c>
      <c r="P40" s="22" t="s">
        <v>1253</v>
      </c>
      <c r="Q40" s="9">
        <v>2015</v>
      </c>
      <c r="R40" s="9">
        <v>2030</v>
      </c>
      <c r="S40" s="406" t="s">
        <v>1330</v>
      </c>
    </row>
    <row r="41" spans="1:19" x14ac:dyDescent="0.25">
      <c r="A41" s="9" t="str">
        <f>'High impact policies'!A55</f>
        <v>1b-CAN-ENE-CPO-30</v>
      </c>
      <c r="B41" s="9" t="s">
        <v>370</v>
      </c>
      <c r="C41" s="9" t="s">
        <v>1325</v>
      </c>
      <c r="D41" s="96" t="s">
        <v>1256</v>
      </c>
      <c r="E41" s="9" t="s">
        <v>401</v>
      </c>
      <c r="F41" s="9" t="s">
        <v>234</v>
      </c>
      <c r="G41" s="9" t="s">
        <v>103</v>
      </c>
      <c r="H41" s="88" t="s">
        <v>1331</v>
      </c>
      <c r="I41" s="9">
        <v>0</v>
      </c>
      <c r="J41" s="9">
        <v>0</v>
      </c>
      <c r="K41" s="22" t="s">
        <v>1332</v>
      </c>
      <c r="L41" s="88" t="s">
        <v>1333</v>
      </c>
      <c r="M41" s="9">
        <v>0</v>
      </c>
      <c r="N41" s="9">
        <v>0</v>
      </c>
      <c r="O41" s="22" t="s">
        <v>1332</v>
      </c>
      <c r="P41" s="22" t="s">
        <v>1253</v>
      </c>
      <c r="Q41" s="9"/>
      <c r="R41" s="9">
        <v>2030</v>
      </c>
      <c r="S41" s="406"/>
    </row>
    <row r="42" spans="1:19" x14ac:dyDescent="0.25">
      <c r="A42" s="9" t="str">
        <f>'High impact policies'!A56</f>
        <v>2a-CAN-TRA-EFF-25</v>
      </c>
      <c r="B42" s="9" t="s">
        <v>370</v>
      </c>
      <c r="C42" s="9" t="s">
        <v>1325</v>
      </c>
      <c r="D42" s="96" t="s">
        <v>1256</v>
      </c>
      <c r="E42" s="9" t="s">
        <v>401</v>
      </c>
      <c r="F42" s="9" t="s">
        <v>118</v>
      </c>
      <c r="G42" s="9" t="s">
        <v>103</v>
      </c>
      <c r="H42" s="88" t="s">
        <v>772</v>
      </c>
      <c r="I42" s="9">
        <v>6.8</v>
      </c>
      <c r="J42" s="9">
        <v>6.8</v>
      </c>
      <c r="K42" s="22" t="s">
        <v>1334</v>
      </c>
      <c r="L42" s="88" t="s">
        <v>1317</v>
      </c>
      <c r="M42" s="9">
        <v>6.8</v>
      </c>
      <c r="N42" s="9">
        <v>6.8</v>
      </c>
      <c r="O42" s="22" t="s">
        <v>1334</v>
      </c>
      <c r="P42" s="22" t="s">
        <v>1253</v>
      </c>
      <c r="Q42" s="9"/>
      <c r="R42" s="9">
        <v>2025</v>
      </c>
      <c r="S42" s="406"/>
    </row>
    <row r="43" spans="1:19" x14ac:dyDescent="0.25">
      <c r="A43" s="9" t="str">
        <f>A42&amp;"-ALT"</f>
        <v>2a-CAN-TRA-EFF-25-ALT</v>
      </c>
      <c r="B43" s="9" t="s">
        <v>370</v>
      </c>
      <c r="C43" s="9" t="s">
        <v>1325</v>
      </c>
      <c r="D43" s="96" t="s">
        <v>1256</v>
      </c>
      <c r="E43" s="9" t="s">
        <v>401</v>
      </c>
      <c r="F43" s="9" t="s">
        <v>118</v>
      </c>
      <c r="G43" s="9" t="s">
        <v>103</v>
      </c>
      <c r="H43" s="88" t="s">
        <v>772</v>
      </c>
      <c r="I43" s="9">
        <v>14.7</v>
      </c>
      <c r="J43" s="9">
        <v>14.7</v>
      </c>
      <c r="K43" s="22" t="s">
        <v>1335</v>
      </c>
      <c r="L43" s="88" t="s">
        <v>1317</v>
      </c>
      <c r="M43" s="9">
        <v>2.1</v>
      </c>
      <c r="N43" s="9">
        <v>2.1</v>
      </c>
      <c r="O43" s="22" t="s">
        <v>1316</v>
      </c>
      <c r="P43" s="22" t="s">
        <v>1253</v>
      </c>
      <c r="R43" s="9">
        <v>2025</v>
      </c>
      <c r="S43" s="406"/>
    </row>
    <row r="44" spans="1:19" x14ac:dyDescent="0.25">
      <c r="A44" s="9" t="str">
        <f>'High impact policies'!A57</f>
        <v>2b-CAN-TRA-EFF-25</v>
      </c>
      <c r="B44" s="9" t="s">
        <v>370</v>
      </c>
      <c r="C44" s="9" t="s">
        <v>1325</v>
      </c>
      <c r="D44" s="96" t="s">
        <v>1256</v>
      </c>
      <c r="E44" s="9" t="s">
        <v>401</v>
      </c>
      <c r="F44" s="9" t="s">
        <v>118</v>
      </c>
      <c r="G44" s="9" t="s">
        <v>103</v>
      </c>
      <c r="H44" s="88" t="s">
        <v>1336</v>
      </c>
      <c r="I44" s="9">
        <v>-46</v>
      </c>
      <c r="J44" s="9">
        <v>-46</v>
      </c>
      <c r="K44" s="22" t="s">
        <v>1255</v>
      </c>
      <c r="L44" s="88" t="s">
        <v>1337</v>
      </c>
      <c r="M44" s="9">
        <v>-46</v>
      </c>
      <c r="N44" s="9">
        <v>-46</v>
      </c>
      <c r="O44" s="22" t="s">
        <v>1255</v>
      </c>
      <c r="P44" s="22" t="s">
        <v>1271</v>
      </c>
      <c r="Q44" s="22">
        <v>2010</v>
      </c>
      <c r="R44" s="9">
        <v>2025</v>
      </c>
      <c r="S44" s="406" t="s">
        <v>1338</v>
      </c>
    </row>
    <row r="45" spans="1:19" x14ac:dyDescent="0.25">
      <c r="A45" s="9" t="str">
        <f>'High impact policies'!A58</f>
        <v>3a-CAN-BUI-EFF-30</v>
      </c>
      <c r="B45" s="9" t="s">
        <v>370</v>
      </c>
      <c r="C45" s="9" t="s">
        <v>1325</v>
      </c>
      <c r="D45" s="96" t="s">
        <v>1256</v>
      </c>
      <c r="E45" s="9" t="s">
        <v>401</v>
      </c>
      <c r="F45" s="9" t="s">
        <v>129</v>
      </c>
      <c r="G45" s="9" t="s">
        <v>103</v>
      </c>
      <c r="H45" s="88" t="s">
        <v>1339</v>
      </c>
      <c r="I45" s="24">
        <v>1</v>
      </c>
      <c r="J45" s="9">
        <v>100</v>
      </c>
      <c r="K45" s="22" t="s">
        <v>1255</v>
      </c>
      <c r="L45" s="88" t="s">
        <v>1304</v>
      </c>
      <c r="M45" s="9">
        <v>0</v>
      </c>
      <c r="N45" s="9">
        <v>0</v>
      </c>
      <c r="O45" s="22" t="s">
        <v>1251</v>
      </c>
      <c r="P45" s="22" t="s">
        <v>1253</v>
      </c>
      <c r="Q45" s="9">
        <v>2022</v>
      </c>
      <c r="R45" s="9">
        <v>2030</v>
      </c>
      <c r="S45" s="406"/>
    </row>
    <row r="46" spans="1:19" x14ac:dyDescent="0.25">
      <c r="A46" s="9" t="str">
        <f>'High impact policies'!A60</f>
        <v>4a-CAN-ALU-AFF-30</v>
      </c>
      <c r="B46" s="9" t="s">
        <v>370</v>
      </c>
      <c r="C46" s="9" t="s">
        <v>1325</v>
      </c>
      <c r="D46" s="96" t="s">
        <v>1256</v>
      </c>
      <c r="E46" s="9" t="s">
        <v>401</v>
      </c>
      <c r="F46" s="9" t="s">
        <v>246</v>
      </c>
      <c r="G46" s="9" t="s">
        <v>103</v>
      </c>
      <c r="H46" s="88" t="s">
        <v>1267</v>
      </c>
      <c r="I46" s="9">
        <v>2</v>
      </c>
      <c r="J46" s="9">
        <v>2</v>
      </c>
      <c r="K46" s="22" t="s">
        <v>1340</v>
      </c>
      <c r="L46" s="88" t="s">
        <v>1269</v>
      </c>
      <c r="M46" s="9">
        <v>1.3</v>
      </c>
      <c r="N46" s="9">
        <v>1.3</v>
      </c>
      <c r="O46" s="22" t="s">
        <v>1268</v>
      </c>
      <c r="P46" s="22" t="s">
        <v>1253</v>
      </c>
      <c r="Q46" s="9">
        <v>2021</v>
      </c>
      <c r="R46" s="9">
        <v>2030</v>
      </c>
      <c r="S46" s="406"/>
    </row>
    <row r="47" spans="1:19" x14ac:dyDescent="0.25">
      <c r="A47" s="9" t="str">
        <f>'High impact policies'!A61</f>
        <v>5a-CAN-ENE-TAX-35</v>
      </c>
      <c r="B47" s="9" t="s">
        <v>370</v>
      </c>
      <c r="C47" s="9" t="s">
        <v>1325</v>
      </c>
      <c r="D47" s="96" t="s">
        <v>1256</v>
      </c>
      <c r="E47" s="9" t="s">
        <v>401</v>
      </c>
      <c r="F47" s="9" t="s">
        <v>234</v>
      </c>
      <c r="G47" s="9" t="s">
        <v>103</v>
      </c>
      <c r="H47" s="88" t="s">
        <v>1341</v>
      </c>
      <c r="I47" s="9">
        <v>11.1</v>
      </c>
      <c r="J47" s="9">
        <v>11.1</v>
      </c>
      <c r="K47" s="22" t="s">
        <v>1342</v>
      </c>
      <c r="L47" s="88" t="s">
        <v>1341</v>
      </c>
      <c r="M47" s="9">
        <v>11.1</v>
      </c>
      <c r="N47" s="9">
        <v>11.1</v>
      </c>
      <c r="O47" s="22" t="s">
        <v>1342</v>
      </c>
      <c r="P47" s="22" t="s">
        <v>1253</v>
      </c>
      <c r="Q47" s="9">
        <v>2022</v>
      </c>
      <c r="R47" s="9">
        <v>2035</v>
      </c>
      <c r="S47" s="406"/>
    </row>
    <row r="48" spans="1:19" x14ac:dyDescent="0.25">
      <c r="A48" s="9" t="str">
        <f>'High impact policies'!A62</f>
        <v>5b-CAN-IND-TAX-35</v>
      </c>
      <c r="B48" s="9" t="s">
        <v>370</v>
      </c>
      <c r="C48" s="9" t="s">
        <v>1325</v>
      </c>
      <c r="D48" s="96" t="s">
        <v>1256</v>
      </c>
      <c r="E48" s="9" t="s">
        <v>401</v>
      </c>
      <c r="F48" s="9" t="s">
        <v>152</v>
      </c>
      <c r="G48" s="9" t="s">
        <v>103</v>
      </c>
      <c r="H48" s="88" t="s">
        <v>1343</v>
      </c>
      <c r="I48" s="9">
        <v>17.7</v>
      </c>
      <c r="J48" s="9">
        <v>17.7</v>
      </c>
      <c r="K48" s="22" t="s">
        <v>1342</v>
      </c>
      <c r="L48" s="88" t="s">
        <v>1343</v>
      </c>
      <c r="M48" s="9">
        <v>17.7</v>
      </c>
      <c r="N48" s="9">
        <v>17.7</v>
      </c>
      <c r="O48" s="22" t="s">
        <v>1342</v>
      </c>
      <c r="P48" s="22" t="s">
        <v>1253</v>
      </c>
      <c r="Q48" s="9">
        <v>2022</v>
      </c>
      <c r="R48" s="9">
        <v>2035</v>
      </c>
      <c r="S48" s="406"/>
    </row>
    <row r="49" spans="1:19" x14ac:dyDescent="0.25">
      <c r="A49" s="9" t="str">
        <f>'High impact policies'!A63</f>
        <v>6a-CAN-ENE-REN-25</v>
      </c>
      <c r="B49" s="9" t="s">
        <v>370</v>
      </c>
      <c r="C49" s="9" t="s">
        <v>1325</v>
      </c>
      <c r="D49" s="96" t="s">
        <v>1256</v>
      </c>
      <c r="E49" s="9" t="s">
        <v>401</v>
      </c>
      <c r="F49" s="9" t="s">
        <v>234</v>
      </c>
      <c r="G49" s="9" t="s">
        <v>103</v>
      </c>
      <c r="H49" s="88" t="s">
        <v>1344</v>
      </c>
      <c r="I49" s="9">
        <v>-2.8</v>
      </c>
      <c r="J49" s="9">
        <v>-2.8</v>
      </c>
      <c r="K49" s="22" t="s">
        <v>1345</v>
      </c>
      <c r="L49" s="88" t="s">
        <v>1304</v>
      </c>
      <c r="M49" s="9">
        <v>-28</v>
      </c>
      <c r="N49" s="9">
        <v>-28</v>
      </c>
      <c r="O49" s="22" t="s">
        <v>1251</v>
      </c>
      <c r="P49" s="22" t="s">
        <v>1271</v>
      </c>
      <c r="Q49" s="22">
        <v>2015</v>
      </c>
      <c r="R49" s="9">
        <v>2025</v>
      </c>
      <c r="S49" s="406"/>
    </row>
    <row r="50" spans="1:19" x14ac:dyDescent="0.25">
      <c r="A50" s="9" t="str">
        <f>'High impact policies'!A64</f>
        <v>7a-CAN-BUI-LIG-13</v>
      </c>
      <c r="B50" s="9" t="s">
        <v>370</v>
      </c>
      <c r="C50" s="9" t="s">
        <v>1325</v>
      </c>
      <c r="D50" s="96" t="s">
        <v>1256</v>
      </c>
      <c r="E50" s="9" t="s">
        <v>401</v>
      </c>
      <c r="F50" s="9" t="s">
        <v>129</v>
      </c>
      <c r="G50" s="9" t="s">
        <v>103</v>
      </c>
      <c r="H50" s="88" t="s">
        <v>1272</v>
      </c>
      <c r="L50" s="88" t="s">
        <v>1273</v>
      </c>
      <c r="P50" s="22" t="s">
        <v>1253</v>
      </c>
      <c r="Q50" s="9">
        <v>2013</v>
      </c>
      <c r="S50" s="406" t="s">
        <v>1319</v>
      </c>
    </row>
    <row r="51" spans="1:19" x14ac:dyDescent="0.25">
      <c r="A51" s="9" t="str">
        <f>'High impact policies'!A66</f>
        <v>9a-CAN-GEN-FGAS-36</v>
      </c>
      <c r="B51" s="9" t="s">
        <v>370</v>
      </c>
      <c r="C51" s="9" t="s">
        <v>1325</v>
      </c>
      <c r="D51" s="96" t="s">
        <v>1256</v>
      </c>
      <c r="E51" s="9" t="s">
        <v>401</v>
      </c>
      <c r="F51" s="9" t="s">
        <v>215</v>
      </c>
      <c r="G51" s="9" t="s">
        <v>103</v>
      </c>
      <c r="H51" s="88" t="s">
        <v>1346</v>
      </c>
      <c r="I51" s="9">
        <v>-85</v>
      </c>
      <c r="J51" s="9">
        <v>-85</v>
      </c>
      <c r="K51" s="22" t="s">
        <v>1255</v>
      </c>
      <c r="L51" s="88" t="s">
        <v>1270</v>
      </c>
      <c r="M51" s="9">
        <v>-85</v>
      </c>
      <c r="N51" s="9">
        <v>-85</v>
      </c>
      <c r="O51" s="22" t="s">
        <v>1255</v>
      </c>
      <c r="P51" s="22" t="s">
        <v>1271</v>
      </c>
      <c r="Q51" s="22">
        <v>2012</v>
      </c>
      <c r="R51" s="9">
        <v>2036</v>
      </c>
      <c r="S51" s="406" t="s">
        <v>1347</v>
      </c>
    </row>
    <row r="52" spans="1:19" x14ac:dyDescent="0.25">
      <c r="A52" s="9" t="str">
        <f>'High impact policies'!A67</f>
        <v>10a-CAN-TRA-EFF-30</v>
      </c>
      <c r="B52" s="9" t="s">
        <v>370</v>
      </c>
      <c r="C52" s="9" t="s">
        <v>1325</v>
      </c>
      <c r="D52" s="96" t="s">
        <v>1256</v>
      </c>
      <c r="E52" s="9" t="s">
        <v>401</v>
      </c>
      <c r="F52" s="9" t="s">
        <v>215</v>
      </c>
      <c r="G52" s="9" t="s">
        <v>103</v>
      </c>
      <c r="H52" s="88" t="s">
        <v>1348</v>
      </c>
      <c r="I52" s="9">
        <v>-30</v>
      </c>
      <c r="J52" s="9">
        <v>-30</v>
      </c>
      <c r="K52" s="22" t="s">
        <v>1251</v>
      </c>
      <c r="L52" s="88" t="s">
        <v>1252</v>
      </c>
      <c r="M52" s="9">
        <v>-30</v>
      </c>
      <c r="N52" s="9">
        <v>-30</v>
      </c>
      <c r="O52" s="22" t="s">
        <v>1251</v>
      </c>
      <c r="P52" s="22" t="s">
        <v>1271</v>
      </c>
      <c r="Q52" s="22">
        <v>2022</v>
      </c>
      <c r="R52" s="9">
        <v>2030</v>
      </c>
      <c r="S52" s="406"/>
    </row>
    <row r="53" spans="1:19" x14ac:dyDescent="0.25">
      <c r="A53" s="9" t="str">
        <f>'High impact policies'!A68</f>
        <v>11b-CAN-GEN-TAX-30</v>
      </c>
      <c r="B53" s="9" t="s">
        <v>370</v>
      </c>
      <c r="C53" s="9" t="s">
        <v>1325</v>
      </c>
      <c r="D53" s="96" t="s">
        <v>1256</v>
      </c>
      <c r="E53" s="9" t="s">
        <v>401</v>
      </c>
      <c r="F53" s="9" t="s">
        <v>215</v>
      </c>
      <c r="G53" s="9" t="s">
        <v>103</v>
      </c>
      <c r="H53" s="88" t="s">
        <v>1349</v>
      </c>
      <c r="I53" s="9">
        <v>65</v>
      </c>
      <c r="J53" s="9">
        <v>170</v>
      </c>
      <c r="K53" s="22" t="s">
        <v>1350</v>
      </c>
      <c r="L53" s="88" t="s">
        <v>1280</v>
      </c>
      <c r="M53" s="9">
        <v>65</v>
      </c>
      <c r="N53" s="9">
        <v>170</v>
      </c>
      <c r="O53" s="22" t="s">
        <v>1350</v>
      </c>
      <c r="P53" s="22" t="s">
        <v>1253</v>
      </c>
      <c r="Q53" s="9">
        <v>2022</v>
      </c>
      <c r="R53" s="9">
        <v>2030</v>
      </c>
      <c r="S53" s="406" t="s">
        <v>1351</v>
      </c>
    </row>
    <row r="54" spans="1:19" x14ac:dyDescent="0.25">
      <c r="A54" s="9" t="str">
        <f>'High impact policies'!A69</f>
        <v>12a-CAN-ENE-GHG-30</v>
      </c>
      <c r="B54" s="9" t="s">
        <v>370</v>
      </c>
      <c r="C54" s="9" t="s">
        <v>1325</v>
      </c>
      <c r="D54" s="96" t="s">
        <v>1256</v>
      </c>
      <c r="E54" s="9" t="s">
        <v>401</v>
      </c>
      <c r="F54" s="9" t="s">
        <v>234</v>
      </c>
      <c r="G54" s="9" t="s">
        <v>103</v>
      </c>
      <c r="H54" s="88" t="s">
        <v>224</v>
      </c>
      <c r="I54" s="9">
        <v>-12.7</v>
      </c>
      <c r="J54" s="9">
        <v>-12.7</v>
      </c>
      <c r="K54" s="22" t="s">
        <v>1251</v>
      </c>
      <c r="L54" s="88" t="s">
        <v>1352</v>
      </c>
      <c r="M54" s="9">
        <v>-12.7</v>
      </c>
      <c r="N54" s="9">
        <v>-12.7</v>
      </c>
      <c r="O54" s="22" t="s">
        <v>1251</v>
      </c>
      <c r="P54" s="22" t="s">
        <v>1271</v>
      </c>
      <c r="Q54" s="22" t="s">
        <v>1353</v>
      </c>
      <c r="R54" s="9">
        <v>2030</v>
      </c>
      <c r="S54" s="406"/>
    </row>
    <row r="55" spans="1:19" x14ac:dyDescent="0.25">
      <c r="A55" s="9" t="str">
        <f>'High impact policies'!A70</f>
        <v>13a-CAN-ENE-CH4-25</v>
      </c>
      <c r="B55" s="9" t="s">
        <v>370</v>
      </c>
      <c r="C55" s="9" t="s">
        <v>1325</v>
      </c>
      <c r="D55" s="96" t="s">
        <v>1256</v>
      </c>
      <c r="E55" s="9" t="s">
        <v>401</v>
      </c>
      <c r="F55" s="9" t="s">
        <v>402</v>
      </c>
      <c r="G55" s="9" t="s">
        <v>103</v>
      </c>
      <c r="H55" s="88" t="s">
        <v>158</v>
      </c>
      <c r="I55" s="9">
        <v>-40</v>
      </c>
      <c r="J55" s="9">
        <v>-45</v>
      </c>
      <c r="K55" s="22" t="s">
        <v>1255</v>
      </c>
      <c r="L55" s="88" t="s">
        <v>1354</v>
      </c>
      <c r="M55" s="9">
        <v>-40</v>
      </c>
      <c r="N55" s="9">
        <v>-45</v>
      </c>
      <c r="O55" s="22" t="s">
        <v>1255</v>
      </c>
      <c r="P55" s="22" t="s">
        <v>1271</v>
      </c>
      <c r="Q55" s="22">
        <v>2012</v>
      </c>
      <c r="R55" s="9">
        <v>2025</v>
      </c>
      <c r="S55" s="406"/>
    </row>
    <row r="56" spans="1:19" x14ac:dyDescent="0.25">
      <c r="A56" s="9" t="str">
        <f>'High impact policies'!A71</f>
        <v>13b-CAN-ENE-CH4-30</v>
      </c>
      <c r="B56" s="9" t="s">
        <v>370</v>
      </c>
      <c r="C56" s="9" t="s">
        <v>1325</v>
      </c>
      <c r="D56" s="96" t="s">
        <v>1256</v>
      </c>
      <c r="E56" s="9" t="s">
        <v>401</v>
      </c>
      <c r="F56" s="9" t="s">
        <v>402</v>
      </c>
      <c r="G56" s="9" t="s">
        <v>103</v>
      </c>
      <c r="H56" s="88" t="s">
        <v>158</v>
      </c>
      <c r="I56" s="9">
        <v>-75</v>
      </c>
      <c r="J56" s="9">
        <v>-75</v>
      </c>
      <c r="K56" s="22" t="s">
        <v>1255</v>
      </c>
      <c r="L56" s="88" t="s">
        <v>1354</v>
      </c>
      <c r="M56" s="9">
        <v>-75</v>
      </c>
      <c r="N56" s="9">
        <v>-75</v>
      </c>
      <c r="O56" s="22" t="s">
        <v>1255</v>
      </c>
      <c r="P56" s="22" t="s">
        <v>1271</v>
      </c>
      <c r="Q56" s="22">
        <v>2012</v>
      </c>
      <c r="R56" s="9">
        <v>2030</v>
      </c>
      <c r="S56" s="406"/>
    </row>
    <row r="57" spans="1:19" x14ac:dyDescent="0.25">
      <c r="A57" s="9" t="str">
        <f>'High impact policies'!A72</f>
        <v>14a-CAN-TRA-EVP-35</v>
      </c>
      <c r="B57" s="9" t="s">
        <v>370</v>
      </c>
      <c r="C57" s="9" t="s">
        <v>1325</v>
      </c>
      <c r="D57" s="96" t="s">
        <v>1256</v>
      </c>
      <c r="E57" s="9" t="s">
        <v>401</v>
      </c>
      <c r="F57" s="9" t="s">
        <v>118</v>
      </c>
      <c r="G57" s="24" t="s">
        <v>103</v>
      </c>
      <c r="H57" s="88" t="s">
        <v>1355</v>
      </c>
      <c r="I57" s="9">
        <v>130</v>
      </c>
      <c r="J57" s="9">
        <v>130</v>
      </c>
      <c r="K57" s="22" t="s">
        <v>1356</v>
      </c>
      <c r="L57" s="88" t="s">
        <v>1357</v>
      </c>
      <c r="M57" s="9">
        <v>100</v>
      </c>
      <c r="N57" s="9">
        <v>100</v>
      </c>
      <c r="O57" s="22" t="s">
        <v>1255</v>
      </c>
      <c r="P57" s="22" t="s">
        <v>1253</v>
      </c>
      <c r="Q57" s="9">
        <v>2023</v>
      </c>
      <c r="R57" s="9">
        <v>2035</v>
      </c>
      <c r="S57" s="406" t="s">
        <v>1358</v>
      </c>
    </row>
    <row r="58" spans="1:19" x14ac:dyDescent="0.25">
      <c r="A58" s="9" t="str">
        <f>'High impact policies'!A73</f>
        <v>15a-CAN-ENE-MOD-30</v>
      </c>
      <c r="B58" s="9" t="s">
        <v>370</v>
      </c>
      <c r="C58" s="9" t="s">
        <v>1325</v>
      </c>
      <c r="D58" s="96" t="s">
        <v>1256</v>
      </c>
      <c r="E58" s="9" t="s">
        <v>401</v>
      </c>
      <c r="F58" s="9" t="s">
        <v>234</v>
      </c>
      <c r="G58" s="24" t="s">
        <v>103</v>
      </c>
      <c r="H58" s="88" t="s">
        <v>1359</v>
      </c>
      <c r="I58" s="9">
        <v>-45</v>
      </c>
      <c r="J58" s="9">
        <v>-45</v>
      </c>
      <c r="K58" s="22" t="s">
        <v>1251</v>
      </c>
      <c r="L58" s="88" t="s">
        <v>1360</v>
      </c>
      <c r="M58" s="9">
        <v>-45</v>
      </c>
      <c r="N58" s="9">
        <v>-45</v>
      </c>
      <c r="O58" s="22" t="s">
        <v>1251</v>
      </c>
      <c r="P58" s="22" t="s">
        <v>1271</v>
      </c>
      <c r="Q58" s="22">
        <v>2020</v>
      </c>
      <c r="R58" s="9">
        <v>2030</v>
      </c>
      <c r="S58" s="406"/>
    </row>
    <row r="59" spans="1:19" x14ac:dyDescent="0.25">
      <c r="A59" s="30" t="str">
        <f>'High impact policies'!A76</f>
        <v>0a-CHN-GEN-NDC-30</v>
      </c>
      <c r="B59" s="30" t="s">
        <v>444</v>
      </c>
      <c r="C59" s="30" t="s">
        <v>1361</v>
      </c>
      <c r="D59" s="267" t="s">
        <v>112</v>
      </c>
      <c r="E59" s="30" t="s">
        <v>1283</v>
      </c>
      <c r="F59" s="30" t="s">
        <v>215</v>
      </c>
      <c r="G59" s="31" t="s">
        <v>116</v>
      </c>
      <c r="H59" s="91" t="s">
        <v>1362</v>
      </c>
      <c r="I59" s="30">
        <v>-65</v>
      </c>
      <c r="J59" s="30"/>
      <c r="K59" s="31" t="s">
        <v>1255</v>
      </c>
      <c r="L59" s="91" t="s">
        <v>1363</v>
      </c>
      <c r="M59" s="30">
        <v>-65</v>
      </c>
      <c r="N59" s="30"/>
      <c r="O59" s="31" t="s">
        <v>1255</v>
      </c>
      <c r="P59" s="31" t="s">
        <v>1271</v>
      </c>
      <c r="Q59" s="31">
        <v>2005</v>
      </c>
      <c r="R59" s="30">
        <v>2030</v>
      </c>
      <c r="S59" s="406" t="s">
        <v>1364</v>
      </c>
    </row>
    <row r="60" spans="1:19" x14ac:dyDescent="0.25">
      <c r="A60" s="30" t="str">
        <f>'High impact policies'!A77</f>
        <v>0b-CHN-GEN-NDC-30</v>
      </c>
      <c r="B60" s="30" t="s">
        <v>444</v>
      </c>
      <c r="C60" s="92" t="s">
        <v>1361</v>
      </c>
      <c r="D60" s="267" t="s">
        <v>112</v>
      </c>
      <c r="E60" s="30" t="s">
        <v>1283</v>
      </c>
      <c r="F60" s="30" t="s">
        <v>215</v>
      </c>
      <c r="G60" s="31" t="s">
        <v>116</v>
      </c>
      <c r="H60" s="91" t="s">
        <v>1365</v>
      </c>
      <c r="I60" s="30">
        <v>25</v>
      </c>
      <c r="J60" s="30">
        <v>25</v>
      </c>
      <c r="K60" s="31" t="s">
        <v>1255</v>
      </c>
      <c r="L60" s="91" t="s">
        <v>1366</v>
      </c>
      <c r="M60" s="30">
        <v>25</v>
      </c>
      <c r="N60" s="30">
        <v>25</v>
      </c>
      <c r="O60" s="31" t="s">
        <v>1255</v>
      </c>
      <c r="P60" s="31" t="s">
        <v>1253</v>
      </c>
      <c r="Q60" s="30">
        <v>2021</v>
      </c>
      <c r="R60" s="30">
        <v>2030</v>
      </c>
      <c r="S60" s="406"/>
    </row>
    <row r="61" spans="1:19" x14ac:dyDescent="0.25">
      <c r="A61" s="30" t="str">
        <f>'High impact policies'!A78</f>
        <v>0c-CHN-GEN-NDC-30</v>
      </c>
      <c r="B61" s="30" t="s">
        <v>444</v>
      </c>
      <c r="C61" s="30" t="s">
        <v>1361</v>
      </c>
      <c r="D61" s="267" t="s">
        <v>112</v>
      </c>
      <c r="E61" s="30" t="s">
        <v>1283</v>
      </c>
      <c r="F61" s="30" t="s">
        <v>215</v>
      </c>
      <c r="G61" s="31" t="s">
        <v>116</v>
      </c>
      <c r="H61" s="91" t="s">
        <v>452</v>
      </c>
      <c r="I61" s="30"/>
      <c r="J61" s="30"/>
      <c r="K61" s="31"/>
      <c r="L61" s="91" t="s">
        <v>452</v>
      </c>
      <c r="M61" s="30"/>
      <c r="N61" s="30"/>
      <c r="O61" s="31"/>
      <c r="P61" s="31" t="s">
        <v>1253</v>
      </c>
      <c r="Q61" s="30">
        <v>2021</v>
      </c>
      <c r="R61" s="30">
        <v>2030</v>
      </c>
      <c r="S61" s="406" t="s">
        <v>1367</v>
      </c>
    </row>
    <row r="62" spans="1:19" x14ac:dyDescent="0.25">
      <c r="A62" s="30" t="str">
        <f>'High impact policies'!A79</f>
        <v>0d-CHN-GEN-NDC-30</v>
      </c>
      <c r="B62" s="30" t="s">
        <v>444</v>
      </c>
      <c r="C62" s="30" t="s">
        <v>1361</v>
      </c>
      <c r="D62" s="267" t="s">
        <v>112</v>
      </c>
      <c r="E62" s="30" t="s">
        <v>1283</v>
      </c>
      <c r="F62" s="30" t="s">
        <v>215</v>
      </c>
      <c r="G62" s="31" t="s">
        <v>116</v>
      </c>
      <c r="H62" s="91" t="s">
        <v>1368</v>
      </c>
      <c r="I62" s="30">
        <v>1200</v>
      </c>
      <c r="J62" s="30">
        <v>1200</v>
      </c>
      <c r="K62" s="31" t="s">
        <v>1369</v>
      </c>
      <c r="L62" s="91" t="s">
        <v>1370</v>
      </c>
      <c r="M62" s="30">
        <v>1200</v>
      </c>
      <c r="N62" s="30">
        <v>1200</v>
      </c>
      <c r="O62" s="31" t="s">
        <v>1369</v>
      </c>
      <c r="P62" s="31" t="s">
        <v>1253</v>
      </c>
      <c r="Q62" s="30">
        <v>2021</v>
      </c>
      <c r="R62" s="30">
        <v>2030</v>
      </c>
      <c r="S62" s="406"/>
    </row>
    <row r="63" spans="1:19" x14ac:dyDescent="0.25">
      <c r="A63" s="30" t="str">
        <f>'High impact policies'!A80</f>
        <v>0e-CHN-GEN-NDC-30</v>
      </c>
      <c r="B63" s="30" t="s">
        <v>444</v>
      </c>
      <c r="C63" s="30" t="s">
        <v>1361</v>
      </c>
      <c r="D63" s="267" t="s">
        <v>112</v>
      </c>
      <c r="E63" s="30" t="s">
        <v>1283</v>
      </c>
      <c r="F63" s="30" t="s">
        <v>215</v>
      </c>
      <c r="G63" s="31" t="s">
        <v>116</v>
      </c>
      <c r="H63" s="91" t="s">
        <v>1371</v>
      </c>
      <c r="I63" s="30">
        <v>6</v>
      </c>
      <c r="J63" s="30">
        <v>6</v>
      </c>
      <c r="K63" s="31" t="s">
        <v>1372</v>
      </c>
      <c r="L63" s="91" t="s">
        <v>1269</v>
      </c>
      <c r="M63" s="30">
        <v>6</v>
      </c>
      <c r="N63" s="30">
        <v>6</v>
      </c>
      <c r="O63" s="31" t="s">
        <v>1372</v>
      </c>
      <c r="P63" s="31" t="s">
        <v>1253</v>
      </c>
      <c r="Q63" s="30">
        <v>2005</v>
      </c>
      <c r="R63" s="30">
        <v>2030</v>
      </c>
      <c r="S63" s="406"/>
    </row>
    <row r="64" spans="1:19" x14ac:dyDescent="0.25">
      <c r="A64" s="30" t="str">
        <f>'High impact policies'!A81</f>
        <v>0f-CHN-GEN-LTS-60</v>
      </c>
      <c r="B64" s="30" t="s">
        <v>444</v>
      </c>
      <c r="C64" s="30" t="s">
        <v>1361</v>
      </c>
      <c r="D64" s="267" t="s">
        <v>1181</v>
      </c>
      <c r="E64" s="30" t="s">
        <v>401</v>
      </c>
      <c r="F64" s="30" t="s">
        <v>215</v>
      </c>
      <c r="G64" s="30" t="s">
        <v>116</v>
      </c>
      <c r="H64" s="91" t="s">
        <v>1373</v>
      </c>
      <c r="I64" s="30">
        <v>-100</v>
      </c>
      <c r="J64" s="30">
        <v>-100</v>
      </c>
      <c r="K64" s="31" t="s">
        <v>1326</v>
      </c>
      <c r="L64" s="91" t="s">
        <v>1374</v>
      </c>
      <c r="M64" s="30">
        <v>-100</v>
      </c>
      <c r="N64" s="30">
        <v>-100</v>
      </c>
      <c r="O64" s="31" t="s">
        <v>1326</v>
      </c>
      <c r="P64" s="31" t="s">
        <v>1253</v>
      </c>
      <c r="Q64" s="30">
        <v>2021</v>
      </c>
      <c r="R64" s="30">
        <v>2060</v>
      </c>
      <c r="S64" s="406"/>
    </row>
    <row r="65" spans="1:19" x14ac:dyDescent="0.25">
      <c r="A65" s="9" t="str">
        <f>'High impact policies'!A82</f>
        <v>1b-CHN-ENE-REN-25</v>
      </c>
      <c r="B65" s="9" t="s">
        <v>444</v>
      </c>
      <c r="C65" s="24" t="s">
        <v>1361</v>
      </c>
      <c r="D65" s="96" t="s">
        <v>1256</v>
      </c>
      <c r="E65" s="9" t="s">
        <v>401</v>
      </c>
      <c r="F65" s="9" t="s">
        <v>234</v>
      </c>
      <c r="G65" s="9" t="s">
        <v>103</v>
      </c>
      <c r="H65" s="88" t="s">
        <v>1375</v>
      </c>
      <c r="I65" s="9">
        <v>20</v>
      </c>
      <c r="J65" s="9">
        <v>20</v>
      </c>
      <c r="K65" s="22" t="s">
        <v>1255</v>
      </c>
      <c r="L65" s="88" t="s">
        <v>1366</v>
      </c>
      <c r="M65" s="9">
        <v>20</v>
      </c>
      <c r="N65" s="9">
        <v>20</v>
      </c>
      <c r="O65" s="22" t="s">
        <v>1255</v>
      </c>
      <c r="P65" s="22" t="s">
        <v>1271</v>
      </c>
      <c r="Q65" s="22">
        <v>2021</v>
      </c>
      <c r="R65" s="9">
        <v>2025</v>
      </c>
      <c r="S65" s="406"/>
    </row>
    <row r="66" spans="1:19" x14ac:dyDescent="0.25">
      <c r="A66" s="9" t="str">
        <f>'High impact policies'!A83</f>
        <v>2a-CHN-ENE-REN-30</v>
      </c>
      <c r="B66" s="9" t="s">
        <v>444</v>
      </c>
      <c r="C66" s="24" t="s">
        <v>1361</v>
      </c>
      <c r="D66" s="96" t="s">
        <v>1256</v>
      </c>
      <c r="E66" s="9" t="s">
        <v>401</v>
      </c>
      <c r="F66" s="9" t="s">
        <v>234</v>
      </c>
      <c r="G66" s="9" t="s">
        <v>103</v>
      </c>
      <c r="H66" s="88" t="s">
        <v>1376</v>
      </c>
      <c r="I66" s="9">
        <v>39</v>
      </c>
      <c r="J66" s="9">
        <v>39</v>
      </c>
      <c r="K66" s="22" t="s">
        <v>1255</v>
      </c>
      <c r="L66" s="88" t="s">
        <v>1376</v>
      </c>
      <c r="M66" s="9">
        <v>39</v>
      </c>
      <c r="N66" s="9">
        <v>39</v>
      </c>
      <c r="O66" s="22" t="s">
        <v>1255</v>
      </c>
      <c r="P66" s="22" t="s">
        <v>1271</v>
      </c>
      <c r="Q66" s="22">
        <v>2020</v>
      </c>
      <c r="R66" s="9">
        <v>2030</v>
      </c>
      <c r="S66" t="s">
        <v>1377</v>
      </c>
    </row>
    <row r="67" spans="1:19" x14ac:dyDescent="0.25">
      <c r="A67" s="9" t="str">
        <f>'High impact policies'!A84</f>
        <v>2b-CHN-ENE-REN-25</v>
      </c>
      <c r="B67" s="9" t="s">
        <v>444</v>
      </c>
      <c r="C67" s="9" t="s">
        <v>1361</v>
      </c>
      <c r="D67" s="96" t="s">
        <v>1256</v>
      </c>
      <c r="E67" s="9" t="s">
        <v>401</v>
      </c>
      <c r="F67" s="9" t="s">
        <v>234</v>
      </c>
      <c r="G67" s="9" t="s">
        <v>103</v>
      </c>
      <c r="H67" s="88" t="s">
        <v>1378</v>
      </c>
      <c r="I67" s="9">
        <v>70</v>
      </c>
      <c r="J67" s="9">
        <v>70</v>
      </c>
      <c r="K67" s="22" t="s">
        <v>1369</v>
      </c>
      <c r="L67" s="88" t="s">
        <v>1379</v>
      </c>
      <c r="M67" s="9">
        <v>70</v>
      </c>
      <c r="N67" s="9">
        <v>70</v>
      </c>
      <c r="O67" s="22" t="s">
        <v>1369</v>
      </c>
      <c r="P67" s="22" t="s">
        <v>1253</v>
      </c>
      <c r="Q67" s="9"/>
      <c r="R67" s="9">
        <v>2025</v>
      </c>
      <c r="S67" s="406"/>
    </row>
    <row r="68" spans="1:19" x14ac:dyDescent="0.25">
      <c r="A68" s="9" t="str">
        <f>'High impact policies'!A85</f>
        <v>5a-CHN-ENE-FIN-16</v>
      </c>
      <c r="B68" s="9" t="s">
        <v>444</v>
      </c>
      <c r="C68" s="9" t="s">
        <v>1361</v>
      </c>
      <c r="D68" s="96" t="s">
        <v>1256</v>
      </c>
      <c r="E68" s="9" t="s">
        <v>401</v>
      </c>
      <c r="F68" s="9" t="s">
        <v>234</v>
      </c>
      <c r="G68" s="9" t="s">
        <v>103</v>
      </c>
      <c r="H68" s="88" t="s">
        <v>1380</v>
      </c>
      <c r="I68" s="9">
        <v>0.47</v>
      </c>
      <c r="J68" s="9">
        <v>0.6</v>
      </c>
      <c r="K68" s="22" t="s">
        <v>1381</v>
      </c>
      <c r="L68" s="88" t="s">
        <v>1382</v>
      </c>
      <c r="M68" s="9">
        <v>0.47</v>
      </c>
      <c r="N68" s="9">
        <v>0.6</v>
      </c>
      <c r="O68" s="22" t="s">
        <v>1383</v>
      </c>
      <c r="P68" s="22" t="s">
        <v>1253</v>
      </c>
      <c r="Q68" s="9">
        <v>2016</v>
      </c>
      <c r="S68" s="406" t="s">
        <v>1384</v>
      </c>
    </row>
    <row r="69" spans="1:19" x14ac:dyDescent="0.25">
      <c r="A69" s="9" t="str">
        <f>'High impact policies'!A86</f>
        <v>5b-CHN-ENE-FIN-16</v>
      </c>
      <c r="B69" s="9" t="s">
        <v>444</v>
      </c>
      <c r="C69" s="9" t="s">
        <v>1361</v>
      </c>
      <c r="D69" s="96" t="s">
        <v>1256</v>
      </c>
      <c r="E69" s="9" t="s">
        <v>401</v>
      </c>
      <c r="F69" s="9" t="s">
        <v>234</v>
      </c>
      <c r="G69" s="9" t="s">
        <v>103</v>
      </c>
      <c r="H69" s="88" t="s">
        <v>1385</v>
      </c>
      <c r="I69" s="9">
        <v>0.75</v>
      </c>
      <c r="J69" s="9">
        <v>0.85</v>
      </c>
      <c r="K69" s="22" t="s">
        <v>1381</v>
      </c>
      <c r="L69" s="88" t="s">
        <v>1386</v>
      </c>
      <c r="M69" s="9">
        <v>0.75</v>
      </c>
      <c r="N69" s="9">
        <v>0.85</v>
      </c>
      <c r="O69" s="22" t="s">
        <v>1383</v>
      </c>
      <c r="P69" s="22" t="s">
        <v>1253</v>
      </c>
      <c r="Q69" s="9">
        <v>2016</v>
      </c>
      <c r="S69" s="406" t="s">
        <v>1387</v>
      </c>
    </row>
    <row r="70" spans="1:19" x14ac:dyDescent="0.25">
      <c r="A70" s="9" t="str">
        <f>'High impact policies'!A87</f>
        <v>5c-CHN-ENE-FIN-13</v>
      </c>
      <c r="B70" s="9" t="s">
        <v>444</v>
      </c>
      <c r="C70" s="9" t="s">
        <v>1361</v>
      </c>
      <c r="D70" s="96" t="s">
        <v>1256</v>
      </c>
      <c r="E70" s="9" t="s">
        <v>401</v>
      </c>
      <c r="F70" s="9" t="s">
        <v>234</v>
      </c>
      <c r="G70" s="9" t="s">
        <v>103</v>
      </c>
      <c r="H70" s="88" t="s">
        <v>1388</v>
      </c>
      <c r="I70" s="9">
        <v>0.42</v>
      </c>
      <c r="J70" s="9">
        <v>0.42</v>
      </c>
      <c r="K70" s="22" t="s">
        <v>1381</v>
      </c>
      <c r="L70" s="88" t="s">
        <v>1389</v>
      </c>
      <c r="M70" s="9">
        <v>0.42</v>
      </c>
      <c r="N70" s="9">
        <v>0.42</v>
      </c>
      <c r="O70" s="22" t="s">
        <v>1383</v>
      </c>
      <c r="P70" s="22" t="s">
        <v>1253</v>
      </c>
      <c r="Q70" s="9">
        <v>2013</v>
      </c>
      <c r="S70" s="406" t="s">
        <v>1390</v>
      </c>
    </row>
    <row r="71" spans="1:19" x14ac:dyDescent="0.25">
      <c r="A71" s="9" t="str">
        <f>'High impact policies'!A88</f>
        <v>5d-CHN-ENE-FIN-13</v>
      </c>
      <c r="B71" s="9" t="s">
        <v>444</v>
      </c>
      <c r="C71" s="9" t="s">
        <v>1361</v>
      </c>
      <c r="D71" s="96" t="s">
        <v>1256</v>
      </c>
      <c r="E71" s="9" t="s">
        <v>401</v>
      </c>
      <c r="F71" s="9" t="s">
        <v>234</v>
      </c>
      <c r="G71" s="9" t="s">
        <v>103</v>
      </c>
      <c r="H71" s="88" t="s">
        <v>1391</v>
      </c>
      <c r="I71" s="9">
        <v>0.89</v>
      </c>
      <c r="J71" s="9">
        <v>0.89</v>
      </c>
      <c r="K71" s="22" t="s">
        <v>1381</v>
      </c>
      <c r="L71" s="88" t="s">
        <v>1392</v>
      </c>
      <c r="M71" s="9">
        <v>0.89</v>
      </c>
      <c r="N71" s="9">
        <v>0.89</v>
      </c>
      <c r="O71" s="22" t="s">
        <v>1383</v>
      </c>
      <c r="P71" s="22" t="s">
        <v>1253</v>
      </c>
      <c r="Q71" s="9">
        <v>2013</v>
      </c>
      <c r="S71" s="406" t="s">
        <v>1393</v>
      </c>
    </row>
    <row r="72" spans="1:19" x14ac:dyDescent="0.25">
      <c r="A72" s="9" t="str">
        <f>'High impact policies'!A89</f>
        <v>6a-CHN-TRA-EFF-25</v>
      </c>
      <c r="B72" s="9" t="s">
        <v>444</v>
      </c>
      <c r="C72" s="9" t="s">
        <v>1361</v>
      </c>
      <c r="D72" s="96" t="s">
        <v>1256</v>
      </c>
      <c r="E72" s="9" t="s">
        <v>401</v>
      </c>
      <c r="F72" s="9" t="s">
        <v>118</v>
      </c>
      <c r="G72" s="9" t="s">
        <v>103</v>
      </c>
      <c r="H72" s="88" t="s">
        <v>1394</v>
      </c>
      <c r="I72" s="9">
        <v>4</v>
      </c>
      <c r="J72" s="9">
        <v>4</v>
      </c>
      <c r="K72" s="22" t="s">
        <v>1334</v>
      </c>
      <c r="L72" s="88" t="s">
        <v>1317</v>
      </c>
      <c r="M72" s="9">
        <v>0.9</v>
      </c>
      <c r="N72" s="9">
        <v>0.9</v>
      </c>
      <c r="O72" s="22" t="s">
        <v>1316</v>
      </c>
      <c r="P72" s="22" t="s">
        <v>1253</v>
      </c>
      <c r="Q72" s="9">
        <v>2017</v>
      </c>
      <c r="R72" s="9">
        <v>2025</v>
      </c>
      <c r="S72" s="406"/>
    </row>
    <row r="73" spans="1:19" x14ac:dyDescent="0.25">
      <c r="A73" s="9" t="str">
        <f>'High impact policies'!A90</f>
        <v>8d-CHN-TRA-EFF-21</v>
      </c>
      <c r="B73" s="9" t="s">
        <v>444</v>
      </c>
      <c r="C73" s="9" t="s">
        <v>1361</v>
      </c>
      <c r="D73" s="96" t="s">
        <v>1256</v>
      </c>
      <c r="E73" s="9" t="s">
        <v>401</v>
      </c>
      <c r="F73" s="9" t="s">
        <v>118</v>
      </c>
      <c r="G73" s="9" t="s">
        <v>103</v>
      </c>
      <c r="H73" s="88" t="s">
        <v>485</v>
      </c>
      <c r="L73" s="88" t="s">
        <v>1395</v>
      </c>
      <c r="P73" s="22" t="s">
        <v>1253</v>
      </c>
      <c r="Q73" s="9"/>
      <c r="S73" s="406" t="s">
        <v>1396</v>
      </c>
    </row>
    <row r="74" spans="1:19" x14ac:dyDescent="0.25">
      <c r="A74" s="9" t="str">
        <f>'High impact policies'!A91</f>
        <v>8e-CHN-TRA-EFF-21</v>
      </c>
      <c r="B74" s="9" t="s">
        <v>444</v>
      </c>
      <c r="C74" s="9" t="s">
        <v>1361</v>
      </c>
      <c r="D74" s="96" t="s">
        <v>1256</v>
      </c>
      <c r="E74" s="9" t="s">
        <v>401</v>
      </c>
      <c r="F74" s="9" t="s">
        <v>118</v>
      </c>
      <c r="G74" s="9" t="s">
        <v>103</v>
      </c>
      <c r="H74" s="88" t="s">
        <v>488</v>
      </c>
      <c r="L74" s="88" t="s">
        <v>1395</v>
      </c>
      <c r="P74" s="22" t="s">
        <v>1253</v>
      </c>
      <c r="Q74" s="9"/>
      <c r="S74" s="406" t="s">
        <v>1396</v>
      </c>
    </row>
    <row r="75" spans="1:19" x14ac:dyDescent="0.25">
      <c r="A75" s="9" t="str">
        <f>A74&amp;"-"&amp;"ALT"</f>
        <v>8e-CHN-TRA-EFF-21-ALT</v>
      </c>
      <c r="B75" s="9" t="s">
        <v>444</v>
      </c>
      <c r="C75" s="9" t="s">
        <v>1361</v>
      </c>
      <c r="D75" s="96" t="s">
        <v>1256</v>
      </c>
      <c r="E75" s="9" t="s">
        <v>401</v>
      </c>
      <c r="F75" s="9" t="s">
        <v>118</v>
      </c>
      <c r="G75" s="9" t="s">
        <v>103</v>
      </c>
      <c r="H75" s="88" t="s">
        <v>485</v>
      </c>
      <c r="I75" s="9">
        <v>0.9375</v>
      </c>
      <c r="J75" s="9">
        <v>0.9375</v>
      </c>
      <c r="K75" s="22" t="s">
        <v>1397</v>
      </c>
      <c r="L75" s="88" t="s">
        <v>1398</v>
      </c>
      <c r="M75" s="9">
        <v>0.94</v>
      </c>
      <c r="N75" s="9">
        <v>0.94</v>
      </c>
      <c r="O75" s="22" t="s">
        <v>1316</v>
      </c>
      <c r="P75" s="22" t="s">
        <v>1253</v>
      </c>
      <c r="R75" s="9">
        <v>2025</v>
      </c>
      <c r="S75" s="406" t="s">
        <v>1399</v>
      </c>
    </row>
    <row r="76" spans="1:19" x14ac:dyDescent="0.25">
      <c r="A76" s="9" t="str">
        <f>'High impact policies'!A92</f>
        <v>9b-CHN-GEN-EFF-25</v>
      </c>
      <c r="B76" s="9" t="s">
        <v>444</v>
      </c>
      <c r="C76" s="9" t="s">
        <v>1361</v>
      </c>
      <c r="D76" s="96" t="s">
        <v>1256</v>
      </c>
      <c r="E76" s="9" t="s">
        <v>401</v>
      </c>
      <c r="F76" s="9" t="s">
        <v>215</v>
      </c>
      <c r="G76" s="9" t="s">
        <v>103</v>
      </c>
      <c r="H76" s="88" t="s">
        <v>1400</v>
      </c>
      <c r="I76" s="9">
        <v>-18</v>
      </c>
      <c r="J76" s="9">
        <v>-18</v>
      </c>
      <c r="K76" s="22" t="s">
        <v>1255</v>
      </c>
      <c r="L76" s="88" t="s">
        <v>1401</v>
      </c>
      <c r="M76" s="9">
        <v>-18</v>
      </c>
      <c r="N76" s="9">
        <v>-18</v>
      </c>
      <c r="O76" s="22" t="s">
        <v>1255</v>
      </c>
      <c r="P76" s="22" t="s">
        <v>1271</v>
      </c>
      <c r="Q76" s="22">
        <v>2020</v>
      </c>
      <c r="R76" s="9">
        <v>2025</v>
      </c>
      <c r="S76" s="453" t="s">
        <v>1402</v>
      </c>
    </row>
    <row r="77" spans="1:19" x14ac:dyDescent="0.25">
      <c r="A77" s="9" t="str">
        <f>'High impact policies'!A93</f>
        <v>9c-CHN-GEN-FGAS-45</v>
      </c>
      <c r="B77" s="9" t="s">
        <v>444</v>
      </c>
      <c r="C77" s="9" t="s">
        <v>1361</v>
      </c>
      <c r="D77" s="96" t="s">
        <v>1256</v>
      </c>
      <c r="E77" s="9" t="s">
        <v>401</v>
      </c>
      <c r="F77" s="9" t="s">
        <v>215</v>
      </c>
      <c r="G77" s="9" t="s">
        <v>103</v>
      </c>
      <c r="H77" s="88" t="s">
        <v>300</v>
      </c>
      <c r="I77" s="9">
        <v>-80</v>
      </c>
      <c r="J77" s="9">
        <v>-80</v>
      </c>
      <c r="K77" s="22" t="s">
        <v>1255</v>
      </c>
      <c r="L77" s="88" t="s">
        <v>1270</v>
      </c>
      <c r="M77" s="9">
        <v>-80</v>
      </c>
      <c r="N77" s="9">
        <v>-80</v>
      </c>
      <c r="O77" s="22" t="s">
        <v>1255</v>
      </c>
      <c r="P77" s="22" t="s">
        <v>1271</v>
      </c>
      <c r="Q77" s="22">
        <v>2021</v>
      </c>
      <c r="R77" s="9">
        <v>2045</v>
      </c>
      <c r="S77" s="406"/>
    </row>
    <row r="78" spans="1:19" x14ac:dyDescent="0.25">
      <c r="A78" s="9" t="str">
        <f>'High impact policies'!A94</f>
        <v>9d-CHN-ENE-EFF-25</v>
      </c>
      <c r="B78" s="9" t="s">
        <v>444</v>
      </c>
      <c r="C78" s="9" t="s">
        <v>1361</v>
      </c>
      <c r="D78" s="96" t="s">
        <v>1256</v>
      </c>
      <c r="E78" s="9" t="s">
        <v>401</v>
      </c>
      <c r="F78" s="9" t="s">
        <v>234</v>
      </c>
      <c r="G78" s="9" t="s">
        <v>103</v>
      </c>
      <c r="H78" s="88" t="s">
        <v>1403</v>
      </c>
      <c r="I78" s="9">
        <v>-13.5</v>
      </c>
      <c r="J78" s="9">
        <v>-13.5</v>
      </c>
      <c r="K78" s="22" t="s">
        <v>1255</v>
      </c>
      <c r="L78" s="88" t="s">
        <v>1287</v>
      </c>
      <c r="M78" s="9">
        <v>-13.5</v>
      </c>
      <c r="N78" s="9">
        <v>-13.5</v>
      </c>
      <c r="O78" s="22" t="s">
        <v>1255</v>
      </c>
      <c r="P78" s="22" t="s">
        <v>1271</v>
      </c>
      <c r="Q78" s="22">
        <v>2020</v>
      </c>
      <c r="R78" s="9">
        <v>2025</v>
      </c>
      <c r="S78" s="406" t="s">
        <v>1404</v>
      </c>
    </row>
    <row r="79" spans="1:19" x14ac:dyDescent="0.25">
      <c r="A79" s="9" t="str">
        <f>'High impact policies'!A95</f>
        <v>9e-CHN-ALU-AFF-30</v>
      </c>
      <c r="B79" s="9" t="s">
        <v>444</v>
      </c>
      <c r="C79" s="24" t="s">
        <v>1361</v>
      </c>
      <c r="D79" s="96" t="s">
        <v>1256</v>
      </c>
      <c r="E79" s="9" t="s">
        <v>401</v>
      </c>
      <c r="F79" s="9" t="s">
        <v>246</v>
      </c>
      <c r="G79" s="9" t="s">
        <v>103</v>
      </c>
      <c r="H79" s="88" t="s">
        <v>1405</v>
      </c>
      <c r="I79" s="9">
        <v>26</v>
      </c>
      <c r="J79" s="9">
        <v>26</v>
      </c>
      <c r="K79" s="22" t="s">
        <v>1255</v>
      </c>
      <c r="L79" s="88" t="s">
        <v>1269</v>
      </c>
      <c r="M79" s="9">
        <v>26</v>
      </c>
      <c r="N79" s="9">
        <v>26</v>
      </c>
      <c r="O79" s="22" t="s">
        <v>1255</v>
      </c>
      <c r="P79" s="22" t="s">
        <v>1253</v>
      </c>
      <c r="Q79" s="9"/>
      <c r="R79" s="9">
        <v>2030</v>
      </c>
      <c r="S79" s="406" t="s">
        <v>1406</v>
      </c>
    </row>
    <row r="80" spans="1:19" x14ac:dyDescent="0.25">
      <c r="A80" s="9" t="str">
        <f>A79&amp;"-ALT"</f>
        <v>9e-CHN-ALU-AFF-30-ALT</v>
      </c>
      <c r="B80" s="9" t="s">
        <v>444</v>
      </c>
      <c r="C80" s="24" t="s">
        <v>1361</v>
      </c>
      <c r="D80" s="96" t="s">
        <v>1256</v>
      </c>
      <c r="E80" s="9" t="s">
        <v>401</v>
      </c>
      <c r="F80" s="9" t="s">
        <v>246</v>
      </c>
      <c r="G80" s="9" t="s">
        <v>103</v>
      </c>
      <c r="H80" s="88" t="s">
        <v>1405</v>
      </c>
      <c r="I80" s="9">
        <v>44.2</v>
      </c>
      <c r="J80" s="9">
        <v>44.2</v>
      </c>
      <c r="K80" s="22" t="s">
        <v>1268</v>
      </c>
      <c r="L80" s="88" t="s">
        <v>1269</v>
      </c>
      <c r="M80" s="9">
        <v>44.2</v>
      </c>
      <c r="N80" s="9">
        <v>44.2</v>
      </c>
      <c r="O80" s="22" t="s">
        <v>1268</v>
      </c>
      <c r="P80" s="22" t="s">
        <v>1253</v>
      </c>
      <c r="Q80" s="9"/>
      <c r="R80" s="9">
        <v>2030</v>
      </c>
      <c r="S80" s="406"/>
    </row>
    <row r="81" spans="1:19" x14ac:dyDescent="0.25">
      <c r="A81" s="9" t="str">
        <f>'High impact policies'!A96</f>
        <v>10a-CHN-IND-GHG-30</v>
      </c>
      <c r="B81" s="9" t="s">
        <v>444</v>
      </c>
      <c r="C81" s="9" t="s">
        <v>1361</v>
      </c>
      <c r="D81" s="96" t="s">
        <v>1256</v>
      </c>
      <c r="E81" s="9" t="s">
        <v>401</v>
      </c>
      <c r="F81" s="9" t="s">
        <v>152</v>
      </c>
      <c r="G81" s="9" t="s">
        <v>103</v>
      </c>
      <c r="H81" s="88" t="s">
        <v>1407</v>
      </c>
      <c r="L81" t="s">
        <v>1408</v>
      </c>
      <c r="P81" s="22" t="s">
        <v>1253</v>
      </c>
      <c r="Q81" s="9">
        <v>2022</v>
      </c>
      <c r="R81" s="9">
        <v>2030</v>
      </c>
      <c r="S81" s="406" t="s">
        <v>1409</v>
      </c>
    </row>
    <row r="82" spans="1:19" x14ac:dyDescent="0.25">
      <c r="A82" s="9" t="str">
        <f>'High impact policies'!A97</f>
        <v>11b-CHN-TRA-EVP-25</v>
      </c>
      <c r="B82" s="9" t="s">
        <v>444</v>
      </c>
      <c r="C82" s="24" t="s">
        <v>1361</v>
      </c>
      <c r="D82" s="96" t="s">
        <v>1256</v>
      </c>
      <c r="E82" s="9" t="s">
        <v>401</v>
      </c>
      <c r="F82" s="9" t="s">
        <v>118</v>
      </c>
      <c r="G82" s="9" t="s">
        <v>103</v>
      </c>
      <c r="H82" s="88" t="s">
        <v>1410</v>
      </c>
      <c r="I82" s="9">
        <v>25</v>
      </c>
      <c r="J82" s="9">
        <v>25</v>
      </c>
      <c r="K82" s="22" t="s">
        <v>1255</v>
      </c>
      <c r="L82" s="88" t="s">
        <v>1411</v>
      </c>
      <c r="M82" s="9">
        <v>25</v>
      </c>
      <c r="N82" s="9">
        <v>25</v>
      </c>
      <c r="O82" s="22" t="s">
        <v>1255</v>
      </c>
      <c r="P82" s="22" t="s">
        <v>1253</v>
      </c>
      <c r="Q82" s="9"/>
      <c r="R82" s="9">
        <v>2025</v>
      </c>
      <c r="S82" s="406"/>
    </row>
    <row r="83" spans="1:19" x14ac:dyDescent="0.25">
      <c r="A83" s="9" t="str">
        <f>'High impact policies'!A98</f>
        <v>12b-CHN-IND-EFF-25</v>
      </c>
      <c r="B83" s="9" t="s">
        <v>444</v>
      </c>
      <c r="C83" s="9" t="s">
        <v>1361</v>
      </c>
      <c r="D83" s="96" t="s">
        <v>1256</v>
      </c>
      <c r="E83" s="9" t="s">
        <v>401</v>
      </c>
      <c r="F83" s="9" t="s">
        <v>152</v>
      </c>
      <c r="G83" s="9" t="s">
        <v>103</v>
      </c>
      <c r="H83" s="400" t="s">
        <v>1412</v>
      </c>
      <c r="I83" s="9">
        <v>40</v>
      </c>
      <c r="J83" s="9">
        <v>40</v>
      </c>
      <c r="K83" s="22" t="s">
        <v>1255</v>
      </c>
      <c r="L83" s="88" t="s">
        <v>1413</v>
      </c>
      <c r="M83" s="9">
        <v>40</v>
      </c>
      <c r="N83" s="9">
        <v>40</v>
      </c>
      <c r="O83" s="22" t="s">
        <v>1255</v>
      </c>
      <c r="P83" s="22" t="s">
        <v>1271</v>
      </c>
      <c r="Q83" s="22">
        <v>2015</v>
      </c>
      <c r="R83" s="9">
        <v>2025</v>
      </c>
      <c r="S83" s="22" t="s">
        <v>1414</v>
      </c>
    </row>
    <row r="84" spans="1:19" x14ac:dyDescent="0.25">
      <c r="A84" s="9" t="str">
        <f>'High impact policies'!A99</f>
        <v>19a-CHN-ENE-ETS-20</v>
      </c>
      <c r="B84" s="9" t="s">
        <v>444</v>
      </c>
      <c r="C84" s="9" t="s">
        <v>1361</v>
      </c>
      <c r="D84" s="96" t="s">
        <v>1256</v>
      </c>
      <c r="E84" s="9" t="s">
        <v>401</v>
      </c>
      <c r="F84" s="9" t="s">
        <v>234</v>
      </c>
      <c r="G84" s="9" t="s">
        <v>103</v>
      </c>
      <c r="P84" s="22" t="s">
        <v>1271</v>
      </c>
      <c r="S84" s="406" t="s">
        <v>1415</v>
      </c>
    </row>
    <row r="85" spans="1:19" x14ac:dyDescent="0.25">
      <c r="A85" s="9" t="str">
        <f>'High impact policies'!A100</f>
        <v>20a-CHN-ENE-MOD-25</v>
      </c>
      <c r="B85" s="9" t="s">
        <v>444</v>
      </c>
      <c r="C85" s="9" t="s">
        <v>1361</v>
      </c>
      <c r="D85" s="96" t="s">
        <v>1256</v>
      </c>
      <c r="E85" s="9" t="s">
        <v>401</v>
      </c>
      <c r="F85" s="9" t="s">
        <v>234</v>
      </c>
      <c r="G85" s="9" t="s">
        <v>103</v>
      </c>
      <c r="H85" s="88" t="s">
        <v>1416</v>
      </c>
      <c r="I85" s="9">
        <v>100000</v>
      </c>
      <c r="J85" s="9">
        <v>200000</v>
      </c>
      <c r="K85" s="22" t="s">
        <v>1417</v>
      </c>
      <c r="L85" s="88" t="s">
        <v>1418</v>
      </c>
      <c r="M85" s="9">
        <v>100000</v>
      </c>
      <c r="N85" s="9">
        <v>200000</v>
      </c>
      <c r="O85" s="22" t="s">
        <v>1417</v>
      </c>
      <c r="P85" s="22" t="s">
        <v>1271</v>
      </c>
      <c r="Q85" s="22">
        <v>2022</v>
      </c>
      <c r="R85" s="9">
        <v>2025</v>
      </c>
      <c r="S85" s="406"/>
    </row>
    <row r="86" spans="1:19" x14ac:dyDescent="0.25">
      <c r="A86" s="30" t="str">
        <f>'High impact policies'!A103</f>
        <v>0a-EUR-GEN-NDC-30</v>
      </c>
      <c r="B86" s="30" t="s">
        <v>1419</v>
      </c>
      <c r="C86" s="92" t="s">
        <v>1419</v>
      </c>
      <c r="D86" s="267" t="s">
        <v>112</v>
      </c>
      <c r="E86" s="30" t="s">
        <v>1283</v>
      </c>
      <c r="F86" s="30" t="s">
        <v>215</v>
      </c>
      <c r="G86" s="30" t="s">
        <v>116</v>
      </c>
      <c r="H86" s="91" t="s">
        <v>1420</v>
      </c>
      <c r="I86" s="30">
        <v>-55</v>
      </c>
      <c r="J86" s="30">
        <v>-55</v>
      </c>
      <c r="K86" s="31" t="s">
        <v>1255</v>
      </c>
      <c r="L86" s="91" t="s">
        <v>1252</v>
      </c>
      <c r="M86" s="30">
        <v>-55</v>
      </c>
      <c r="N86" s="30">
        <v>-55</v>
      </c>
      <c r="O86" s="31" t="s">
        <v>1255</v>
      </c>
      <c r="P86" s="31" t="s">
        <v>1271</v>
      </c>
      <c r="Q86" s="31">
        <v>1990</v>
      </c>
      <c r="R86" s="30">
        <v>2030</v>
      </c>
      <c r="S86" s="406" t="s">
        <v>1421</v>
      </c>
    </row>
    <row r="87" spans="1:19" x14ac:dyDescent="0.25">
      <c r="A87" s="30" t="str">
        <f>'High impact policies'!A104</f>
        <v>0b-EUR-GEN-LTS-50</v>
      </c>
      <c r="B87" s="30" t="s">
        <v>1419</v>
      </c>
      <c r="C87" s="92" t="s">
        <v>1419</v>
      </c>
      <c r="D87" s="267" t="s">
        <v>1181</v>
      </c>
      <c r="E87" s="30" t="s">
        <v>401</v>
      </c>
      <c r="F87" s="30" t="s">
        <v>215</v>
      </c>
      <c r="G87" s="30" t="s">
        <v>116</v>
      </c>
      <c r="H87" s="91" t="s">
        <v>1250</v>
      </c>
      <c r="I87" s="30">
        <v>-100</v>
      </c>
      <c r="J87" s="30">
        <v>-100</v>
      </c>
      <c r="K87" s="31" t="s">
        <v>1255</v>
      </c>
      <c r="L87" s="91" t="s">
        <v>1252</v>
      </c>
      <c r="M87" s="30">
        <v>-100</v>
      </c>
      <c r="N87" s="30">
        <v>-100</v>
      </c>
      <c r="O87" s="31" t="s">
        <v>1255</v>
      </c>
      <c r="P87" s="31" t="s">
        <v>1253</v>
      </c>
      <c r="Q87" s="30"/>
      <c r="R87" s="30">
        <v>2050</v>
      </c>
      <c r="S87" s="406"/>
    </row>
    <row r="88" spans="1:19" x14ac:dyDescent="0.25">
      <c r="A88" s="9" t="str">
        <f>'High impact policies'!A105</f>
        <v>1a-EUR-GEN-FGAS-36</v>
      </c>
      <c r="B88" s="9" t="s">
        <v>1419</v>
      </c>
      <c r="C88" s="24" t="s">
        <v>1419</v>
      </c>
      <c r="D88" s="96" t="s">
        <v>1256</v>
      </c>
      <c r="E88" s="9" t="s">
        <v>401</v>
      </c>
      <c r="F88" s="9" t="s">
        <v>215</v>
      </c>
      <c r="G88" s="9" t="s">
        <v>103</v>
      </c>
      <c r="H88" s="88" t="s">
        <v>300</v>
      </c>
      <c r="I88" s="9">
        <v>-85</v>
      </c>
      <c r="J88" s="9">
        <v>-85</v>
      </c>
      <c r="K88" s="22" t="s">
        <v>1255</v>
      </c>
      <c r="L88" s="88" t="s">
        <v>1270</v>
      </c>
      <c r="M88" s="9">
        <v>-85</v>
      </c>
      <c r="N88" s="9">
        <v>-85</v>
      </c>
      <c r="O88" s="22" t="s">
        <v>1255</v>
      </c>
      <c r="P88" s="22" t="s">
        <v>1271</v>
      </c>
      <c r="Q88" s="22">
        <v>2012</v>
      </c>
      <c r="R88" s="9">
        <v>2036</v>
      </c>
      <c r="S88" s="406"/>
    </row>
    <row r="89" spans="1:19" x14ac:dyDescent="0.25">
      <c r="A89" s="9" t="str">
        <f>'High impact policies'!A106</f>
        <v>2b-EUR-ENE-REN-30</v>
      </c>
      <c r="B89" s="9" t="s">
        <v>1419</v>
      </c>
      <c r="C89" s="9" t="s">
        <v>1419</v>
      </c>
      <c r="D89" s="96" t="s">
        <v>1256</v>
      </c>
      <c r="E89" s="9" t="s">
        <v>401</v>
      </c>
      <c r="F89" s="9" t="s">
        <v>234</v>
      </c>
      <c r="G89" s="9" t="s">
        <v>103</v>
      </c>
      <c r="H89" s="88" t="s">
        <v>1422</v>
      </c>
      <c r="I89" s="9">
        <v>27</v>
      </c>
      <c r="K89" s="22" t="s">
        <v>1255</v>
      </c>
      <c r="L89" s="88" t="s">
        <v>1366</v>
      </c>
      <c r="M89" s="9">
        <v>27</v>
      </c>
      <c r="O89" s="22" t="s">
        <v>1255</v>
      </c>
      <c r="P89" s="22" t="s">
        <v>1271</v>
      </c>
      <c r="Q89" s="22" t="s">
        <v>1353</v>
      </c>
      <c r="R89" s="9">
        <v>2030</v>
      </c>
      <c r="S89" s="406" t="s">
        <v>1423</v>
      </c>
    </row>
    <row r="90" spans="1:19" x14ac:dyDescent="0.25">
      <c r="A90" s="9" t="str">
        <f>'High impact policies'!A107</f>
        <v>2c-EUR-ENE-EFF-30</v>
      </c>
      <c r="B90" s="9" t="s">
        <v>1419</v>
      </c>
      <c r="C90" s="9" t="s">
        <v>1419</v>
      </c>
      <c r="D90" s="96" t="s">
        <v>1256</v>
      </c>
      <c r="E90" s="9" t="s">
        <v>401</v>
      </c>
      <c r="F90" s="9" t="s">
        <v>234</v>
      </c>
      <c r="G90" s="9" t="s">
        <v>103</v>
      </c>
      <c r="H90" s="88" t="s">
        <v>1424</v>
      </c>
      <c r="I90" s="9">
        <v>-27</v>
      </c>
      <c r="K90" s="22" t="s">
        <v>1255</v>
      </c>
      <c r="L90" s="88" t="s">
        <v>1425</v>
      </c>
      <c r="M90" s="9">
        <v>-27</v>
      </c>
      <c r="O90" s="22" t="s">
        <v>1255</v>
      </c>
      <c r="P90" s="22" t="s">
        <v>1271</v>
      </c>
      <c r="Q90" s="22" t="s">
        <v>1353</v>
      </c>
      <c r="R90" s="9">
        <v>2030</v>
      </c>
      <c r="S90" s="406" t="s">
        <v>1423</v>
      </c>
    </row>
    <row r="91" spans="1:19" x14ac:dyDescent="0.25">
      <c r="A91" s="9" t="str">
        <f>'High impact policies'!A108</f>
        <v>2e-EUR-ENE-EFF-30</v>
      </c>
      <c r="B91" s="9" t="s">
        <v>1419</v>
      </c>
      <c r="C91" s="9" t="s">
        <v>1419</v>
      </c>
      <c r="D91" s="96" t="s">
        <v>1256</v>
      </c>
      <c r="E91" s="9" t="s">
        <v>401</v>
      </c>
      <c r="F91" s="9" t="s">
        <v>234</v>
      </c>
      <c r="G91" s="9" t="s">
        <v>103</v>
      </c>
      <c r="H91" s="88" t="s">
        <v>1426</v>
      </c>
      <c r="I91" s="9">
        <v>32</v>
      </c>
      <c r="J91" s="9">
        <v>32</v>
      </c>
      <c r="K91" s="22" t="s">
        <v>1255</v>
      </c>
      <c r="L91" s="88" t="s">
        <v>914</v>
      </c>
      <c r="M91" s="9">
        <v>32</v>
      </c>
      <c r="N91" s="9">
        <v>32</v>
      </c>
      <c r="O91" s="22" t="s">
        <v>1255</v>
      </c>
      <c r="P91" s="22" t="s">
        <v>1253</v>
      </c>
      <c r="Q91" s="9">
        <v>2020</v>
      </c>
      <c r="R91" s="9">
        <v>2030</v>
      </c>
      <c r="S91" s="406"/>
    </row>
    <row r="92" spans="1:19" x14ac:dyDescent="0.25">
      <c r="A92" s="9" t="str">
        <f>'High impact policies'!A109</f>
        <v>3a-EUR-TRA-GHG-50</v>
      </c>
      <c r="B92" s="9" t="s">
        <v>1419</v>
      </c>
      <c r="C92" s="9" t="s">
        <v>1419</v>
      </c>
      <c r="D92" s="96" t="s">
        <v>1256</v>
      </c>
      <c r="E92" s="9" t="s">
        <v>401</v>
      </c>
      <c r="F92" s="9" t="s">
        <v>118</v>
      </c>
      <c r="G92" s="9" t="s">
        <v>116</v>
      </c>
      <c r="H92" s="88" t="s">
        <v>1427</v>
      </c>
      <c r="I92" s="9">
        <v>-60</v>
      </c>
      <c r="J92" s="9">
        <v>-60</v>
      </c>
      <c r="K92" s="22" t="s">
        <v>1255</v>
      </c>
      <c r="L92" s="88" t="s">
        <v>1428</v>
      </c>
      <c r="M92" s="9">
        <v>-60</v>
      </c>
      <c r="N92" s="9">
        <v>-60</v>
      </c>
      <c r="O92" s="22" t="s">
        <v>1255</v>
      </c>
      <c r="P92" s="22" t="s">
        <v>1271</v>
      </c>
      <c r="Q92" s="22">
        <v>2011</v>
      </c>
      <c r="R92" s="9">
        <v>2050</v>
      </c>
      <c r="S92" s="406"/>
    </row>
    <row r="93" spans="1:19" x14ac:dyDescent="0.25">
      <c r="A93" s="9" t="str">
        <f>'High impact policies'!A110</f>
        <v>3b-EUR-TRA-FOS-30</v>
      </c>
      <c r="B93" s="9" t="s">
        <v>1419</v>
      </c>
      <c r="C93" s="9" t="s">
        <v>1419</v>
      </c>
      <c r="D93" s="96" t="s">
        <v>1256</v>
      </c>
      <c r="E93" s="9" t="s">
        <v>401</v>
      </c>
      <c r="F93" s="9" t="s">
        <v>118</v>
      </c>
      <c r="G93" s="9" t="s">
        <v>116</v>
      </c>
      <c r="H93" s="88" t="s">
        <v>1429</v>
      </c>
      <c r="I93" s="9">
        <v>-50</v>
      </c>
      <c r="J93" s="9">
        <v>-50</v>
      </c>
      <c r="K93" s="22" t="s">
        <v>1255</v>
      </c>
      <c r="L93" s="88" t="s">
        <v>1430</v>
      </c>
      <c r="M93" s="9">
        <v>-50</v>
      </c>
      <c r="N93" s="9">
        <v>-50</v>
      </c>
      <c r="O93" s="22" t="s">
        <v>1255</v>
      </c>
      <c r="P93" s="22" t="s">
        <v>1271</v>
      </c>
      <c r="Q93" s="22">
        <v>2011</v>
      </c>
      <c r="R93" s="9">
        <v>2030</v>
      </c>
      <c r="S93" s="406" t="s">
        <v>1431</v>
      </c>
    </row>
    <row r="94" spans="1:19" x14ac:dyDescent="0.25">
      <c r="A94" s="9" t="str">
        <f>'High impact policies'!A111</f>
        <v>3c-EUR-TRA-FOS-50</v>
      </c>
      <c r="B94" s="9" t="s">
        <v>1419</v>
      </c>
      <c r="C94" s="9" t="s">
        <v>1419</v>
      </c>
      <c r="D94" s="96" t="s">
        <v>1256</v>
      </c>
      <c r="E94" s="9" t="s">
        <v>401</v>
      </c>
      <c r="F94" s="9" t="s">
        <v>118</v>
      </c>
      <c r="G94" s="9" t="s">
        <v>116</v>
      </c>
      <c r="H94" s="88" t="s">
        <v>1429</v>
      </c>
      <c r="I94" s="9">
        <v>-100</v>
      </c>
      <c r="J94" s="9">
        <v>-100</v>
      </c>
      <c r="K94" s="22" t="s">
        <v>1255</v>
      </c>
      <c r="L94" s="88" t="s">
        <v>1430</v>
      </c>
      <c r="M94" s="9">
        <v>-100</v>
      </c>
      <c r="N94" s="9">
        <v>-100</v>
      </c>
      <c r="O94" s="22" t="s">
        <v>1255</v>
      </c>
      <c r="P94" s="22" t="s">
        <v>1271</v>
      </c>
      <c r="Q94" s="22">
        <v>2011</v>
      </c>
      <c r="R94" s="9">
        <v>2050</v>
      </c>
      <c r="S94" s="406" t="s">
        <v>1431</v>
      </c>
    </row>
    <row r="95" spans="1:19" x14ac:dyDescent="0.25">
      <c r="A95" s="9" t="str">
        <f>'High impact policies'!A112</f>
        <v>3e-EUR-TRA-BIO-50</v>
      </c>
      <c r="B95" s="9" t="s">
        <v>1419</v>
      </c>
      <c r="C95" s="9" t="s">
        <v>1419</v>
      </c>
      <c r="D95" s="96" t="s">
        <v>1256</v>
      </c>
      <c r="E95" s="9" t="s">
        <v>401</v>
      </c>
      <c r="F95" s="9" t="s">
        <v>118</v>
      </c>
      <c r="G95" s="9" t="s">
        <v>116</v>
      </c>
      <c r="H95" s="88" t="s">
        <v>1432</v>
      </c>
      <c r="I95" s="9">
        <v>40</v>
      </c>
      <c r="J95" s="9">
        <v>40</v>
      </c>
      <c r="K95" s="22" t="s">
        <v>1255</v>
      </c>
      <c r="L95" s="88" t="s">
        <v>1433</v>
      </c>
      <c r="M95" s="9">
        <v>40</v>
      </c>
      <c r="N95" s="9">
        <v>40</v>
      </c>
      <c r="O95" s="22" t="s">
        <v>1255</v>
      </c>
      <c r="P95" s="22" t="s">
        <v>1271</v>
      </c>
      <c r="Q95" s="22">
        <v>2011</v>
      </c>
      <c r="R95" s="9">
        <v>2050</v>
      </c>
      <c r="S95" s="406"/>
    </row>
    <row r="96" spans="1:19" x14ac:dyDescent="0.25">
      <c r="A96" s="9" t="str">
        <f>'High impact policies'!A113</f>
        <v>3f-EUR-TRA-GHG-50</v>
      </c>
      <c r="B96" s="9" t="s">
        <v>1419</v>
      </c>
      <c r="C96" s="9" t="s">
        <v>1419</v>
      </c>
      <c r="D96" s="96" t="s">
        <v>1256</v>
      </c>
      <c r="E96" s="9" t="s">
        <v>401</v>
      </c>
      <c r="F96" s="9" t="s">
        <v>118</v>
      </c>
      <c r="G96" s="87" t="s">
        <v>116</v>
      </c>
      <c r="H96" s="88" t="s">
        <v>1434</v>
      </c>
      <c r="I96" s="9">
        <v>40</v>
      </c>
      <c r="J96" s="9">
        <v>40</v>
      </c>
      <c r="K96" s="22" t="s">
        <v>1255</v>
      </c>
      <c r="L96" s="88" t="s">
        <v>1435</v>
      </c>
      <c r="M96" s="9">
        <v>40</v>
      </c>
      <c r="N96" s="9">
        <v>40</v>
      </c>
      <c r="O96" s="22" t="s">
        <v>1255</v>
      </c>
      <c r="P96" s="22" t="s">
        <v>1271</v>
      </c>
      <c r="Q96" s="22">
        <v>2011</v>
      </c>
      <c r="R96" s="9">
        <v>2050</v>
      </c>
      <c r="S96" s="406"/>
    </row>
    <row r="97" spans="1:19" x14ac:dyDescent="0.25">
      <c r="A97" s="9" t="str">
        <f>'High impact policies'!A114</f>
        <v>5b-EUR-TRA-EFF-30</v>
      </c>
      <c r="B97" s="9" t="s">
        <v>1419</v>
      </c>
      <c r="C97" s="24" t="s">
        <v>1419</v>
      </c>
      <c r="D97" s="96" t="s">
        <v>1256</v>
      </c>
      <c r="E97" s="9" t="s">
        <v>401</v>
      </c>
      <c r="F97" s="9" t="s">
        <v>118</v>
      </c>
      <c r="G97" s="9" t="s">
        <v>103</v>
      </c>
      <c r="H97" s="88" t="s">
        <v>1436</v>
      </c>
      <c r="I97" s="9">
        <v>-31</v>
      </c>
      <c r="J97" s="9">
        <v>-31</v>
      </c>
      <c r="K97" s="22" t="s">
        <v>1255</v>
      </c>
      <c r="L97" s="286" t="s">
        <v>1437</v>
      </c>
      <c r="M97" s="9">
        <v>-31</v>
      </c>
      <c r="N97" s="9">
        <v>-31</v>
      </c>
      <c r="O97" s="22" t="s">
        <v>1255</v>
      </c>
      <c r="P97" s="22" t="s">
        <v>1271</v>
      </c>
      <c r="Q97" s="22">
        <v>2021</v>
      </c>
      <c r="R97" s="9">
        <v>2030</v>
      </c>
      <c r="S97" s="406"/>
    </row>
    <row r="98" spans="1:19" x14ac:dyDescent="0.25">
      <c r="A98" s="9" t="str">
        <f>'High impact policies'!A115</f>
        <v>5c-EUR-TRA-EFF-25</v>
      </c>
      <c r="B98" s="9" t="s">
        <v>1419</v>
      </c>
      <c r="C98" s="24" t="s">
        <v>1419</v>
      </c>
      <c r="D98" s="96" t="s">
        <v>1256</v>
      </c>
      <c r="E98" s="9" t="s">
        <v>401</v>
      </c>
      <c r="F98" s="9" t="s">
        <v>118</v>
      </c>
      <c r="G98" s="9" t="s">
        <v>103</v>
      </c>
      <c r="H98" s="88" t="s">
        <v>1438</v>
      </c>
      <c r="I98" s="9">
        <v>-15</v>
      </c>
      <c r="J98" s="9">
        <v>-15</v>
      </c>
      <c r="K98" s="22" t="s">
        <v>1255</v>
      </c>
      <c r="L98" s="286" t="s">
        <v>1439</v>
      </c>
      <c r="M98" s="9">
        <v>-15</v>
      </c>
      <c r="N98" s="9">
        <v>-15</v>
      </c>
      <c r="O98" s="22" t="s">
        <v>1255</v>
      </c>
      <c r="P98" s="22" t="s">
        <v>1271</v>
      </c>
      <c r="Q98" s="22">
        <v>2021</v>
      </c>
      <c r="R98" s="9">
        <v>2025</v>
      </c>
      <c r="S98" s="406"/>
    </row>
    <row r="99" spans="1:19" x14ac:dyDescent="0.25">
      <c r="A99" s="9" t="str">
        <f>'High impact policies'!A116</f>
        <v>5d-EUR-TRA-EFF-30</v>
      </c>
      <c r="B99" s="9" t="s">
        <v>1419</v>
      </c>
      <c r="C99" s="87" t="s">
        <v>1419</v>
      </c>
      <c r="D99" s="96" t="s">
        <v>1256</v>
      </c>
      <c r="E99" s="9" t="s">
        <v>401</v>
      </c>
      <c r="F99" s="9" t="s">
        <v>118</v>
      </c>
      <c r="G99" s="9" t="s">
        <v>103</v>
      </c>
      <c r="H99" s="88" t="s">
        <v>1438</v>
      </c>
      <c r="I99" s="9">
        <v>-37.5</v>
      </c>
      <c r="J99" s="9">
        <v>-37.5</v>
      </c>
      <c r="K99" s="22" t="s">
        <v>1255</v>
      </c>
      <c r="L99" s="286" t="s">
        <v>1439</v>
      </c>
      <c r="M99" s="9">
        <v>-37.5</v>
      </c>
      <c r="N99" s="9">
        <v>-37.5</v>
      </c>
      <c r="O99" s="22" t="s">
        <v>1255</v>
      </c>
      <c r="P99" s="22" t="s">
        <v>1271</v>
      </c>
      <c r="Q99" s="22">
        <v>2021</v>
      </c>
      <c r="R99" s="9">
        <v>2030</v>
      </c>
      <c r="S99" s="406"/>
    </row>
    <row r="100" spans="1:19" x14ac:dyDescent="0.25">
      <c r="A100" s="9" t="str">
        <f>'High impact policies'!A117</f>
        <v>5e-EUR-TRA-EFF-25</v>
      </c>
      <c r="B100" s="9" t="s">
        <v>1419</v>
      </c>
      <c r="C100" s="87" t="s">
        <v>1419</v>
      </c>
      <c r="D100" s="96" t="s">
        <v>1256</v>
      </c>
      <c r="E100" s="9" t="s">
        <v>401</v>
      </c>
      <c r="F100" s="9" t="s">
        <v>118</v>
      </c>
      <c r="G100" s="9" t="s">
        <v>103</v>
      </c>
      <c r="H100" s="88" t="s">
        <v>1440</v>
      </c>
      <c r="I100" s="9">
        <v>15</v>
      </c>
      <c r="J100" s="9">
        <v>15</v>
      </c>
      <c r="K100" s="22" t="s">
        <v>1255</v>
      </c>
      <c r="L100" s="88" t="s">
        <v>1441</v>
      </c>
      <c r="M100" s="9">
        <v>15</v>
      </c>
      <c r="N100" s="9">
        <v>15</v>
      </c>
      <c r="O100" s="22" t="s">
        <v>1255</v>
      </c>
      <c r="P100" s="22" t="s">
        <v>1271</v>
      </c>
      <c r="Q100" s="22">
        <v>2021</v>
      </c>
      <c r="R100" s="9">
        <v>2025</v>
      </c>
      <c r="S100" s="406"/>
    </row>
    <row r="101" spans="1:19" x14ac:dyDescent="0.25">
      <c r="A101" s="9" t="str">
        <f>'High impact policies'!A118</f>
        <v>5f-EUR-TRA-EFF-30</v>
      </c>
      <c r="B101" s="9" t="s">
        <v>1419</v>
      </c>
      <c r="C101" s="87" t="s">
        <v>1419</v>
      </c>
      <c r="D101" s="96" t="s">
        <v>1256</v>
      </c>
      <c r="E101" s="9" t="s">
        <v>401</v>
      </c>
      <c r="F101" s="9" t="s">
        <v>118</v>
      </c>
      <c r="G101" s="9" t="s">
        <v>103</v>
      </c>
      <c r="H101" s="88" t="s">
        <v>1440</v>
      </c>
      <c r="I101" s="9">
        <v>30</v>
      </c>
      <c r="J101" s="9">
        <v>30</v>
      </c>
      <c r="K101" s="22" t="s">
        <v>1255</v>
      </c>
      <c r="L101" s="88" t="s">
        <v>1441</v>
      </c>
      <c r="M101" s="9">
        <v>30</v>
      </c>
      <c r="N101" s="9">
        <v>30</v>
      </c>
      <c r="O101" s="22" t="s">
        <v>1255</v>
      </c>
      <c r="P101" s="22" t="s">
        <v>1271</v>
      </c>
      <c r="Q101" s="22">
        <v>2021</v>
      </c>
      <c r="R101" s="9">
        <v>2030</v>
      </c>
      <c r="S101" s="406"/>
    </row>
    <row r="102" spans="1:19" x14ac:dyDescent="0.25">
      <c r="A102" s="9" t="str">
        <f>'High impact policies'!A119</f>
        <v>5g-EUR-TRA-EFF-25</v>
      </c>
      <c r="B102" s="9" t="s">
        <v>1419</v>
      </c>
      <c r="C102" s="87" t="s">
        <v>1419</v>
      </c>
      <c r="D102" s="96" t="s">
        <v>1256</v>
      </c>
      <c r="E102" s="9" t="s">
        <v>401</v>
      </c>
      <c r="F102" s="9" t="s">
        <v>118</v>
      </c>
      <c r="G102" s="9" t="s">
        <v>103</v>
      </c>
      <c r="H102" s="88" t="s">
        <v>1442</v>
      </c>
      <c r="I102" s="9">
        <v>15</v>
      </c>
      <c r="J102" s="9">
        <v>15</v>
      </c>
      <c r="K102" s="22" t="s">
        <v>1255</v>
      </c>
      <c r="L102" s="88" t="s">
        <v>1411</v>
      </c>
      <c r="M102" s="9">
        <v>15</v>
      </c>
      <c r="N102" s="9">
        <v>15</v>
      </c>
      <c r="O102" s="22" t="s">
        <v>1255</v>
      </c>
      <c r="P102" s="22" t="s">
        <v>1271</v>
      </c>
      <c r="Q102" s="22">
        <v>2021</v>
      </c>
      <c r="R102" s="9">
        <v>2025</v>
      </c>
      <c r="S102" s="406"/>
    </row>
    <row r="103" spans="1:19" x14ac:dyDescent="0.25">
      <c r="A103" s="9" t="str">
        <f>'High impact policies'!A120</f>
        <v>5h-EUR-TRA-EFF-30</v>
      </c>
      <c r="B103" s="9" t="s">
        <v>1419</v>
      </c>
      <c r="C103" s="87" t="s">
        <v>1419</v>
      </c>
      <c r="D103" s="96" t="s">
        <v>1256</v>
      </c>
      <c r="E103" s="9" t="s">
        <v>401</v>
      </c>
      <c r="F103" s="9" t="s">
        <v>118</v>
      </c>
      <c r="G103" s="9" t="s">
        <v>103</v>
      </c>
      <c r="H103" s="88" t="s">
        <v>1442</v>
      </c>
      <c r="I103" s="9">
        <v>35</v>
      </c>
      <c r="J103" s="9">
        <v>35</v>
      </c>
      <c r="K103" s="22" t="s">
        <v>1255</v>
      </c>
      <c r="L103" s="88" t="s">
        <v>1411</v>
      </c>
      <c r="M103" s="9">
        <v>35</v>
      </c>
      <c r="N103" s="9">
        <v>35</v>
      </c>
      <c r="O103" s="22" t="s">
        <v>1255</v>
      </c>
      <c r="P103" s="22" t="s">
        <v>1271</v>
      </c>
      <c r="Q103" s="22">
        <v>2021</v>
      </c>
      <c r="R103" s="9">
        <v>2030</v>
      </c>
      <c r="S103" s="406"/>
    </row>
    <row r="104" spans="1:19" x14ac:dyDescent="0.25">
      <c r="A104" s="9" t="str">
        <f>'High impact policies'!A121</f>
        <v>7a-EUR-ENE-ETS-30</v>
      </c>
      <c r="B104" s="9" t="s">
        <v>1419</v>
      </c>
      <c r="C104" s="9" t="s">
        <v>1419</v>
      </c>
      <c r="D104" s="96" t="s">
        <v>1256</v>
      </c>
      <c r="E104" s="9" t="s">
        <v>401</v>
      </c>
      <c r="F104" s="9" t="s">
        <v>559</v>
      </c>
      <c r="G104" s="9" t="s">
        <v>103</v>
      </c>
      <c r="H104" s="88" t="s">
        <v>1443</v>
      </c>
      <c r="I104" s="9">
        <v>-62</v>
      </c>
      <c r="J104" s="9">
        <v>-62</v>
      </c>
      <c r="K104" s="22" t="s">
        <v>1255</v>
      </c>
      <c r="L104" s="88" t="s">
        <v>1443</v>
      </c>
      <c r="M104" s="9">
        <v>-62</v>
      </c>
      <c r="N104" s="9">
        <v>-62</v>
      </c>
      <c r="O104" s="22" t="s">
        <v>1255</v>
      </c>
      <c r="P104" s="22" t="s">
        <v>1271</v>
      </c>
      <c r="Q104" s="22">
        <v>2005</v>
      </c>
      <c r="R104" s="9">
        <v>2030</v>
      </c>
      <c r="S104" s="406" t="s">
        <v>1444</v>
      </c>
    </row>
    <row r="105" spans="1:19" x14ac:dyDescent="0.25">
      <c r="A105" s="9" t="str">
        <f>'High impact policies'!A124</f>
        <v>8a-EUR-GEN-ETS-30</v>
      </c>
      <c r="B105" s="9" t="s">
        <v>1419</v>
      </c>
      <c r="C105" s="9" t="s">
        <v>1419</v>
      </c>
      <c r="D105" s="96" t="s">
        <v>1256</v>
      </c>
      <c r="E105" s="9" t="s">
        <v>401</v>
      </c>
      <c r="F105" s="9" t="s">
        <v>215</v>
      </c>
      <c r="G105" s="9" t="s">
        <v>103</v>
      </c>
      <c r="H105" s="88" t="s">
        <v>1445</v>
      </c>
      <c r="I105" s="9">
        <v>-42</v>
      </c>
      <c r="J105" s="9">
        <v>-42</v>
      </c>
      <c r="K105" s="22" t="s">
        <v>1255</v>
      </c>
      <c r="L105" s="88" t="s">
        <v>1446</v>
      </c>
      <c r="M105" s="9">
        <v>-42</v>
      </c>
      <c r="N105" s="9">
        <v>-42</v>
      </c>
      <c r="O105" s="22" t="s">
        <v>1255</v>
      </c>
      <c r="P105" s="22" t="s">
        <v>1271</v>
      </c>
      <c r="Q105" s="22">
        <v>2005</v>
      </c>
      <c r="R105" s="9">
        <v>2030</v>
      </c>
      <c r="S105" s="406" t="s">
        <v>1447</v>
      </c>
    </row>
    <row r="106" spans="1:19" x14ac:dyDescent="0.25">
      <c r="A106" s="9" t="str">
        <f>'High impact policies'!A125</f>
        <v>11a-EUR-BUI-EFF-18</v>
      </c>
      <c r="B106" s="9" t="s">
        <v>1419</v>
      </c>
      <c r="C106" s="9" t="s">
        <v>1419</v>
      </c>
      <c r="D106" s="96" t="s">
        <v>1256</v>
      </c>
      <c r="E106" s="9" t="s">
        <v>401</v>
      </c>
      <c r="F106" s="9" t="s">
        <v>129</v>
      </c>
      <c r="G106" s="9" t="s">
        <v>103</v>
      </c>
      <c r="H106" s="88" t="s">
        <v>1448</v>
      </c>
      <c r="I106" s="9">
        <v>100</v>
      </c>
      <c r="J106" s="9">
        <v>100</v>
      </c>
      <c r="K106" s="22" t="s">
        <v>1255</v>
      </c>
      <c r="L106" s="88" t="s">
        <v>1449</v>
      </c>
      <c r="M106" s="9">
        <v>100</v>
      </c>
      <c r="N106" s="9">
        <v>100</v>
      </c>
      <c r="O106" s="22" t="s">
        <v>1255</v>
      </c>
      <c r="P106" s="22" t="s">
        <v>1253</v>
      </c>
      <c r="Q106" s="9"/>
      <c r="R106" s="9">
        <v>2050</v>
      </c>
      <c r="S106" s="406" t="s">
        <v>1450</v>
      </c>
    </row>
    <row r="107" spans="1:19" x14ac:dyDescent="0.25">
      <c r="A107" s="9" t="str">
        <f>'High impact policies'!A126</f>
        <v>11b-EUR-BUI-EFF-18</v>
      </c>
      <c r="B107" s="9" t="s">
        <v>1419</v>
      </c>
      <c r="C107" s="9" t="s">
        <v>1419</v>
      </c>
      <c r="D107" s="96" t="s">
        <v>1256</v>
      </c>
      <c r="E107" s="9" t="s">
        <v>401</v>
      </c>
      <c r="F107" s="9" t="s">
        <v>129</v>
      </c>
      <c r="G107" s="9" t="s">
        <v>103</v>
      </c>
      <c r="H107" s="88" t="s">
        <v>575</v>
      </c>
      <c r="I107" s="9">
        <v>100</v>
      </c>
      <c r="J107" s="9">
        <v>100</v>
      </c>
      <c r="K107" s="22" t="s">
        <v>1255</v>
      </c>
      <c r="L107" s="88" t="s">
        <v>1451</v>
      </c>
      <c r="M107" s="9">
        <v>100</v>
      </c>
      <c r="N107" s="9">
        <v>100</v>
      </c>
      <c r="O107" s="22" t="s">
        <v>1255</v>
      </c>
      <c r="P107" s="22" t="s">
        <v>1253</v>
      </c>
      <c r="Q107" s="9"/>
      <c r="R107" s="9">
        <v>2050</v>
      </c>
      <c r="S107" s="406" t="s">
        <v>1450</v>
      </c>
    </row>
    <row r="108" spans="1:19" x14ac:dyDescent="0.25">
      <c r="A108" s="9" t="str">
        <f>'High impact policies'!A127</f>
        <v>13a-EUR-BUI-EFF-09</v>
      </c>
      <c r="B108" s="9" t="s">
        <v>1419</v>
      </c>
      <c r="C108" s="9" t="s">
        <v>1419</v>
      </c>
      <c r="D108" s="96" t="s">
        <v>1256</v>
      </c>
      <c r="E108" s="9" t="s">
        <v>401</v>
      </c>
      <c r="F108" s="9" t="s">
        <v>129</v>
      </c>
      <c r="G108" s="24" t="s">
        <v>103</v>
      </c>
      <c r="H108" s="88" t="s">
        <v>577</v>
      </c>
      <c r="I108" s="9">
        <v>33</v>
      </c>
      <c r="J108" s="9">
        <v>33</v>
      </c>
      <c r="K108" s="22" t="s">
        <v>1255</v>
      </c>
      <c r="L108" s="88" t="s">
        <v>1452</v>
      </c>
      <c r="M108" s="9">
        <v>33</v>
      </c>
      <c r="N108" s="9">
        <v>33</v>
      </c>
      <c r="O108" s="22" t="s">
        <v>1255</v>
      </c>
      <c r="P108" s="22" t="s">
        <v>1271</v>
      </c>
      <c r="Q108" s="22">
        <v>2015</v>
      </c>
      <c r="R108" s="9">
        <v>2030</v>
      </c>
      <c r="S108" s="406" t="s">
        <v>1453</v>
      </c>
    </row>
    <row r="109" spans="1:19" x14ac:dyDescent="0.25">
      <c r="A109" s="9" t="str">
        <f>'High impact policies'!A129</f>
        <v>16a-EUR-ALU-GHG-30</v>
      </c>
      <c r="B109" s="9" t="s">
        <v>1419</v>
      </c>
      <c r="C109" s="9" t="s">
        <v>1419</v>
      </c>
      <c r="D109" s="96" t="s">
        <v>1256</v>
      </c>
      <c r="E109" s="9" t="s">
        <v>401</v>
      </c>
      <c r="F109" s="9" t="s">
        <v>246</v>
      </c>
      <c r="G109" s="9" t="s">
        <v>103</v>
      </c>
      <c r="H109" s="88" t="s">
        <v>1454</v>
      </c>
      <c r="I109" s="9">
        <v>0</v>
      </c>
      <c r="J109" s="9">
        <v>0</v>
      </c>
      <c r="K109" s="22" t="s">
        <v>1251</v>
      </c>
      <c r="L109" s="88" t="s">
        <v>1455</v>
      </c>
      <c r="M109" s="9">
        <v>0</v>
      </c>
      <c r="N109" s="9">
        <v>0</v>
      </c>
      <c r="O109" s="22" t="s">
        <v>1251</v>
      </c>
      <c r="P109" s="22" t="s">
        <v>1253</v>
      </c>
      <c r="Q109" s="9"/>
      <c r="R109" s="9">
        <v>2030</v>
      </c>
      <c r="S109" s="406"/>
    </row>
    <row r="110" spans="1:19" x14ac:dyDescent="0.25">
      <c r="A110" s="9" t="str">
        <f>'High impact policies'!A130</f>
        <v>25a-EUR-TRA-EFF-30</v>
      </c>
      <c r="B110" s="9" t="s">
        <v>1419</v>
      </c>
      <c r="C110" s="9" t="s">
        <v>1419</v>
      </c>
      <c r="D110" s="96" t="s">
        <v>1256</v>
      </c>
      <c r="E110" s="9" t="s">
        <v>401</v>
      </c>
      <c r="F110" s="9" t="s">
        <v>118</v>
      </c>
      <c r="G110" s="9" t="s">
        <v>103</v>
      </c>
      <c r="H110" s="88" t="s">
        <v>1456</v>
      </c>
      <c r="I110" s="9">
        <v>-30</v>
      </c>
      <c r="J110" s="9">
        <v>-30</v>
      </c>
      <c r="K110" s="22" t="s">
        <v>1255</v>
      </c>
      <c r="L110" s="286" t="s">
        <v>1439</v>
      </c>
      <c r="M110" s="9">
        <v>-30</v>
      </c>
      <c r="N110" s="9">
        <v>-30</v>
      </c>
      <c r="O110" s="22" t="s">
        <v>1255</v>
      </c>
      <c r="P110" s="22" t="s">
        <v>1271</v>
      </c>
      <c r="Q110" s="22">
        <v>2021</v>
      </c>
      <c r="R110" s="9">
        <v>2030</v>
      </c>
      <c r="S110" s="406" t="s">
        <v>1457</v>
      </c>
    </row>
    <row r="111" spans="1:19" x14ac:dyDescent="0.25">
      <c r="A111" s="9" t="str">
        <f>'High impact policies'!A131</f>
        <v>25b-EUR-TRA-EFF-30</v>
      </c>
      <c r="B111" s="9" t="s">
        <v>1419</v>
      </c>
      <c r="C111" s="9" t="s">
        <v>1419</v>
      </c>
      <c r="D111" s="96" t="s">
        <v>1256</v>
      </c>
      <c r="E111" s="9" t="s">
        <v>401</v>
      </c>
      <c r="F111" s="9" t="s">
        <v>118</v>
      </c>
      <c r="G111" s="9" t="s">
        <v>103</v>
      </c>
      <c r="H111" s="88" t="s">
        <v>1458</v>
      </c>
      <c r="I111" s="9">
        <v>-30</v>
      </c>
      <c r="J111" s="9">
        <v>-30</v>
      </c>
      <c r="K111" s="22" t="s">
        <v>1255</v>
      </c>
      <c r="L111" s="286" t="s">
        <v>1437</v>
      </c>
      <c r="M111" s="9">
        <v>-30</v>
      </c>
      <c r="N111" s="9">
        <v>-30</v>
      </c>
      <c r="O111" s="22" t="s">
        <v>1255</v>
      </c>
      <c r="P111" s="22" t="s">
        <v>1271</v>
      </c>
      <c r="Q111" s="22">
        <v>2021</v>
      </c>
      <c r="R111" s="9">
        <v>2030</v>
      </c>
      <c r="S111" s="406" t="s">
        <v>1457</v>
      </c>
    </row>
    <row r="112" spans="1:19" x14ac:dyDescent="0.25">
      <c r="A112" s="9" t="str">
        <f>'High impact policies'!A132</f>
        <v>25d-EUR-TRA-EFF-30</v>
      </c>
      <c r="B112" s="9" t="s">
        <v>1419</v>
      </c>
      <c r="C112" s="9" t="s">
        <v>1419</v>
      </c>
      <c r="D112" s="96" t="s">
        <v>1256</v>
      </c>
      <c r="E112" s="9" t="s">
        <v>401</v>
      </c>
      <c r="F112" s="9" t="s">
        <v>118</v>
      </c>
      <c r="G112" s="9" t="s">
        <v>103</v>
      </c>
      <c r="H112" s="88" t="s">
        <v>1459</v>
      </c>
      <c r="I112" s="9">
        <v>-54</v>
      </c>
      <c r="J112" s="9">
        <v>-54</v>
      </c>
      <c r="K112" s="22" t="s">
        <v>1306</v>
      </c>
      <c r="L112" s="286" t="s">
        <v>1460</v>
      </c>
      <c r="M112" s="9">
        <v>-54</v>
      </c>
      <c r="N112" s="9">
        <v>-54</v>
      </c>
      <c r="O112" s="22" t="s">
        <v>1306</v>
      </c>
      <c r="P112" s="22" t="s">
        <v>1271</v>
      </c>
      <c r="Q112" s="22">
        <v>2020</v>
      </c>
      <c r="R112" s="9">
        <v>2030</v>
      </c>
      <c r="S112" s="406"/>
    </row>
    <row r="113" spans="1:19" x14ac:dyDescent="0.25">
      <c r="A113" s="9" t="str">
        <f>'High impact policies'!A133</f>
        <v>27a-EUR-ENE-REN-30</v>
      </c>
      <c r="B113" s="9" t="s">
        <v>1419</v>
      </c>
      <c r="C113" s="87" t="s">
        <v>1419</v>
      </c>
      <c r="D113" s="96" t="s">
        <v>1256</v>
      </c>
      <c r="E113" s="9" t="s">
        <v>401</v>
      </c>
      <c r="F113" s="9" t="s">
        <v>234</v>
      </c>
      <c r="G113" s="9" t="s">
        <v>103</v>
      </c>
      <c r="H113" s="88" t="s">
        <v>1461</v>
      </c>
      <c r="I113" s="9">
        <v>45</v>
      </c>
      <c r="J113" s="9">
        <v>45</v>
      </c>
      <c r="K113" s="22" t="s">
        <v>1255</v>
      </c>
      <c r="L113" s="88" t="s">
        <v>1461</v>
      </c>
      <c r="M113" s="9">
        <v>45</v>
      </c>
      <c r="N113" s="9">
        <v>45</v>
      </c>
      <c r="O113" s="22" t="s">
        <v>1255</v>
      </c>
      <c r="P113" s="22" t="s">
        <v>1253</v>
      </c>
      <c r="Q113" s="9">
        <v>2023</v>
      </c>
      <c r="R113" s="9">
        <v>2030</v>
      </c>
      <c r="S113" s="406"/>
    </row>
    <row r="114" spans="1:19" x14ac:dyDescent="0.25">
      <c r="A114" s="9" t="str">
        <f>'High impact policies'!A134</f>
        <v>27b-EUR-ENE-EFF-30</v>
      </c>
      <c r="B114" s="9" t="s">
        <v>1419</v>
      </c>
      <c r="C114" s="87" t="s">
        <v>1419</v>
      </c>
      <c r="D114" s="96" t="s">
        <v>1256</v>
      </c>
      <c r="E114" s="9" t="s">
        <v>401</v>
      </c>
      <c r="F114" s="9" t="s">
        <v>234</v>
      </c>
      <c r="G114" s="9" t="s">
        <v>103</v>
      </c>
      <c r="H114" s="88" t="s">
        <v>1462</v>
      </c>
      <c r="I114" s="9">
        <v>980</v>
      </c>
      <c r="J114" s="9">
        <v>980</v>
      </c>
      <c r="K114" s="22" t="s">
        <v>1463</v>
      </c>
      <c r="L114" s="88" t="s">
        <v>1464</v>
      </c>
      <c r="M114" s="9">
        <v>980</v>
      </c>
      <c r="N114" s="9">
        <v>980</v>
      </c>
      <c r="O114" s="22" t="s">
        <v>1463</v>
      </c>
      <c r="P114" s="22" t="s">
        <v>1253</v>
      </c>
      <c r="Q114" s="9">
        <v>2023</v>
      </c>
      <c r="R114" s="9">
        <v>2030</v>
      </c>
      <c r="S114" s="406" t="s">
        <v>1465</v>
      </c>
    </row>
    <row r="115" spans="1:19" x14ac:dyDescent="0.25">
      <c r="A115" s="9" t="str">
        <f>'High impact policies'!A135</f>
        <v>27c-EUR-ENE-EFF-30</v>
      </c>
      <c r="B115" s="9" t="s">
        <v>1419</v>
      </c>
      <c r="C115" s="87" t="s">
        <v>1419</v>
      </c>
      <c r="D115" s="96" t="s">
        <v>1256</v>
      </c>
      <c r="E115" s="9" t="s">
        <v>401</v>
      </c>
      <c r="F115" s="9" t="s">
        <v>234</v>
      </c>
      <c r="G115" s="9" t="s">
        <v>103</v>
      </c>
      <c r="H115" s="88" t="s">
        <v>1466</v>
      </c>
      <c r="I115" s="9">
        <v>750</v>
      </c>
      <c r="J115" s="9">
        <v>750</v>
      </c>
      <c r="K115" s="22" t="s">
        <v>1463</v>
      </c>
      <c r="L115" s="88" t="s">
        <v>1425</v>
      </c>
      <c r="M115" s="9">
        <v>750</v>
      </c>
      <c r="N115" s="9">
        <v>750</v>
      </c>
      <c r="O115" s="22" t="s">
        <v>1463</v>
      </c>
      <c r="P115" s="22" t="s">
        <v>1253</v>
      </c>
      <c r="Q115" s="9">
        <v>2023</v>
      </c>
      <c r="R115" s="9">
        <v>2030</v>
      </c>
      <c r="S115" s="406" t="s">
        <v>1467</v>
      </c>
    </row>
    <row r="116" spans="1:19" x14ac:dyDescent="0.25">
      <c r="A116" s="9" t="str">
        <f>'High impact policies'!A136</f>
        <v>28a-EUR-ENE-HYD-30</v>
      </c>
      <c r="B116" s="9" t="s">
        <v>1419</v>
      </c>
      <c r="C116" s="96" t="s">
        <v>1419</v>
      </c>
      <c r="D116" s="96" t="s">
        <v>1256</v>
      </c>
      <c r="E116" s="9" t="s">
        <v>401</v>
      </c>
      <c r="F116" s="9" t="s">
        <v>234</v>
      </c>
      <c r="G116" s="9" t="s">
        <v>103</v>
      </c>
      <c r="H116" s="88" t="s">
        <v>1468</v>
      </c>
      <c r="I116" s="9">
        <v>10</v>
      </c>
      <c r="J116" s="9">
        <v>10</v>
      </c>
      <c r="K116" s="22" t="s">
        <v>1469</v>
      </c>
      <c r="L116" s="88" t="s">
        <v>1470</v>
      </c>
      <c r="M116" s="9">
        <v>40</v>
      </c>
      <c r="N116" s="9">
        <v>40</v>
      </c>
      <c r="O116" s="22" t="s">
        <v>1369</v>
      </c>
      <c r="P116" s="22" t="s">
        <v>1253</v>
      </c>
      <c r="Q116" s="9">
        <v>2025</v>
      </c>
      <c r="R116" s="9">
        <v>2030</v>
      </c>
      <c r="S116" s="406"/>
    </row>
    <row r="117" spans="1:19" x14ac:dyDescent="0.25">
      <c r="A117" s="9" t="str">
        <f>'High impact policies'!A137</f>
        <v>30a-EUR-GEN-FOS-50</v>
      </c>
      <c r="B117" s="9" t="s">
        <v>1419</v>
      </c>
      <c r="C117" s="9" t="s">
        <v>1419</v>
      </c>
      <c r="D117" s="96" t="s">
        <v>1256</v>
      </c>
      <c r="E117" s="9" t="s">
        <v>401</v>
      </c>
      <c r="F117" s="9" t="s">
        <v>215</v>
      </c>
      <c r="G117" s="9" t="s">
        <v>103</v>
      </c>
      <c r="H117" s="88" t="s">
        <v>1471</v>
      </c>
      <c r="L117" s="286" t="s">
        <v>1472</v>
      </c>
      <c r="M117" s="9">
        <v>0</v>
      </c>
      <c r="N117" s="9">
        <v>0</v>
      </c>
      <c r="O117" s="22" t="s">
        <v>1306</v>
      </c>
      <c r="P117" s="22" t="s">
        <v>1253</v>
      </c>
      <c r="Q117" s="9"/>
      <c r="R117" s="9">
        <v>2050</v>
      </c>
      <c r="S117" s="406" t="s">
        <v>1473</v>
      </c>
    </row>
    <row r="118" spans="1:19" x14ac:dyDescent="0.25">
      <c r="A118" s="9" t="str">
        <f>'High impact policies'!A138</f>
        <v>32c-EUR-ENE-EFF-30</v>
      </c>
      <c r="B118" s="9" t="s">
        <v>1419</v>
      </c>
      <c r="C118" s="24" t="s">
        <v>1419</v>
      </c>
      <c r="D118" s="96" t="s">
        <v>1256</v>
      </c>
      <c r="E118" s="9" t="s">
        <v>401</v>
      </c>
      <c r="F118" s="9" t="s">
        <v>234</v>
      </c>
      <c r="G118" s="9" t="s">
        <v>103</v>
      </c>
      <c r="H118" s="88" t="s">
        <v>1474</v>
      </c>
      <c r="I118" s="9">
        <v>36</v>
      </c>
      <c r="J118" s="9">
        <v>36</v>
      </c>
      <c r="K118" s="22" t="s">
        <v>1255</v>
      </c>
      <c r="L118" s="88" t="s">
        <v>1475</v>
      </c>
      <c r="M118" s="9">
        <v>36</v>
      </c>
      <c r="N118" s="9">
        <v>36</v>
      </c>
      <c r="O118" s="22" t="s">
        <v>1255</v>
      </c>
      <c r="P118" s="22" t="s">
        <v>1271</v>
      </c>
      <c r="Q118" s="22">
        <v>2023</v>
      </c>
      <c r="R118" s="9">
        <v>2030</v>
      </c>
      <c r="S118" s="406"/>
    </row>
    <row r="119" spans="1:19" x14ac:dyDescent="0.25">
      <c r="A119" s="9" t="str">
        <f>'High impact policies'!A139</f>
        <v>33a-EUR-ENE-REN-50</v>
      </c>
      <c r="B119" s="9" t="s">
        <v>1419</v>
      </c>
      <c r="C119" s="9" t="s">
        <v>1419</v>
      </c>
      <c r="D119" s="96" t="s">
        <v>1256</v>
      </c>
      <c r="E119" s="9" t="s">
        <v>401</v>
      </c>
      <c r="F119" s="9" t="s">
        <v>234</v>
      </c>
      <c r="G119" s="9" t="s">
        <v>103</v>
      </c>
      <c r="H119" s="88" t="s">
        <v>872</v>
      </c>
      <c r="I119" s="88">
        <v>300</v>
      </c>
      <c r="J119" s="9">
        <v>300</v>
      </c>
      <c r="K119" s="22" t="s">
        <v>1369</v>
      </c>
      <c r="L119" s="286" t="s">
        <v>1476</v>
      </c>
      <c r="M119" s="9">
        <v>300</v>
      </c>
      <c r="N119" s="9">
        <v>300</v>
      </c>
      <c r="O119" s="22" t="s">
        <v>1369</v>
      </c>
      <c r="P119" s="22" t="s">
        <v>1253</v>
      </c>
      <c r="Q119" s="9"/>
      <c r="R119" s="9">
        <v>2050</v>
      </c>
      <c r="S119" s="406"/>
    </row>
    <row r="120" spans="1:19" x14ac:dyDescent="0.25">
      <c r="A120" s="9" t="str">
        <f>A119&amp;"-ALT"</f>
        <v>33a-EUR-ENE-REN-50-ALT</v>
      </c>
      <c r="B120" s="9" t="s">
        <v>1419</v>
      </c>
      <c r="C120" s="9" t="s">
        <v>1419</v>
      </c>
      <c r="D120" s="96" t="s">
        <v>1256</v>
      </c>
      <c r="E120" s="9" t="s">
        <v>401</v>
      </c>
      <c r="F120" s="9" t="s">
        <v>234</v>
      </c>
      <c r="G120" s="9" t="s">
        <v>103</v>
      </c>
      <c r="H120" s="88" t="s">
        <v>872</v>
      </c>
      <c r="I120" s="9">
        <v>40</v>
      </c>
      <c r="J120" s="9">
        <v>40</v>
      </c>
      <c r="K120" s="22" t="s">
        <v>1369</v>
      </c>
      <c r="L120" s="286" t="s">
        <v>1477</v>
      </c>
      <c r="M120" s="9">
        <v>40</v>
      </c>
      <c r="N120" s="9">
        <v>40</v>
      </c>
      <c r="O120" s="22" t="s">
        <v>1369</v>
      </c>
      <c r="P120" s="22" t="s">
        <v>1253</v>
      </c>
      <c r="Q120" s="9"/>
      <c r="R120" s="9">
        <v>2050</v>
      </c>
      <c r="S120" s="406"/>
    </row>
    <row r="121" spans="1:19" x14ac:dyDescent="0.25">
      <c r="A121" s="9" t="str">
        <f>'High impact policies'!A140</f>
        <v>35a-EUR-TRA-EFF-35</v>
      </c>
      <c r="B121" s="9" t="s">
        <v>1419</v>
      </c>
      <c r="C121" s="24" t="s">
        <v>1419</v>
      </c>
      <c r="D121" s="96" t="s">
        <v>1256</v>
      </c>
      <c r="E121" s="9" t="s">
        <v>401</v>
      </c>
      <c r="F121" s="9" t="s">
        <v>118</v>
      </c>
      <c r="G121" s="9" t="s">
        <v>103</v>
      </c>
      <c r="H121" s="88" t="s">
        <v>1478</v>
      </c>
      <c r="I121" s="9">
        <v>-100</v>
      </c>
      <c r="J121" s="9">
        <v>-100</v>
      </c>
      <c r="K121" s="22" t="s">
        <v>1255</v>
      </c>
      <c r="L121" s="88" t="s">
        <v>1479</v>
      </c>
      <c r="M121" s="9">
        <v>-100</v>
      </c>
      <c r="N121" s="9">
        <v>-100</v>
      </c>
      <c r="O121" s="22" t="s">
        <v>1255</v>
      </c>
      <c r="P121" s="22" t="s">
        <v>1253</v>
      </c>
      <c r="Q121" s="22">
        <v>2021</v>
      </c>
      <c r="R121" s="9">
        <v>2035</v>
      </c>
      <c r="S121" s="406"/>
    </row>
    <row r="122" spans="1:19" x14ac:dyDescent="0.25">
      <c r="A122" s="9" t="s">
        <v>1480</v>
      </c>
      <c r="B122" s="9" t="s">
        <v>1419</v>
      </c>
      <c r="C122" s="24" t="s">
        <v>1419</v>
      </c>
      <c r="D122" s="96" t="s">
        <v>1256</v>
      </c>
      <c r="E122" s="9" t="s">
        <v>401</v>
      </c>
      <c r="F122" s="9" t="s">
        <v>118</v>
      </c>
      <c r="G122" s="9" t="s">
        <v>103</v>
      </c>
      <c r="H122" s="88" t="s">
        <v>1481</v>
      </c>
      <c r="I122" s="9">
        <v>100</v>
      </c>
      <c r="J122" s="9">
        <v>100</v>
      </c>
      <c r="K122" s="22" t="s">
        <v>1255</v>
      </c>
      <c r="L122" s="286" t="s">
        <v>1482</v>
      </c>
      <c r="M122" s="9">
        <v>100</v>
      </c>
      <c r="N122" s="9">
        <v>100</v>
      </c>
      <c r="O122" s="22" t="s">
        <v>1255</v>
      </c>
      <c r="P122" s="22" t="s">
        <v>1253</v>
      </c>
      <c r="Q122" s="9"/>
      <c r="R122" s="9">
        <v>2035</v>
      </c>
      <c r="S122" s="406"/>
    </row>
    <row r="123" spans="1:19" x14ac:dyDescent="0.25">
      <c r="A123" s="30" t="str">
        <f>'High impact policies'!A143</f>
        <v>0a-IND-GEN-NDC-30</v>
      </c>
      <c r="B123" s="30" t="s">
        <v>609</v>
      </c>
      <c r="C123" s="30" t="s">
        <v>151</v>
      </c>
      <c r="D123" s="267" t="s">
        <v>112</v>
      </c>
      <c r="E123" s="30" t="s">
        <v>1283</v>
      </c>
      <c r="F123" s="30" t="s">
        <v>215</v>
      </c>
      <c r="G123" s="30" t="s">
        <v>116</v>
      </c>
      <c r="H123" s="91" t="s">
        <v>1483</v>
      </c>
      <c r="I123" s="30">
        <v>-45</v>
      </c>
      <c r="J123" s="30">
        <v>-45</v>
      </c>
      <c r="K123" s="31" t="s">
        <v>1255</v>
      </c>
      <c r="L123" s="91" t="s">
        <v>1484</v>
      </c>
      <c r="M123" s="30">
        <v>-45</v>
      </c>
      <c r="N123" s="30">
        <v>-45</v>
      </c>
      <c r="O123" s="31" t="s">
        <v>1255</v>
      </c>
      <c r="P123" s="31" t="s">
        <v>1271</v>
      </c>
      <c r="Q123" s="31">
        <v>2022</v>
      </c>
      <c r="R123" s="30">
        <v>2030</v>
      </c>
      <c r="S123" s="406" t="s">
        <v>1485</v>
      </c>
    </row>
    <row r="124" spans="1:19" x14ac:dyDescent="0.25">
      <c r="A124" s="30" t="str">
        <f>'High impact policies'!A144</f>
        <v>0b-IND-GEN-NDC-30</v>
      </c>
      <c r="B124" s="30" t="s">
        <v>609</v>
      </c>
      <c r="C124" s="30" t="s">
        <v>151</v>
      </c>
      <c r="D124" s="267" t="s">
        <v>112</v>
      </c>
      <c r="E124" s="30" t="s">
        <v>1283</v>
      </c>
      <c r="F124" s="30" t="s">
        <v>215</v>
      </c>
      <c r="G124" s="30" t="s">
        <v>116</v>
      </c>
      <c r="H124" s="91" t="s">
        <v>1486</v>
      </c>
      <c r="I124" s="30">
        <v>50</v>
      </c>
      <c r="J124" s="30">
        <v>50</v>
      </c>
      <c r="K124" s="31" t="s">
        <v>1255</v>
      </c>
      <c r="L124" s="91" t="s">
        <v>1486</v>
      </c>
      <c r="M124" s="30">
        <v>50</v>
      </c>
      <c r="N124" s="30">
        <v>50</v>
      </c>
      <c r="O124" s="31" t="s">
        <v>1255</v>
      </c>
      <c r="P124" s="31" t="s">
        <v>1253</v>
      </c>
      <c r="Q124" s="30">
        <v>2022</v>
      </c>
      <c r="R124" s="30">
        <v>2030</v>
      </c>
      <c r="S124" s="406"/>
    </row>
    <row r="125" spans="1:19" x14ac:dyDescent="0.25">
      <c r="A125" s="30" t="str">
        <f>'High impact policies'!A145</f>
        <v>0c-IND-GEN-NDC-30</v>
      </c>
      <c r="B125" s="30" t="s">
        <v>609</v>
      </c>
      <c r="C125" s="30" t="s">
        <v>151</v>
      </c>
      <c r="D125" s="267" t="s">
        <v>112</v>
      </c>
      <c r="E125" s="30" t="s">
        <v>1283</v>
      </c>
      <c r="F125" s="30" t="s">
        <v>215</v>
      </c>
      <c r="G125" s="30" t="s">
        <v>116</v>
      </c>
      <c r="H125" s="91" t="s">
        <v>1487</v>
      </c>
      <c r="I125" s="30">
        <v>-2.5</v>
      </c>
      <c r="J125" s="30">
        <v>-3</v>
      </c>
      <c r="K125" s="31" t="s">
        <v>1488</v>
      </c>
      <c r="L125" s="91" t="s">
        <v>1252</v>
      </c>
      <c r="M125" s="30">
        <v>-2.5</v>
      </c>
      <c r="N125" s="30">
        <v>-3</v>
      </c>
      <c r="O125" s="31" t="s">
        <v>1488</v>
      </c>
      <c r="P125" s="31" t="s">
        <v>1271</v>
      </c>
      <c r="Q125" s="31">
        <v>2022</v>
      </c>
      <c r="R125" s="30">
        <v>2030</v>
      </c>
      <c r="S125" s="406"/>
    </row>
    <row r="126" spans="1:19" x14ac:dyDescent="0.25">
      <c r="A126" s="30" t="str">
        <f>'High impact policies'!A146</f>
        <v>0d-IND-GEN-NDC-30</v>
      </c>
      <c r="B126" s="30" t="s">
        <v>609</v>
      </c>
      <c r="C126" s="30" t="s">
        <v>151</v>
      </c>
      <c r="D126" s="267" t="s">
        <v>112</v>
      </c>
      <c r="E126" s="30" t="s">
        <v>1283</v>
      </c>
      <c r="F126" s="30" t="s">
        <v>215</v>
      </c>
      <c r="G126" s="30" t="s">
        <v>116</v>
      </c>
      <c r="H126" s="91" t="s">
        <v>1489</v>
      </c>
      <c r="I126" s="30">
        <v>500</v>
      </c>
      <c r="J126" s="30">
        <v>500</v>
      </c>
      <c r="K126" s="31" t="s">
        <v>1369</v>
      </c>
      <c r="L126" s="91" t="s">
        <v>872</v>
      </c>
      <c r="M126" s="30">
        <v>500</v>
      </c>
      <c r="N126" s="30">
        <v>500</v>
      </c>
      <c r="O126" s="31" t="s">
        <v>1369</v>
      </c>
      <c r="P126" s="31" t="s">
        <v>1253</v>
      </c>
      <c r="Q126" s="30">
        <v>2022</v>
      </c>
      <c r="R126" s="30">
        <v>2030</v>
      </c>
      <c r="S126" s="406"/>
    </row>
    <row r="127" spans="1:19" x14ac:dyDescent="0.25">
      <c r="A127" s="30" t="str">
        <f>'High impact policies'!A147</f>
        <v>0e-IND-GEN-LTS-70</v>
      </c>
      <c r="B127" s="30" t="s">
        <v>609</v>
      </c>
      <c r="C127" s="30" t="s">
        <v>151</v>
      </c>
      <c r="D127" s="267" t="s">
        <v>1181</v>
      </c>
      <c r="E127" s="30" t="s">
        <v>401</v>
      </c>
      <c r="F127" s="30" t="s">
        <v>215</v>
      </c>
      <c r="G127" s="30" t="s">
        <v>116</v>
      </c>
      <c r="H127" s="91" t="s">
        <v>1490</v>
      </c>
      <c r="I127" s="30">
        <v>-100</v>
      </c>
      <c r="J127" s="30">
        <v>-100</v>
      </c>
      <c r="K127" s="31" t="s">
        <v>1255</v>
      </c>
      <c r="L127" s="91" t="s">
        <v>1252</v>
      </c>
      <c r="M127" s="30">
        <v>-100</v>
      </c>
      <c r="N127" s="30">
        <v>-100</v>
      </c>
      <c r="O127" s="31" t="s">
        <v>1255</v>
      </c>
      <c r="P127" s="31" t="s">
        <v>1253</v>
      </c>
      <c r="Q127" s="30">
        <v>2022</v>
      </c>
      <c r="R127" s="30">
        <v>2070</v>
      </c>
      <c r="S127" s="406"/>
    </row>
    <row r="128" spans="1:19" x14ac:dyDescent="0.25">
      <c r="A128" s="9" t="str">
        <f>'High impact policies'!A148</f>
        <v>1d-IND-ENE-REN-30</v>
      </c>
      <c r="B128" s="9" t="s">
        <v>609</v>
      </c>
      <c r="C128" s="9" t="s">
        <v>151</v>
      </c>
      <c r="D128" s="96" t="s">
        <v>1256</v>
      </c>
      <c r="E128" s="9" t="s">
        <v>401</v>
      </c>
      <c r="F128" s="9" t="s">
        <v>234</v>
      </c>
      <c r="G128" s="9" t="s">
        <v>103</v>
      </c>
      <c r="H128" s="88" t="s">
        <v>1491</v>
      </c>
      <c r="I128" s="9">
        <v>60</v>
      </c>
      <c r="J128" s="9">
        <v>100</v>
      </c>
      <c r="K128" s="22" t="s">
        <v>1369</v>
      </c>
      <c r="L128" s="286" t="s">
        <v>1492</v>
      </c>
      <c r="M128" s="9">
        <v>60</v>
      </c>
      <c r="N128" s="9">
        <v>100</v>
      </c>
      <c r="O128" s="22" t="s">
        <v>1369</v>
      </c>
      <c r="P128" s="22" t="s">
        <v>1253</v>
      </c>
      <c r="Q128" s="9">
        <v>2023</v>
      </c>
      <c r="R128" s="9">
        <v>2030</v>
      </c>
      <c r="S128" s="406"/>
    </row>
    <row r="129" spans="1:19" x14ac:dyDescent="0.25">
      <c r="A129" s="9" t="str">
        <f>'High impact policies'!A149</f>
        <v>1e-IND-ENE-REN-26</v>
      </c>
      <c r="B129" s="9" t="s">
        <v>609</v>
      </c>
      <c r="C129" s="9" t="s">
        <v>151</v>
      </c>
      <c r="D129" s="96" t="s">
        <v>1256</v>
      </c>
      <c r="E129" s="9" t="s">
        <v>401</v>
      </c>
      <c r="F129" s="9" t="s">
        <v>234</v>
      </c>
      <c r="G129" s="9" t="s">
        <v>103</v>
      </c>
      <c r="H129" s="88" t="s">
        <v>1493</v>
      </c>
      <c r="I129" s="9">
        <v>40</v>
      </c>
      <c r="J129" s="9">
        <v>40</v>
      </c>
      <c r="K129" s="22" t="s">
        <v>1369</v>
      </c>
      <c r="L129" s="286" t="s">
        <v>1494</v>
      </c>
      <c r="M129" s="9">
        <v>40</v>
      </c>
      <c r="N129" s="9">
        <v>40</v>
      </c>
      <c r="O129" s="22" t="s">
        <v>1369</v>
      </c>
      <c r="P129" s="22" t="s">
        <v>1253</v>
      </c>
      <c r="Q129" s="9">
        <v>2016</v>
      </c>
      <c r="R129" s="9">
        <v>2026</v>
      </c>
      <c r="S129" s="406" t="s">
        <v>1495</v>
      </c>
    </row>
    <row r="130" spans="1:19" x14ac:dyDescent="0.25">
      <c r="A130" s="9" t="str">
        <f>'High impact policies'!A150</f>
        <v>1f-IND-ENE-REN-24</v>
      </c>
      <c r="B130" s="9" t="s">
        <v>609</v>
      </c>
      <c r="C130" s="9" t="s">
        <v>151</v>
      </c>
      <c r="D130" s="96" t="s">
        <v>1256</v>
      </c>
      <c r="E130" s="9" t="s">
        <v>401</v>
      </c>
      <c r="F130" s="9" t="s">
        <v>234</v>
      </c>
      <c r="G130" s="9" t="s">
        <v>103</v>
      </c>
      <c r="H130" s="88" t="s">
        <v>628</v>
      </c>
      <c r="I130" s="9">
        <v>5</v>
      </c>
      <c r="J130" s="9">
        <v>10</v>
      </c>
      <c r="K130" s="22" t="s">
        <v>1255</v>
      </c>
      <c r="L130" s="88" t="s">
        <v>1496</v>
      </c>
      <c r="M130" s="9">
        <v>5</v>
      </c>
      <c r="N130" s="9">
        <v>10</v>
      </c>
      <c r="O130" s="22" t="s">
        <v>1255</v>
      </c>
      <c r="P130" s="22" t="s">
        <v>1253</v>
      </c>
      <c r="Q130" s="9">
        <v>2019</v>
      </c>
      <c r="R130" s="9">
        <v>2024</v>
      </c>
      <c r="S130" s="406"/>
    </row>
    <row r="131" spans="1:19" x14ac:dyDescent="0.25">
      <c r="A131" s="9" t="str">
        <f>'High impact policies'!A151</f>
        <v>1f-IND-ENE-REN-30</v>
      </c>
      <c r="B131" s="9" t="s">
        <v>609</v>
      </c>
      <c r="C131" s="9" t="s">
        <v>151</v>
      </c>
      <c r="D131" s="96" t="s">
        <v>1256</v>
      </c>
      <c r="E131" s="9" t="s">
        <v>401</v>
      </c>
      <c r="F131" s="9" t="s">
        <v>234</v>
      </c>
      <c r="G131" s="9" t="s">
        <v>103</v>
      </c>
      <c r="H131" s="88" t="s">
        <v>628</v>
      </c>
      <c r="I131" s="9">
        <v>7</v>
      </c>
      <c r="J131" s="9">
        <v>10</v>
      </c>
      <c r="K131" s="22" t="s">
        <v>1255</v>
      </c>
      <c r="L131" s="88" t="s">
        <v>1496</v>
      </c>
      <c r="M131" s="9">
        <v>7</v>
      </c>
      <c r="N131" s="9">
        <v>10</v>
      </c>
      <c r="O131" s="22" t="s">
        <v>1255</v>
      </c>
      <c r="P131" s="22" t="s">
        <v>1253</v>
      </c>
      <c r="Q131" s="9">
        <v>2025</v>
      </c>
      <c r="R131" s="9">
        <v>2030</v>
      </c>
      <c r="S131" s="406"/>
    </row>
    <row r="132" spans="1:19" x14ac:dyDescent="0.25">
      <c r="A132" s="9" t="str">
        <f>'High impact policies'!A152</f>
        <v>2b-IND-ENE-REN-27</v>
      </c>
      <c r="B132" s="9" t="s">
        <v>609</v>
      </c>
      <c r="C132" s="9" t="s">
        <v>151</v>
      </c>
      <c r="D132" s="96" t="s">
        <v>1256</v>
      </c>
      <c r="E132" s="9" t="s">
        <v>401</v>
      </c>
      <c r="F132" s="9" t="s">
        <v>234</v>
      </c>
      <c r="G132" s="9" t="s">
        <v>103</v>
      </c>
      <c r="H132" s="88" t="s">
        <v>1426</v>
      </c>
      <c r="I132" s="9">
        <v>35</v>
      </c>
      <c r="J132" s="9">
        <v>35</v>
      </c>
      <c r="K132" s="22" t="s">
        <v>1255</v>
      </c>
      <c r="L132" s="88" t="s">
        <v>914</v>
      </c>
      <c r="M132" s="9">
        <v>35</v>
      </c>
      <c r="N132" s="9">
        <v>35</v>
      </c>
      <c r="O132" s="22" t="s">
        <v>1255</v>
      </c>
      <c r="P132" s="22" t="s">
        <v>1253</v>
      </c>
      <c r="Q132" s="9">
        <v>2022</v>
      </c>
      <c r="R132" s="9">
        <v>2027</v>
      </c>
      <c r="S132" s="406"/>
    </row>
    <row r="133" spans="1:19" x14ac:dyDescent="0.25">
      <c r="A133" s="9" t="str">
        <f>'High impact policies'!A153</f>
        <v>2c-IND-ENE-REN-32</v>
      </c>
      <c r="B133" s="9" t="s">
        <v>609</v>
      </c>
      <c r="C133" s="9" t="s">
        <v>151</v>
      </c>
      <c r="D133" s="96" t="s">
        <v>1256</v>
      </c>
      <c r="E133" s="9" t="s">
        <v>401</v>
      </c>
      <c r="F133" s="9" t="s">
        <v>234</v>
      </c>
      <c r="G133" s="9" t="s">
        <v>103</v>
      </c>
      <c r="H133" s="88" t="s">
        <v>1426</v>
      </c>
      <c r="I133" s="9">
        <v>44</v>
      </c>
      <c r="J133" s="9">
        <v>44</v>
      </c>
      <c r="K133" s="22" t="s">
        <v>1255</v>
      </c>
      <c r="L133" s="88" t="s">
        <v>914</v>
      </c>
      <c r="M133" s="9">
        <v>44</v>
      </c>
      <c r="N133" s="9">
        <v>44</v>
      </c>
      <c r="O133" s="22" t="s">
        <v>1255</v>
      </c>
      <c r="P133" s="22" t="s">
        <v>1253</v>
      </c>
      <c r="Q133" s="9">
        <v>2022</v>
      </c>
      <c r="R133" s="9">
        <v>2032</v>
      </c>
      <c r="S133" s="406"/>
    </row>
    <row r="134" spans="1:19" x14ac:dyDescent="0.25">
      <c r="A134" s="9" t="str">
        <f>'High impact policies'!A154</f>
        <v>3a-IND-ENE-REN-30</v>
      </c>
      <c r="B134" s="9" t="s">
        <v>609</v>
      </c>
      <c r="C134" s="9" t="s">
        <v>151</v>
      </c>
      <c r="D134" s="96" t="s">
        <v>1256</v>
      </c>
      <c r="E134" s="9" t="s">
        <v>401</v>
      </c>
      <c r="F134" s="9" t="s">
        <v>234</v>
      </c>
      <c r="G134" s="9" t="s">
        <v>103</v>
      </c>
      <c r="H134" s="88" t="s">
        <v>1497</v>
      </c>
      <c r="I134" s="9">
        <v>6.94</v>
      </c>
      <c r="J134" s="9">
        <v>6.94</v>
      </c>
      <c r="K134" s="22" t="s">
        <v>1255</v>
      </c>
      <c r="L134" s="88" t="s">
        <v>1498</v>
      </c>
      <c r="M134" s="9">
        <v>6.94</v>
      </c>
      <c r="N134" s="9">
        <v>6.94</v>
      </c>
      <c r="O134" s="22" t="s">
        <v>1255</v>
      </c>
      <c r="P134" s="22" t="s">
        <v>1253</v>
      </c>
      <c r="Q134" s="9">
        <v>2022</v>
      </c>
      <c r="R134" s="9">
        <v>2030</v>
      </c>
      <c r="S134" s="406"/>
    </row>
    <row r="135" spans="1:19" x14ac:dyDescent="0.25">
      <c r="A135" s="9" t="str">
        <f>'High impact policies'!A155</f>
        <v>3b-IND-ENE-REN-30</v>
      </c>
      <c r="B135" s="9" t="s">
        <v>609</v>
      </c>
      <c r="C135" s="9" t="s">
        <v>151</v>
      </c>
      <c r="D135" s="96" t="s">
        <v>1256</v>
      </c>
      <c r="E135" s="9" t="s">
        <v>401</v>
      </c>
      <c r="F135" s="9" t="s">
        <v>234</v>
      </c>
      <c r="G135" s="9" t="s">
        <v>103</v>
      </c>
      <c r="H135" s="88" t="s">
        <v>1499</v>
      </c>
      <c r="I135" s="9">
        <v>2.82</v>
      </c>
      <c r="J135" s="9">
        <v>2.82</v>
      </c>
      <c r="K135" s="22" t="s">
        <v>1255</v>
      </c>
      <c r="L135" s="88" t="s">
        <v>1500</v>
      </c>
      <c r="M135" s="9">
        <v>2.82</v>
      </c>
      <c r="N135" s="9">
        <v>2.82</v>
      </c>
      <c r="O135" s="22" t="s">
        <v>1255</v>
      </c>
      <c r="P135" s="22" t="s">
        <v>1253</v>
      </c>
      <c r="Q135" s="9">
        <v>2022</v>
      </c>
      <c r="R135" s="9">
        <v>2030</v>
      </c>
      <c r="S135" s="406"/>
    </row>
    <row r="136" spans="1:19" x14ac:dyDescent="0.25">
      <c r="A136" s="9" t="str">
        <f>'High impact policies'!A156</f>
        <v>3c-IND-ENE-REN-30</v>
      </c>
      <c r="B136" s="9" t="s">
        <v>609</v>
      </c>
      <c r="C136" s="9" t="s">
        <v>151</v>
      </c>
      <c r="D136" s="96" t="s">
        <v>1256</v>
      </c>
      <c r="E136" s="9" t="s">
        <v>401</v>
      </c>
      <c r="F136" s="9" t="s">
        <v>234</v>
      </c>
      <c r="G136" s="9" t="s">
        <v>103</v>
      </c>
      <c r="H136" s="88" t="s">
        <v>1501</v>
      </c>
      <c r="I136" s="9">
        <v>33.57</v>
      </c>
      <c r="J136" s="9">
        <v>33.57</v>
      </c>
      <c r="K136" s="22" t="s">
        <v>1255</v>
      </c>
      <c r="L136" s="88" t="s">
        <v>1502</v>
      </c>
      <c r="M136" s="9">
        <v>33.57</v>
      </c>
      <c r="N136" s="9">
        <v>33.57</v>
      </c>
      <c r="O136" s="22" t="s">
        <v>1255</v>
      </c>
      <c r="P136" s="22" t="s">
        <v>1253</v>
      </c>
      <c r="Q136" s="9">
        <v>2022</v>
      </c>
      <c r="R136" s="9">
        <v>2030</v>
      </c>
      <c r="S136" s="406"/>
    </row>
    <row r="137" spans="1:19" x14ac:dyDescent="0.25">
      <c r="A137" s="9" t="str">
        <f>'High impact policies'!A157</f>
        <v>4a-IND-IND-EFF-25</v>
      </c>
      <c r="B137" s="9" t="s">
        <v>609</v>
      </c>
      <c r="C137" s="9" t="s">
        <v>151</v>
      </c>
      <c r="D137" s="96" t="s">
        <v>1256</v>
      </c>
      <c r="E137" s="9" t="s">
        <v>401</v>
      </c>
      <c r="F137" s="9" t="s">
        <v>152</v>
      </c>
      <c r="G137" s="9" t="s">
        <v>103</v>
      </c>
      <c r="H137" s="88" t="s">
        <v>1503</v>
      </c>
      <c r="I137" s="9">
        <v>-6.62</v>
      </c>
      <c r="J137" s="9">
        <v>-6.62</v>
      </c>
      <c r="K137" s="22" t="s">
        <v>1463</v>
      </c>
      <c r="L137" s="88" t="s">
        <v>1504</v>
      </c>
      <c r="M137" s="9">
        <v>-21.3</v>
      </c>
      <c r="N137" s="9">
        <v>-21.3</v>
      </c>
      <c r="O137" s="22" t="s">
        <v>1251</v>
      </c>
      <c r="P137" s="22" t="s">
        <v>1271</v>
      </c>
      <c r="Q137" s="22">
        <v>2022</v>
      </c>
      <c r="R137" s="9">
        <v>2025</v>
      </c>
      <c r="S137" s="406"/>
    </row>
    <row r="138" spans="1:19" x14ac:dyDescent="0.25">
      <c r="A138" s="9" t="str">
        <f>'High impact policies'!A158</f>
        <v>6a-IND-TRA-RLY-30</v>
      </c>
      <c r="B138" s="9" t="s">
        <v>609</v>
      </c>
      <c r="C138" s="9" t="s">
        <v>151</v>
      </c>
      <c r="D138" s="96" t="s">
        <v>1256</v>
      </c>
      <c r="E138" s="9" t="s">
        <v>401</v>
      </c>
      <c r="F138" s="9" t="s">
        <v>118</v>
      </c>
      <c r="G138" s="24" t="s">
        <v>103</v>
      </c>
      <c r="H138" s="88" t="s">
        <v>1505</v>
      </c>
      <c r="I138" s="9">
        <v>-100</v>
      </c>
      <c r="J138" s="9">
        <v>-100</v>
      </c>
      <c r="K138" s="22" t="s">
        <v>1255</v>
      </c>
      <c r="L138" s="88" t="s">
        <v>1479</v>
      </c>
      <c r="M138" s="9">
        <v>-100</v>
      </c>
      <c r="N138" s="9">
        <v>-100</v>
      </c>
      <c r="O138" s="22" t="s">
        <v>1255</v>
      </c>
      <c r="P138" s="22" t="s">
        <v>1253</v>
      </c>
      <c r="Q138" s="9">
        <v>2020</v>
      </c>
      <c r="R138" s="9">
        <v>2030</v>
      </c>
      <c r="S138" s="406"/>
    </row>
    <row r="139" spans="1:19" x14ac:dyDescent="0.25">
      <c r="A139" s="9" t="str">
        <f>'High impact policies'!A159</f>
        <v>7a-IND-TRA-EVP-30</v>
      </c>
      <c r="B139" s="9" t="s">
        <v>609</v>
      </c>
      <c r="C139" s="24" t="s">
        <v>151</v>
      </c>
      <c r="D139" s="96" t="s">
        <v>1256</v>
      </c>
      <c r="E139" s="9" t="s">
        <v>401</v>
      </c>
      <c r="F139" s="9" t="s">
        <v>118</v>
      </c>
      <c r="G139" s="9" t="s">
        <v>103</v>
      </c>
      <c r="H139" s="88" t="s">
        <v>1410</v>
      </c>
      <c r="I139" s="9">
        <v>30</v>
      </c>
      <c r="J139" s="9">
        <v>30</v>
      </c>
      <c r="K139" s="22" t="s">
        <v>1255</v>
      </c>
      <c r="L139" s="88" t="s">
        <v>1411</v>
      </c>
      <c r="M139" s="9">
        <v>30</v>
      </c>
      <c r="N139" s="9">
        <v>30</v>
      </c>
      <c r="O139" s="22" t="s">
        <v>1255</v>
      </c>
      <c r="P139" s="22" t="s">
        <v>1253</v>
      </c>
      <c r="Q139" s="9"/>
      <c r="R139" s="9">
        <v>2030</v>
      </c>
      <c r="S139" s="406"/>
    </row>
    <row r="140" spans="1:19" x14ac:dyDescent="0.25">
      <c r="A140" s="9" t="str">
        <f>'High impact policies'!A160</f>
        <v>7b-IND-TRA-EFF-22</v>
      </c>
      <c r="B140" s="9" t="s">
        <v>609</v>
      </c>
      <c r="C140" s="9" t="s">
        <v>151</v>
      </c>
      <c r="D140" s="96" t="s">
        <v>1256</v>
      </c>
      <c r="E140" s="9" t="s">
        <v>401</v>
      </c>
      <c r="F140" s="9" t="s">
        <v>118</v>
      </c>
      <c r="G140" s="9" t="s">
        <v>103</v>
      </c>
      <c r="H140" s="88" t="s">
        <v>1506</v>
      </c>
      <c r="I140" s="9">
        <v>5.49</v>
      </c>
      <c r="J140" s="9">
        <v>5.49</v>
      </c>
      <c r="K140" s="22" t="s">
        <v>1334</v>
      </c>
      <c r="L140" s="88" t="s">
        <v>1317</v>
      </c>
      <c r="M140" s="9">
        <v>1.7</v>
      </c>
      <c r="N140" s="9">
        <v>1.7</v>
      </c>
      <c r="O140" s="22" t="s">
        <v>1316</v>
      </c>
      <c r="P140" s="22" t="s">
        <v>1253</v>
      </c>
      <c r="Q140" s="9">
        <v>2022</v>
      </c>
      <c r="S140" s="406"/>
    </row>
    <row r="141" spans="1:19" x14ac:dyDescent="0.25">
      <c r="A141" s="9" t="str">
        <f>'High impact policies'!A161</f>
        <v>7d-IND-TRA-EFF-21</v>
      </c>
      <c r="B141" s="9" t="s">
        <v>609</v>
      </c>
      <c r="C141" s="9" t="s">
        <v>151</v>
      </c>
      <c r="D141" s="96" t="s">
        <v>1256</v>
      </c>
      <c r="E141" s="9" t="s">
        <v>401</v>
      </c>
      <c r="F141" s="9" t="s">
        <v>118</v>
      </c>
      <c r="G141" s="9" t="s">
        <v>103</v>
      </c>
      <c r="H141" s="88" t="s">
        <v>1507</v>
      </c>
      <c r="I141" s="9">
        <v>21.5</v>
      </c>
      <c r="J141" s="9">
        <v>21.5</v>
      </c>
      <c r="K141" s="22" t="s">
        <v>1334</v>
      </c>
      <c r="L141" s="88" t="s">
        <v>1337</v>
      </c>
      <c r="M141" s="9">
        <v>3.31</v>
      </c>
      <c r="N141" s="9">
        <v>3.31</v>
      </c>
      <c r="O141" s="22" t="s">
        <v>1316</v>
      </c>
      <c r="P141" s="22" t="s">
        <v>1253</v>
      </c>
      <c r="Q141" s="9">
        <v>2021</v>
      </c>
      <c r="S141" s="406" t="s">
        <v>1508</v>
      </c>
    </row>
    <row r="142" spans="1:19" x14ac:dyDescent="0.25">
      <c r="A142" s="9" t="str">
        <f>'High impact policies'!A162</f>
        <v>8b-IND-BUI-EFF-38</v>
      </c>
      <c r="B142" s="9" t="s">
        <v>609</v>
      </c>
      <c r="C142" s="9" t="s">
        <v>151</v>
      </c>
      <c r="D142" s="96" t="s">
        <v>1256</v>
      </c>
      <c r="E142" s="9" t="s">
        <v>401</v>
      </c>
      <c r="F142" s="9" t="s">
        <v>129</v>
      </c>
      <c r="G142" s="9" t="s">
        <v>103</v>
      </c>
      <c r="H142" s="88" t="s">
        <v>1509</v>
      </c>
      <c r="I142" s="9">
        <v>-25</v>
      </c>
      <c r="J142" s="9">
        <v>-40</v>
      </c>
      <c r="K142" s="22" t="s">
        <v>1255</v>
      </c>
      <c r="L142" s="88" t="s">
        <v>1510</v>
      </c>
      <c r="M142" s="9">
        <v>-25</v>
      </c>
      <c r="N142" s="9">
        <v>-40</v>
      </c>
      <c r="O142" s="22" t="s">
        <v>1255</v>
      </c>
      <c r="P142" s="22" t="s">
        <v>1271</v>
      </c>
      <c r="Q142" s="22">
        <v>2019</v>
      </c>
      <c r="R142" s="9">
        <v>2038</v>
      </c>
      <c r="S142" s="406"/>
    </row>
    <row r="143" spans="1:19" x14ac:dyDescent="0.25">
      <c r="A143" s="9" t="str">
        <f>'High impact policies'!A163</f>
        <v>8c-IND-BUI-EFF-30</v>
      </c>
      <c r="B143" s="9" t="s">
        <v>609</v>
      </c>
      <c r="C143" s="9" t="s">
        <v>151</v>
      </c>
      <c r="D143" s="96" t="s">
        <v>1256</v>
      </c>
      <c r="E143" s="9" t="s">
        <v>401</v>
      </c>
      <c r="F143" s="9" t="s">
        <v>129</v>
      </c>
      <c r="G143" s="9" t="s">
        <v>103</v>
      </c>
      <c r="H143" s="88" t="s">
        <v>1511</v>
      </c>
      <c r="I143" s="9">
        <v>-100</v>
      </c>
      <c r="J143" s="25">
        <v>-100</v>
      </c>
      <c r="K143" s="22" t="s">
        <v>1306</v>
      </c>
      <c r="L143" s="88" t="s">
        <v>1304</v>
      </c>
      <c r="M143" s="9">
        <v>-100</v>
      </c>
      <c r="N143" s="9">
        <v>-100</v>
      </c>
      <c r="O143" s="22" t="s">
        <v>1306</v>
      </c>
      <c r="P143" s="22" t="s">
        <v>1253</v>
      </c>
      <c r="Q143" s="9"/>
      <c r="R143" s="9">
        <v>2030</v>
      </c>
      <c r="S143" s="406" t="s">
        <v>1512</v>
      </c>
    </row>
    <row r="144" spans="1:19" x14ac:dyDescent="0.25">
      <c r="A144" s="9" t="str">
        <f>'High impact policies'!A164</f>
        <v>9a-IND-TRA-BIO-25</v>
      </c>
      <c r="B144" s="9" t="s">
        <v>609</v>
      </c>
      <c r="C144" s="9" t="s">
        <v>151</v>
      </c>
      <c r="D144" s="96" t="s">
        <v>1256</v>
      </c>
      <c r="E144" s="9" t="s">
        <v>401</v>
      </c>
      <c r="F144" s="9" t="s">
        <v>118</v>
      </c>
      <c r="G144" s="9" t="s">
        <v>103</v>
      </c>
      <c r="H144" s="88" t="s">
        <v>1513</v>
      </c>
      <c r="I144" s="9">
        <v>20</v>
      </c>
      <c r="J144" s="25">
        <v>20</v>
      </c>
      <c r="K144" s="22" t="s">
        <v>1514</v>
      </c>
      <c r="L144" s="88" t="s">
        <v>1258</v>
      </c>
      <c r="M144" s="9">
        <v>8.1</v>
      </c>
      <c r="N144" s="9">
        <v>8.1</v>
      </c>
      <c r="O144" s="22" t="s">
        <v>1255</v>
      </c>
      <c r="P144" s="22" t="s">
        <v>1253</v>
      </c>
      <c r="Q144" s="9">
        <v>2018</v>
      </c>
      <c r="R144" s="9">
        <v>2030</v>
      </c>
      <c r="S144" s="406" t="s">
        <v>1515</v>
      </c>
    </row>
    <row r="145" spans="1:19" x14ac:dyDescent="0.25">
      <c r="A145" s="9" t="str">
        <f>A144&amp;"-ALT"</f>
        <v>9a-IND-TRA-BIO-25-ALT</v>
      </c>
      <c r="B145" s="9" t="s">
        <v>609</v>
      </c>
      <c r="C145" s="9" t="s">
        <v>151</v>
      </c>
      <c r="D145" s="96" t="s">
        <v>1256</v>
      </c>
      <c r="E145" s="9" t="s">
        <v>401</v>
      </c>
      <c r="F145" s="9" t="s">
        <v>118</v>
      </c>
      <c r="G145" s="9" t="s">
        <v>103</v>
      </c>
      <c r="H145" s="88" t="s">
        <v>1513</v>
      </c>
      <c r="I145" s="9">
        <v>5</v>
      </c>
      <c r="J145" s="25">
        <v>5</v>
      </c>
      <c r="K145" s="22" t="s">
        <v>1516</v>
      </c>
      <c r="L145" s="88" t="s">
        <v>1258</v>
      </c>
      <c r="M145" s="9">
        <v>8.1</v>
      </c>
      <c r="N145" s="9">
        <v>8.1</v>
      </c>
      <c r="O145" s="22" t="s">
        <v>1255</v>
      </c>
      <c r="P145" s="22" t="s">
        <v>1253</v>
      </c>
      <c r="Q145" s="9">
        <v>2018</v>
      </c>
      <c r="R145" s="9">
        <v>2030</v>
      </c>
      <c r="S145" s="406" t="s">
        <v>1515</v>
      </c>
    </row>
    <row r="146" spans="1:19" x14ac:dyDescent="0.25">
      <c r="A146" s="9" t="str">
        <f>'High impact policies'!A165</f>
        <v>12a-IND-IND-STE-30</v>
      </c>
      <c r="B146" s="9" t="s">
        <v>609</v>
      </c>
      <c r="C146" s="9" t="s">
        <v>151</v>
      </c>
      <c r="D146" s="96" t="s">
        <v>1256</v>
      </c>
      <c r="E146" s="9" t="s">
        <v>401</v>
      </c>
      <c r="F146" s="9" t="s">
        <v>152</v>
      </c>
      <c r="G146" s="9" t="s">
        <v>103</v>
      </c>
      <c r="H146" s="88" t="s">
        <v>1517</v>
      </c>
      <c r="I146" s="9">
        <v>300</v>
      </c>
      <c r="J146" s="9">
        <v>300</v>
      </c>
      <c r="K146" s="22" t="s">
        <v>1469</v>
      </c>
      <c r="L146" s="88" t="s">
        <v>1518</v>
      </c>
      <c r="M146" s="9">
        <v>300</v>
      </c>
      <c r="N146" s="9">
        <v>300</v>
      </c>
      <c r="O146" s="22" t="s">
        <v>1469</v>
      </c>
      <c r="P146" s="22" t="s">
        <v>1253</v>
      </c>
      <c r="Q146" s="9"/>
      <c r="R146" s="9">
        <v>2030</v>
      </c>
      <c r="S146" s="406"/>
    </row>
    <row r="147" spans="1:19" x14ac:dyDescent="0.25">
      <c r="A147" s="9" t="str">
        <f>'High impact policies'!A166</f>
        <v>12b-IND-IND-STE-30</v>
      </c>
      <c r="B147" s="9" t="s">
        <v>609</v>
      </c>
      <c r="C147" s="9" t="s">
        <v>151</v>
      </c>
      <c r="D147" s="96" t="s">
        <v>1256</v>
      </c>
      <c r="E147" s="9" t="s">
        <v>401</v>
      </c>
      <c r="F147" s="9" t="s">
        <v>152</v>
      </c>
      <c r="G147" s="9" t="s">
        <v>103</v>
      </c>
      <c r="H147" s="88" t="s">
        <v>1517</v>
      </c>
      <c r="I147" s="9">
        <v>500</v>
      </c>
      <c r="J147" s="9">
        <v>500</v>
      </c>
      <c r="K147" s="22" t="s">
        <v>1469</v>
      </c>
      <c r="L147" s="88" t="s">
        <v>1518</v>
      </c>
      <c r="M147" s="9">
        <v>500</v>
      </c>
      <c r="N147" s="9">
        <v>500</v>
      </c>
      <c r="O147" s="22" t="s">
        <v>1469</v>
      </c>
      <c r="P147" s="22" t="s">
        <v>1253</v>
      </c>
      <c r="Q147" s="9"/>
      <c r="R147" s="9">
        <v>2047</v>
      </c>
      <c r="S147" s="406"/>
    </row>
    <row r="148" spans="1:19" x14ac:dyDescent="0.25">
      <c r="A148" s="9" t="str">
        <f>'High impact policies'!A167</f>
        <v>12c-IND-IND-STE-30</v>
      </c>
      <c r="B148" s="9" t="s">
        <v>609</v>
      </c>
      <c r="C148" s="9" t="s">
        <v>151</v>
      </c>
      <c r="D148" s="96" t="s">
        <v>1256</v>
      </c>
      <c r="E148" s="9" t="s">
        <v>401</v>
      </c>
      <c r="F148" s="9" t="s">
        <v>152</v>
      </c>
      <c r="G148" s="9" t="s">
        <v>103</v>
      </c>
      <c r="H148" s="88" t="s">
        <v>1519</v>
      </c>
      <c r="I148" s="9">
        <v>60</v>
      </c>
      <c r="J148" s="9">
        <v>65</v>
      </c>
      <c r="K148" s="22" t="s">
        <v>1255</v>
      </c>
      <c r="L148" s="88" t="s">
        <v>1519</v>
      </c>
      <c r="M148" s="9">
        <v>60</v>
      </c>
      <c r="N148" s="9">
        <v>65</v>
      </c>
      <c r="O148" s="22" t="s">
        <v>1255</v>
      </c>
      <c r="P148" s="22" t="s">
        <v>1253</v>
      </c>
      <c r="Q148" s="9"/>
      <c r="R148" s="9">
        <v>2030</v>
      </c>
      <c r="S148" s="406"/>
    </row>
    <row r="149" spans="1:19" x14ac:dyDescent="0.25">
      <c r="A149" s="9" t="str">
        <f>'High impact policies'!A171</f>
        <v>16a-IND-GEN-FGAS-47</v>
      </c>
      <c r="B149" s="9" t="s">
        <v>609</v>
      </c>
      <c r="C149" s="9" t="s">
        <v>151</v>
      </c>
      <c r="D149" s="96" t="s">
        <v>1256</v>
      </c>
      <c r="E149" s="9" t="s">
        <v>401</v>
      </c>
      <c r="F149" s="32" t="s">
        <v>215</v>
      </c>
      <c r="G149" s="9" t="s">
        <v>103</v>
      </c>
      <c r="H149" s="88" t="s">
        <v>300</v>
      </c>
      <c r="I149" s="9">
        <v>-85</v>
      </c>
      <c r="J149" s="9">
        <v>-85</v>
      </c>
      <c r="K149" s="22" t="s">
        <v>1255</v>
      </c>
      <c r="L149" s="88" t="s">
        <v>1270</v>
      </c>
      <c r="M149" s="9">
        <v>-85</v>
      </c>
      <c r="N149" s="9">
        <v>-85</v>
      </c>
      <c r="O149" s="22" t="s">
        <v>1255</v>
      </c>
      <c r="P149" s="22" t="s">
        <v>1271</v>
      </c>
      <c r="Q149" s="22">
        <v>2025</v>
      </c>
      <c r="R149" s="9">
        <v>2047</v>
      </c>
      <c r="S149" s="406"/>
    </row>
    <row r="150" spans="1:19" x14ac:dyDescent="0.25">
      <c r="A150" s="9" t="str">
        <f>'High impact policies'!A173</f>
        <v>19a-IND-TRA-MOD-36</v>
      </c>
      <c r="B150" s="9" t="s">
        <v>609</v>
      </c>
      <c r="C150" s="9" t="s">
        <v>151</v>
      </c>
      <c r="D150" s="96" t="s">
        <v>1256</v>
      </c>
      <c r="E150" s="9" t="s">
        <v>401</v>
      </c>
      <c r="F150" s="9" t="s">
        <v>118</v>
      </c>
      <c r="G150" s="9" t="s">
        <v>103</v>
      </c>
      <c r="H150" s="88" t="s">
        <v>1490</v>
      </c>
      <c r="I150" s="9">
        <v>-450</v>
      </c>
      <c r="J150" s="9">
        <v>-450</v>
      </c>
      <c r="K150" s="22" t="s">
        <v>1251</v>
      </c>
      <c r="L150" s="88" t="s">
        <v>1252</v>
      </c>
      <c r="M150" s="9">
        <v>-450</v>
      </c>
      <c r="N150" s="9">
        <v>-450</v>
      </c>
      <c r="O150" s="22" t="s">
        <v>1251</v>
      </c>
      <c r="P150" s="22" t="s">
        <v>1271</v>
      </c>
      <c r="Q150" s="22">
        <v>2006</v>
      </c>
      <c r="R150" s="9">
        <v>2036</v>
      </c>
      <c r="S150" s="406"/>
    </row>
    <row r="151" spans="1:19" x14ac:dyDescent="0.25">
      <c r="A151" s="9" t="str">
        <f>'High impact policies'!A174</f>
        <v>20a-IND-ENE-REN-30</v>
      </c>
      <c r="B151" s="9" t="s">
        <v>609</v>
      </c>
      <c r="C151" s="9" t="s">
        <v>151</v>
      </c>
      <c r="D151" s="96" t="s">
        <v>1256</v>
      </c>
      <c r="E151" s="9" t="s">
        <v>401</v>
      </c>
      <c r="F151" s="9" t="s">
        <v>234</v>
      </c>
      <c r="G151" s="9" t="s">
        <v>103</v>
      </c>
      <c r="H151" s="88" t="s">
        <v>1520</v>
      </c>
      <c r="I151" s="9">
        <v>10</v>
      </c>
      <c r="J151" s="9">
        <v>10</v>
      </c>
      <c r="K151" s="22" t="s">
        <v>1369</v>
      </c>
      <c r="L151" s="88" t="s">
        <v>1521</v>
      </c>
      <c r="M151" s="9">
        <v>10</v>
      </c>
      <c r="N151" s="9">
        <v>10</v>
      </c>
      <c r="O151" s="22" t="s">
        <v>1369</v>
      </c>
      <c r="P151" s="22" t="s">
        <v>1253</v>
      </c>
      <c r="Q151" s="9">
        <v>2019</v>
      </c>
      <c r="R151" s="9">
        <v>2026</v>
      </c>
      <c r="S151" s="406" t="s">
        <v>1522</v>
      </c>
    </row>
    <row r="152" spans="1:19" x14ac:dyDescent="0.25">
      <c r="A152" s="9" t="str">
        <f>'High impact policies'!A175</f>
        <v>20b-IND-ALU-REN-30</v>
      </c>
      <c r="B152" s="9" t="s">
        <v>609</v>
      </c>
      <c r="C152" s="9" t="s">
        <v>151</v>
      </c>
      <c r="D152" s="96" t="s">
        <v>1256</v>
      </c>
      <c r="E152" s="9" t="s">
        <v>401</v>
      </c>
      <c r="F152" s="9" t="s">
        <v>246</v>
      </c>
      <c r="G152" s="9" t="s">
        <v>103</v>
      </c>
      <c r="H152" s="88" t="s">
        <v>1523</v>
      </c>
      <c r="I152" s="265">
        <v>1750000</v>
      </c>
      <c r="J152" s="265">
        <v>1750000</v>
      </c>
      <c r="K152" s="266"/>
      <c r="L152" s="88" t="s">
        <v>1523</v>
      </c>
      <c r="M152" s="265">
        <v>1750000</v>
      </c>
      <c r="N152" s="265">
        <v>1750000</v>
      </c>
      <c r="P152" s="22" t="s">
        <v>1253</v>
      </c>
      <c r="Q152" s="9">
        <v>2019</v>
      </c>
      <c r="R152" s="9">
        <v>2026</v>
      </c>
      <c r="S152" s="406"/>
    </row>
    <row r="153" spans="1:19" x14ac:dyDescent="0.25">
      <c r="A153" s="9" t="str">
        <f>'High impact policies'!A176</f>
        <v>20c-IND-ALU-REN-30</v>
      </c>
      <c r="B153" s="9" t="s">
        <v>609</v>
      </c>
      <c r="C153" s="9" t="s">
        <v>151</v>
      </c>
      <c r="D153" s="96" t="s">
        <v>1256</v>
      </c>
      <c r="E153" s="9" t="s">
        <v>401</v>
      </c>
      <c r="F153" s="9" t="s">
        <v>246</v>
      </c>
      <c r="G153" s="9" t="s">
        <v>103</v>
      </c>
      <c r="H153" s="88" t="s">
        <v>1524</v>
      </c>
      <c r="I153" s="9">
        <v>1000000</v>
      </c>
      <c r="J153" s="9">
        <v>1000000</v>
      </c>
      <c r="L153" s="88" t="s">
        <v>1524</v>
      </c>
      <c r="M153" s="9">
        <v>1000000</v>
      </c>
      <c r="N153" s="9">
        <v>1000000</v>
      </c>
      <c r="P153" s="22" t="s">
        <v>1253</v>
      </c>
      <c r="Q153" s="9">
        <v>2019</v>
      </c>
      <c r="R153" s="9">
        <v>2026</v>
      </c>
      <c r="S153" s="406"/>
    </row>
    <row r="154" spans="1:19" x14ac:dyDescent="0.25">
      <c r="A154" s="30" t="str">
        <f>'High impact policies'!A179</f>
        <v>0a-IDN-GEN-NDC-30</v>
      </c>
      <c r="B154" s="30" t="s">
        <v>708</v>
      </c>
      <c r="C154" s="30" t="s">
        <v>1525</v>
      </c>
      <c r="D154" s="267" t="s">
        <v>112</v>
      </c>
      <c r="E154" s="30" t="s">
        <v>1283</v>
      </c>
      <c r="F154" s="30" t="s">
        <v>215</v>
      </c>
      <c r="G154" s="30" t="s">
        <v>116</v>
      </c>
      <c r="H154" s="91" t="s">
        <v>1250</v>
      </c>
      <c r="I154" s="30">
        <v>-32</v>
      </c>
      <c r="J154" s="30">
        <v>-32</v>
      </c>
      <c r="K154" s="31" t="s">
        <v>1255</v>
      </c>
      <c r="L154" s="91" t="s">
        <v>1252</v>
      </c>
      <c r="M154" s="30">
        <v>-32</v>
      </c>
      <c r="N154" s="30">
        <v>-32</v>
      </c>
      <c r="O154" s="31" t="s">
        <v>1255</v>
      </c>
      <c r="P154" s="31" t="s">
        <v>1271</v>
      </c>
      <c r="Q154" s="31" t="s">
        <v>1353</v>
      </c>
      <c r="R154" s="30">
        <v>2030</v>
      </c>
      <c r="S154" s="406" t="s">
        <v>1526</v>
      </c>
    </row>
    <row r="155" spans="1:19" x14ac:dyDescent="0.25">
      <c r="A155" s="30" t="str">
        <f>'High impact policies'!A180</f>
        <v>0b-IDN-GEN-NDC-30</v>
      </c>
      <c r="B155" s="30" t="s">
        <v>708</v>
      </c>
      <c r="C155" s="30" t="s">
        <v>1525</v>
      </c>
      <c r="D155" s="267" t="s">
        <v>112</v>
      </c>
      <c r="E155" s="30" t="s">
        <v>1249</v>
      </c>
      <c r="F155" s="30" t="s">
        <v>215</v>
      </c>
      <c r="G155" s="30" t="s">
        <v>116</v>
      </c>
      <c r="H155" s="91" t="s">
        <v>1250</v>
      </c>
      <c r="I155" s="30">
        <v>-43</v>
      </c>
      <c r="J155" s="30">
        <v>-43</v>
      </c>
      <c r="K155" s="31" t="s">
        <v>1255</v>
      </c>
      <c r="L155" s="91" t="s">
        <v>1252</v>
      </c>
      <c r="M155" s="30">
        <v>-43</v>
      </c>
      <c r="N155" s="30">
        <v>-43</v>
      </c>
      <c r="O155" s="31" t="s">
        <v>1255</v>
      </c>
      <c r="P155" s="31" t="s">
        <v>1271</v>
      </c>
      <c r="Q155" s="31" t="s">
        <v>1353</v>
      </c>
      <c r="R155" s="30">
        <v>2030</v>
      </c>
      <c r="S155" s="406" t="s">
        <v>1526</v>
      </c>
    </row>
    <row r="156" spans="1:19" x14ac:dyDescent="0.25">
      <c r="A156" s="30" t="str">
        <f>'High impact policies'!A181</f>
        <v>0c-IDN-GEN-LTS-60</v>
      </c>
      <c r="B156" s="30" t="s">
        <v>708</v>
      </c>
      <c r="C156" s="30" t="s">
        <v>1525</v>
      </c>
      <c r="D156" s="267" t="s">
        <v>1181</v>
      </c>
      <c r="E156" s="30" t="s">
        <v>401</v>
      </c>
      <c r="F156" s="30" t="s">
        <v>215</v>
      </c>
      <c r="G156" s="30" t="s">
        <v>116</v>
      </c>
      <c r="H156" s="91" t="s">
        <v>1250</v>
      </c>
      <c r="I156" s="30">
        <v>-100</v>
      </c>
      <c r="J156" s="30">
        <v>-100</v>
      </c>
      <c r="K156" s="31" t="s">
        <v>1255</v>
      </c>
      <c r="L156" s="91" t="s">
        <v>1252</v>
      </c>
      <c r="M156" s="30">
        <v>-100</v>
      </c>
      <c r="N156" s="30">
        <v>-100</v>
      </c>
      <c r="O156" s="31" t="s">
        <v>1255</v>
      </c>
      <c r="P156" s="31" t="s">
        <v>1253</v>
      </c>
      <c r="Q156" s="30"/>
      <c r="R156" s="30">
        <v>2060</v>
      </c>
      <c r="S156" s="406"/>
    </row>
    <row r="157" spans="1:19" x14ac:dyDescent="0.25">
      <c r="A157" s="9" t="str">
        <f>'High impact policies'!A182</f>
        <v>1a-IDN-ALU-DEF-30</v>
      </c>
      <c r="B157" s="9" t="s">
        <v>708</v>
      </c>
      <c r="C157" s="9" t="s">
        <v>1525</v>
      </c>
      <c r="D157" s="96" t="s">
        <v>1256</v>
      </c>
      <c r="E157" s="9" t="s">
        <v>401</v>
      </c>
      <c r="F157" s="9" t="s">
        <v>246</v>
      </c>
      <c r="G157" s="9" t="s">
        <v>103</v>
      </c>
      <c r="H157" s="88" t="s">
        <v>1267</v>
      </c>
      <c r="I157" s="9">
        <v>5</v>
      </c>
      <c r="J157" s="9">
        <v>5</v>
      </c>
      <c r="K157" s="22" t="s">
        <v>1268</v>
      </c>
      <c r="L157" s="88" t="s">
        <v>1269</v>
      </c>
      <c r="M157" s="9">
        <v>5</v>
      </c>
      <c r="N157" s="9">
        <v>5</v>
      </c>
      <c r="O157" s="22" t="s">
        <v>1268</v>
      </c>
      <c r="P157" s="22" t="s">
        <v>1253</v>
      </c>
      <c r="Q157" s="9">
        <v>2005</v>
      </c>
      <c r="R157" s="9">
        <v>2030</v>
      </c>
      <c r="S157" s="406"/>
    </row>
    <row r="158" spans="1:19" x14ac:dyDescent="0.25">
      <c r="A158" s="9" t="str">
        <f>'High impact policies'!A183</f>
        <v>2a-IDN-ENE-REN-25</v>
      </c>
      <c r="B158" s="9" t="s">
        <v>708</v>
      </c>
      <c r="C158" s="9" t="s">
        <v>1525</v>
      </c>
      <c r="D158" s="96" t="s">
        <v>1256</v>
      </c>
      <c r="E158" s="9" t="s">
        <v>401</v>
      </c>
      <c r="F158" s="9" t="s">
        <v>234</v>
      </c>
      <c r="G158" s="9" t="s">
        <v>103</v>
      </c>
      <c r="H158" s="88" t="s">
        <v>1527</v>
      </c>
      <c r="I158" s="9">
        <v>23</v>
      </c>
      <c r="J158" s="9">
        <v>23</v>
      </c>
      <c r="K158" s="22" t="s">
        <v>1255</v>
      </c>
      <c r="L158" s="286" t="s">
        <v>1528</v>
      </c>
      <c r="M158" s="9">
        <v>23</v>
      </c>
      <c r="N158" s="9">
        <v>23</v>
      </c>
      <c r="O158" s="22" t="s">
        <v>1255</v>
      </c>
      <c r="P158" s="22" t="s">
        <v>1253</v>
      </c>
      <c r="Q158" s="9"/>
      <c r="R158" s="9">
        <v>2025</v>
      </c>
      <c r="S158" s="406"/>
    </row>
    <row r="159" spans="1:19" x14ac:dyDescent="0.25">
      <c r="A159" s="9" t="str">
        <f>'High impact policies'!A184</f>
        <v>2a-IDN-ENE-REN-50</v>
      </c>
      <c r="B159" s="9" t="s">
        <v>708</v>
      </c>
      <c r="C159" s="9" t="s">
        <v>1525</v>
      </c>
      <c r="D159" s="96" t="s">
        <v>1256</v>
      </c>
      <c r="E159" s="9" t="s">
        <v>401</v>
      </c>
      <c r="F159" s="9" t="s">
        <v>234</v>
      </c>
      <c r="G159" s="9" t="s">
        <v>103</v>
      </c>
      <c r="H159" s="88" t="s">
        <v>1527</v>
      </c>
      <c r="I159" s="9">
        <v>31</v>
      </c>
      <c r="J159" s="9">
        <v>31</v>
      </c>
      <c r="K159" s="22" t="s">
        <v>1255</v>
      </c>
      <c r="L159" s="88" t="s">
        <v>1528</v>
      </c>
      <c r="M159" s="9">
        <v>31</v>
      </c>
      <c r="N159" s="9">
        <v>31</v>
      </c>
      <c r="O159" s="22" t="s">
        <v>1255</v>
      </c>
      <c r="P159" s="22" t="s">
        <v>1253</v>
      </c>
      <c r="Q159" s="9"/>
      <c r="R159" s="9">
        <v>2050</v>
      </c>
      <c r="S159" s="406"/>
    </row>
    <row r="160" spans="1:19" x14ac:dyDescent="0.25">
      <c r="A160" s="9" t="str">
        <f>'High impact policies'!A185</f>
        <v>2b-IDN-ENE-FOS-25</v>
      </c>
      <c r="B160" s="9" t="s">
        <v>708</v>
      </c>
      <c r="C160" s="9" t="s">
        <v>1525</v>
      </c>
      <c r="D160" s="96" t="s">
        <v>1256</v>
      </c>
      <c r="E160" s="9" t="s">
        <v>401</v>
      </c>
      <c r="F160" s="9" t="s">
        <v>234</v>
      </c>
      <c r="G160" s="9" t="s">
        <v>103</v>
      </c>
      <c r="H160" s="88" t="s">
        <v>1529</v>
      </c>
      <c r="I160" s="9">
        <v>22</v>
      </c>
      <c r="J160" s="9">
        <v>22</v>
      </c>
      <c r="K160" s="22" t="s">
        <v>1255</v>
      </c>
      <c r="L160" s="88" t="s">
        <v>1530</v>
      </c>
      <c r="M160" s="9">
        <v>22</v>
      </c>
      <c r="N160" s="9">
        <v>22</v>
      </c>
      <c r="O160" s="22" t="s">
        <v>1255</v>
      </c>
      <c r="P160" s="22" t="s">
        <v>1253</v>
      </c>
      <c r="Q160" s="9">
        <v>2014</v>
      </c>
      <c r="R160" s="9">
        <v>2025</v>
      </c>
      <c r="S160" s="406"/>
    </row>
    <row r="161" spans="1:19" x14ac:dyDescent="0.25">
      <c r="A161" s="9" t="str">
        <f>'High impact policies'!A186</f>
        <v>2b-IDN-ENE-FOS-50</v>
      </c>
      <c r="B161" s="9" t="s">
        <v>708</v>
      </c>
      <c r="C161" s="9" t="s">
        <v>1525</v>
      </c>
      <c r="D161" s="96" t="s">
        <v>1256</v>
      </c>
      <c r="E161" s="9" t="s">
        <v>401</v>
      </c>
      <c r="F161" s="9" t="s">
        <v>234</v>
      </c>
      <c r="G161" s="9" t="s">
        <v>103</v>
      </c>
      <c r="H161" s="88" t="s">
        <v>1529</v>
      </c>
      <c r="I161" s="9">
        <v>24</v>
      </c>
      <c r="J161" s="9">
        <v>24</v>
      </c>
      <c r="K161" s="22" t="s">
        <v>1255</v>
      </c>
      <c r="L161" s="88" t="s">
        <v>1530</v>
      </c>
      <c r="M161" s="9">
        <v>24</v>
      </c>
      <c r="N161" s="9">
        <v>24</v>
      </c>
      <c r="O161" s="22" t="s">
        <v>1255</v>
      </c>
      <c r="P161" s="22" t="s">
        <v>1253</v>
      </c>
      <c r="Q161" s="9">
        <v>2014</v>
      </c>
      <c r="R161" s="9">
        <v>2050</v>
      </c>
      <c r="S161" s="406"/>
    </row>
    <row r="162" spans="1:19" x14ac:dyDescent="0.25">
      <c r="A162" s="9" t="str">
        <f>'High impact policies'!A187</f>
        <v>4a-IDN-ENE-REN-30</v>
      </c>
      <c r="B162" s="9" t="s">
        <v>708</v>
      </c>
      <c r="C162" s="9" t="s">
        <v>1525</v>
      </c>
      <c r="D162" s="96" t="s">
        <v>1256</v>
      </c>
      <c r="E162" s="9" t="s">
        <v>401</v>
      </c>
      <c r="F162" s="9" t="s">
        <v>234</v>
      </c>
      <c r="G162" s="9" t="s">
        <v>103</v>
      </c>
      <c r="H162" s="88" t="s">
        <v>1531</v>
      </c>
      <c r="I162" s="9">
        <v>10.5</v>
      </c>
      <c r="J162" s="9">
        <v>10.5</v>
      </c>
      <c r="K162" s="22" t="s">
        <v>1369</v>
      </c>
      <c r="L162" s="88" t="s">
        <v>1532</v>
      </c>
      <c r="M162" s="9">
        <v>10.5</v>
      </c>
      <c r="N162" s="9">
        <v>10.5</v>
      </c>
      <c r="O162" s="22" t="s">
        <v>1369</v>
      </c>
      <c r="P162" s="22" t="s">
        <v>1253</v>
      </c>
      <c r="Q162" s="9">
        <v>2021</v>
      </c>
      <c r="R162" s="9">
        <v>2030</v>
      </c>
      <c r="S162" s="406" t="s">
        <v>1533</v>
      </c>
    </row>
    <row r="163" spans="1:19" x14ac:dyDescent="0.25">
      <c r="A163" s="9" t="str">
        <f>'High impact policies'!A188</f>
        <v>4a-IDN-ENE-REN-50</v>
      </c>
      <c r="B163" s="9" t="s">
        <v>708</v>
      </c>
      <c r="C163" s="9" t="s">
        <v>1525</v>
      </c>
      <c r="D163" s="96" t="s">
        <v>1256</v>
      </c>
      <c r="E163" s="9" t="s">
        <v>401</v>
      </c>
      <c r="F163" s="9" t="s">
        <v>234</v>
      </c>
      <c r="G163" s="9" t="s">
        <v>103</v>
      </c>
      <c r="H163" s="88" t="s">
        <v>1534</v>
      </c>
      <c r="I163" s="9">
        <v>45</v>
      </c>
      <c r="J163" s="9">
        <v>45</v>
      </c>
      <c r="K163" s="22" t="s">
        <v>1369</v>
      </c>
      <c r="L163" s="88" t="s">
        <v>1535</v>
      </c>
      <c r="M163" s="9">
        <v>45</v>
      </c>
      <c r="N163" s="9">
        <v>45</v>
      </c>
      <c r="O163" s="22" t="s">
        <v>1369</v>
      </c>
      <c r="P163" s="22" t="s">
        <v>1253</v>
      </c>
      <c r="Q163" s="9">
        <v>2017</v>
      </c>
      <c r="R163" s="9">
        <v>2050</v>
      </c>
      <c r="S163" s="406" t="s">
        <v>1536</v>
      </c>
    </row>
    <row r="164" spans="1:19" x14ac:dyDescent="0.25">
      <c r="A164" s="9" t="str">
        <f>'High impact policies'!A189</f>
        <v>4b-IDN-ENE-REN-30</v>
      </c>
      <c r="B164" s="9" t="s">
        <v>708</v>
      </c>
      <c r="C164" s="9" t="s">
        <v>1525</v>
      </c>
      <c r="D164" s="96" t="s">
        <v>1256</v>
      </c>
      <c r="E164" s="9" t="s">
        <v>401</v>
      </c>
      <c r="F164" s="9" t="s">
        <v>234</v>
      </c>
      <c r="G164" s="9" t="s">
        <v>103</v>
      </c>
      <c r="H164" s="88" t="s">
        <v>1537</v>
      </c>
      <c r="I164" s="9">
        <v>3.2</v>
      </c>
      <c r="J164" s="9">
        <v>3.2</v>
      </c>
      <c r="K164" s="22" t="s">
        <v>1369</v>
      </c>
      <c r="L164" s="88" t="s">
        <v>1538</v>
      </c>
      <c r="M164" s="9">
        <v>3.2</v>
      </c>
      <c r="N164" s="9">
        <v>3.2</v>
      </c>
      <c r="O164" s="22" t="s">
        <v>1369</v>
      </c>
      <c r="P164" s="22" t="s">
        <v>1253</v>
      </c>
      <c r="Q164" s="9">
        <v>2021</v>
      </c>
      <c r="R164" s="9">
        <v>2030</v>
      </c>
      <c r="S164" s="406" t="s">
        <v>1533</v>
      </c>
    </row>
    <row r="165" spans="1:19" x14ac:dyDescent="0.25">
      <c r="A165" s="9" t="str">
        <f>'High impact policies'!A190</f>
        <v>4b-IDN-ENE-REN-50</v>
      </c>
      <c r="B165" s="9" t="s">
        <v>708</v>
      </c>
      <c r="C165" s="9" t="s">
        <v>1525</v>
      </c>
      <c r="D165" s="96" t="s">
        <v>1256</v>
      </c>
      <c r="E165" s="9" t="s">
        <v>401</v>
      </c>
      <c r="F165" s="9" t="s">
        <v>234</v>
      </c>
      <c r="G165" s="9" t="s">
        <v>103</v>
      </c>
      <c r="H165" s="88" t="s">
        <v>1539</v>
      </c>
      <c r="I165" s="9">
        <v>17.5</v>
      </c>
      <c r="J165" s="9">
        <v>17.5</v>
      </c>
      <c r="K165" s="22" t="s">
        <v>1369</v>
      </c>
      <c r="L165" s="88" t="s">
        <v>1540</v>
      </c>
      <c r="M165" s="9">
        <v>17.5</v>
      </c>
      <c r="N165" s="9">
        <v>17.5</v>
      </c>
      <c r="O165" s="22" t="s">
        <v>1369</v>
      </c>
      <c r="P165" s="22" t="s">
        <v>1253</v>
      </c>
      <c r="Q165" s="9">
        <v>2017</v>
      </c>
      <c r="R165" s="9">
        <v>2050</v>
      </c>
      <c r="S165" s="406" t="s">
        <v>1536</v>
      </c>
    </row>
    <row r="166" spans="1:19" x14ac:dyDescent="0.25">
      <c r="A166" s="9" t="str">
        <f>'High impact policies'!A191</f>
        <v>4c-IDN-ENE-REN-30</v>
      </c>
      <c r="B166" s="9" t="s">
        <v>708</v>
      </c>
      <c r="C166" s="9" t="s">
        <v>1525</v>
      </c>
      <c r="D166" s="96" t="s">
        <v>1256</v>
      </c>
      <c r="E166" s="9" t="s">
        <v>401</v>
      </c>
      <c r="F166" s="9" t="s">
        <v>234</v>
      </c>
      <c r="G166" s="9" t="s">
        <v>103</v>
      </c>
      <c r="H166" s="88" t="s">
        <v>1541</v>
      </c>
      <c r="I166" s="9">
        <v>0.4</v>
      </c>
      <c r="J166" s="9">
        <v>0.4</v>
      </c>
      <c r="K166" s="22" t="s">
        <v>1369</v>
      </c>
      <c r="L166" s="88" t="s">
        <v>1542</v>
      </c>
      <c r="M166" s="9">
        <v>0.4</v>
      </c>
      <c r="N166" s="9">
        <v>0.4</v>
      </c>
      <c r="O166" s="22" t="s">
        <v>1369</v>
      </c>
      <c r="P166" s="22" t="s">
        <v>1253</v>
      </c>
      <c r="Q166" s="9">
        <v>2021</v>
      </c>
      <c r="R166" s="9">
        <v>2030</v>
      </c>
      <c r="S166" s="406" t="s">
        <v>1533</v>
      </c>
    </row>
    <row r="167" spans="1:19" x14ac:dyDescent="0.25">
      <c r="A167" s="9" t="str">
        <f>'High impact policies'!A192</f>
        <v>4c-IDN-ENE-REN-50</v>
      </c>
      <c r="B167" s="9" t="s">
        <v>708</v>
      </c>
      <c r="C167" s="9" t="s">
        <v>1525</v>
      </c>
      <c r="D167" s="96" t="s">
        <v>1256</v>
      </c>
      <c r="E167" s="9" t="s">
        <v>401</v>
      </c>
      <c r="F167" s="9" t="s">
        <v>234</v>
      </c>
      <c r="G167" s="9" t="s">
        <v>103</v>
      </c>
      <c r="H167" s="88" t="s">
        <v>1543</v>
      </c>
      <c r="I167" s="9">
        <v>28</v>
      </c>
      <c r="J167" s="9">
        <v>28</v>
      </c>
      <c r="K167" s="22" t="s">
        <v>1369</v>
      </c>
      <c r="L167" s="88" t="s">
        <v>1544</v>
      </c>
      <c r="M167" s="9">
        <v>28</v>
      </c>
      <c r="N167" s="9">
        <v>28</v>
      </c>
      <c r="O167" s="22" t="s">
        <v>1369</v>
      </c>
      <c r="P167" s="22" t="s">
        <v>1253</v>
      </c>
      <c r="Q167" s="9">
        <v>2017</v>
      </c>
      <c r="R167" s="9">
        <v>2050</v>
      </c>
      <c r="S167" s="406" t="s">
        <v>1536</v>
      </c>
    </row>
    <row r="168" spans="1:19" x14ac:dyDescent="0.25">
      <c r="A168" s="9" t="str">
        <f>'High impact policies'!A193</f>
        <v>4d-IDN-ENE-REN-30</v>
      </c>
      <c r="B168" s="9" t="s">
        <v>708</v>
      </c>
      <c r="C168" s="9" t="s">
        <v>1525</v>
      </c>
      <c r="D168" s="96" t="s">
        <v>1256</v>
      </c>
      <c r="E168" s="9" t="s">
        <v>401</v>
      </c>
      <c r="F168" s="9" t="s">
        <v>234</v>
      </c>
      <c r="G168" s="9" t="s">
        <v>103</v>
      </c>
      <c r="H168" s="88" t="s">
        <v>1545</v>
      </c>
      <c r="I168" s="9">
        <v>4.9000000000000004</v>
      </c>
      <c r="J168" s="9">
        <v>4.9000000000000004</v>
      </c>
      <c r="K168" s="22" t="s">
        <v>1369</v>
      </c>
      <c r="L168" s="88" t="s">
        <v>1546</v>
      </c>
      <c r="M168" s="9">
        <v>4.9000000000000004</v>
      </c>
      <c r="N168" s="9">
        <v>4.9000000000000004</v>
      </c>
      <c r="O168" s="22" t="s">
        <v>1369</v>
      </c>
      <c r="P168" s="22" t="s">
        <v>1253</v>
      </c>
      <c r="Q168" s="9">
        <v>2021</v>
      </c>
      <c r="R168" s="9">
        <v>2030</v>
      </c>
      <c r="S168" s="406" t="s">
        <v>1533</v>
      </c>
    </row>
    <row r="169" spans="1:19" x14ac:dyDescent="0.25">
      <c r="A169" s="9" t="str">
        <f>'High impact policies'!A194</f>
        <v>4d-IDN-ENE-REN-50</v>
      </c>
      <c r="B169" s="9" t="s">
        <v>708</v>
      </c>
      <c r="C169" s="9" t="s">
        <v>1525</v>
      </c>
      <c r="D169" s="96" t="s">
        <v>1256</v>
      </c>
      <c r="E169" s="9" t="s">
        <v>401</v>
      </c>
      <c r="F169" s="9" t="s">
        <v>234</v>
      </c>
      <c r="G169" s="9" t="s">
        <v>103</v>
      </c>
      <c r="H169" s="88" t="s">
        <v>1547</v>
      </c>
      <c r="I169" s="9">
        <v>45</v>
      </c>
      <c r="J169" s="9">
        <v>45</v>
      </c>
      <c r="K169" s="22" t="s">
        <v>1369</v>
      </c>
      <c r="L169" s="88" t="s">
        <v>1548</v>
      </c>
      <c r="M169" s="9">
        <v>45</v>
      </c>
      <c r="N169" s="9">
        <v>45</v>
      </c>
      <c r="O169" s="22" t="s">
        <v>1369</v>
      </c>
      <c r="P169" s="22" t="s">
        <v>1253</v>
      </c>
      <c r="Q169" s="9">
        <v>2017</v>
      </c>
      <c r="R169" s="9">
        <v>2050</v>
      </c>
      <c r="S169" s="406" t="s">
        <v>1536</v>
      </c>
    </row>
    <row r="170" spans="1:19" x14ac:dyDescent="0.25">
      <c r="A170" s="9" t="str">
        <f>'High impact policies'!A195</f>
        <v>4f-IDN-ENE-EFF-25</v>
      </c>
      <c r="B170" s="9" t="s">
        <v>708</v>
      </c>
      <c r="C170" s="24" t="s">
        <v>1525</v>
      </c>
      <c r="D170" s="96" t="s">
        <v>1256</v>
      </c>
      <c r="E170" s="9" t="s">
        <v>401</v>
      </c>
      <c r="F170" s="9" t="s">
        <v>234</v>
      </c>
      <c r="G170" s="9" t="s">
        <v>103</v>
      </c>
      <c r="H170" s="88" t="s">
        <v>1549</v>
      </c>
      <c r="I170" s="9">
        <v>-17.399999999999999</v>
      </c>
      <c r="J170" s="9">
        <v>-17.399999999999999</v>
      </c>
      <c r="K170" s="22" t="s">
        <v>1255</v>
      </c>
      <c r="L170" s="88" t="s">
        <v>1425</v>
      </c>
      <c r="M170" s="9">
        <v>-17.399999999999999</v>
      </c>
      <c r="N170" s="9">
        <v>-17.399999999999999</v>
      </c>
      <c r="O170" s="22" t="s">
        <v>1255</v>
      </c>
      <c r="P170" s="22" t="s">
        <v>1271</v>
      </c>
      <c r="Q170" s="9">
        <v>2015</v>
      </c>
      <c r="R170" s="9">
        <v>2025</v>
      </c>
      <c r="S170" s="406"/>
    </row>
    <row r="171" spans="1:19" x14ac:dyDescent="0.25">
      <c r="A171" s="9" t="str">
        <f>'High impact policies'!A196</f>
        <v>4f-IDN-ENE-EFF-50</v>
      </c>
      <c r="B171" s="9" t="s">
        <v>708</v>
      </c>
      <c r="C171" s="24" t="s">
        <v>1525</v>
      </c>
      <c r="D171" s="96" t="s">
        <v>1256</v>
      </c>
      <c r="E171" s="9" t="s">
        <v>401</v>
      </c>
      <c r="F171" s="9" t="s">
        <v>234</v>
      </c>
      <c r="G171" s="9" t="s">
        <v>103</v>
      </c>
      <c r="H171" s="88" t="s">
        <v>1549</v>
      </c>
      <c r="I171" s="9">
        <v>-38.9</v>
      </c>
      <c r="J171" s="9">
        <v>-38.9</v>
      </c>
      <c r="K171" s="22" t="s">
        <v>1255</v>
      </c>
      <c r="L171" s="88" t="s">
        <v>1425</v>
      </c>
      <c r="M171" s="9">
        <v>-38.9</v>
      </c>
      <c r="N171" s="9">
        <v>-38.9</v>
      </c>
      <c r="O171" s="22" t="s">
        <v>1255</v>
      </c>
      <c r="P171" s="22" t="s">
        <v>1271</v>
      </c>
      <c r="Q171" s="9">
        <v>2015</v>
      </c>
      <c r="R171" s="9">
        <v>2050</v>
      </c>
      <c r="S171" s="406"/>
    </row>
    <row r="172" spans="1:19" x14ac:dyDescent="0.25">
      <c r="A172" s="9" t="str">
        <f>'High impact policies'!A198</f>
        <v>6a-IDN-TRA-BIO-25</v>
      </c>
      <c r="B172" s="9" t="s">
        <v>708</v>
      </c>
      <c r="C172" s="9" t="s">
        <v>1525</v>
      </c>
      <c r="D172" s="96" t="s">
        <v>1256</v>
      </c>
      <c r="E172" s="9" t="s">
        <v>401</v>
      </c>
      <c r="F172" s="9" t="s">
        <v>118</v>
      </c>
      <c r="G172" s="9" t="s">
        <v>103</v>
      </c>
      <c r="H172" s="88" t="s">
        <v>1550</v>
      </c>
      <c r="I172" s="9">
        <v>22.5</v>
      </c>
      <c r="J172" s="9">
        <v>22.5</v>
      </c>
      <c r="K172" s="22" t="s">
        <v>1255</v>
      </c>
      <c r="L172" s="88" t="s">
        <v>1314</v>
      </c>
      <c r="M172" s="9">
        <v>22.5</v>
      </c>
      <c r="N172" s="9">
        <v>22.5</v>
      </c>
      <c r="O172" s="22" t="s">
        <v>1255</v>
      </c>
      <c r="P172" s="22" t="s">
        <v>1253</v>
      </c>
      <c r="Q172" s="9">
        <v>2015</v>
      </c>
      <c r="R172" s="9">
        <v>2025</v>
      </c>
      <c r="S172" s="406" t="s">
        <v>1515</v>
      </c>
    </row>
    <row r="173" spans="1:19" x14ac:dyDescent="0.25">
      <c r="A173" s="9" t="str">
        <f>'High impact policies'!A199</f>
        <v>6c-IDN-TRA-BIO-25</v>
      </c>
      <c r="B173" s="9" t="s">
        <v>708</v>
      </c>
      <c r="C173" s="9" t="s">
        <v>1525</v>
      </c>
      <c r="D173" s="96" t="s">
        <v>1256</v>
      </c>
      <c r="E173" s="9" t="s">
        <v>401</v>
      </c>
      <c r="F173" s="9" t="s">
        <v>118</v>
      </c>
      <c r="G173" s="9" t="s">
        <v>103</v>
      </c>
      <c r="H173" s="88" t="s">
        <v>1551</v>
      </c>
      <c r="I173" s="9">
        <v>25</v>
      </c>
      <c r="J173" s="9">
        <v>25</v>
      </c>
      <c r="K173" s="22" t="s">
        <v>1255</v>
      </c>
      <c r="L173" s="88" t="s">
        <v>1314</v>
      </c>
      <c r="M173" s="9">
        <v>25</v>
      </c>
      <c r="N173" s="9">
        <v>25</v>
      </c>
      <c r="O173" s="22" t="s">
        <v>1255</v>
      </c>
      <c r="P173" s="22" t="s">
        <v>1253</v>
      </c>
      <c r="Q173" s="9">
        <v>2015</v>
      </c>
      <c r="R173" s="9">
        <v>2025</v>
      </c>
      <c r="S173" s="406"/>
    </row>
    <row r="174" spans="1:19" x14ac:dyDescent="0.25">
      <c r="A174" s="9" t="str">
        <f>'High impact policies'!A200</f>
        <v>9b-IDN-TRA-EVP-50</v>
      </c>
      <c r="B174" s="9" t="s">
        <v>708</v>
      </c>
      <c r="C174" s="24" t="s">
        <v>1525</v>
      </c>
      <c r="D174" s="96" t="s">
        <v>1256</v>
      </c>
      <c r="E174" s="9" t="s">
        <v>401</v>
      </c>
      <c r="F174" s="9" t="s">
        <v>118</v>
      </c>
      <c r="G174" s="9" t="s">
        <v>103</v>
      </c>
      <c r="H174" s="88" t="s">
        <v>1552</v>
      </c>
      <c r="I174" s="9">
        <v>100</v>
      </c>
      <c r="J174" s="9">
        <v>100</v>
      </c>
      <c r="K174" s="22" t="s">
        <v>1255</v>
      </c>
      <c r="L174" s="88" t="s">
        <v>1411</v>
      </c>
      <c r="M174" s="9">
        <v>100</v>
      </c>
      <c r="N174" s="9">
        <v>100</v>
      </c>
      <c r="O174" s="22" t="s">
        <v>1255</v>
      </c>
      <c r="P174" s="22" t="s">
        <v>1253</v>
      </c>
      <c r="Q174" s="9">
        <v>2020</v>
      </c>
      <c r="R174" s="9">
        <v>2050</v>
      </c>
      <c r="S174" s="406"/>
    </row>
    <row r="175" spans="1:19" x14ac:dyDescent="0.25">
      <c r="A175" s="9" t="str">
        <f>'High impact policies'!A201</f>
        <v>10a-IDN-GEN-TAX-60</v>
      </c>
      <c r="B175" s="9" t="s">
        <v>708</v>
      </c>
      <c r="C175" s="24" t="s">
        <v>1525</v>
      </c>
      <c r="D175" s="96" t="s">
        <v>1256</v>
      </c>
      <c r="E175" s="9" t="s">
        <v>401</v>
      </c>
      <c r="F175" s="9" t="s">
        <v>215</v>
      </c>
      <c r="G175" s="9" t="s">
        <v>103</v>
      </c>
      <c r="H175" s="88" t="s">
        <v>111</v>
      </c>
      <c r="I175" s="9">
        <v>2</v>
      </c>
      <c r="J175" s="9">
        <v>2</v>
      </c>
      <c r="K175" s="22" t="s">
        <v>1553</v>
      </c>
      <c r="L175" s="88" t="s">
        <v>1280</v>
      </c>
      <c r="M175" s="9">
        <v>2</v>
      </c>
      <c r="N175" s="9">
        <v>2</v>
      </c>
      <c r="O175" s="22" t="s">
        <v>1553</v>
      </c>
      <c r="P175" s="22" t="s">
        <v>1253</v>
      </c>
      <c r="Q175" s="9">
        <v>2021</v>
      </c>
      <c r="R175" s="9">
        <v>2060</v>
      </c>
      <c r="S175" s="406"/>
    </row>
    <row r="176" spans="1:19" x14ac:dyDescent="0.25">
      <c r="A176" s="9" t="str">
        <f>'High impact policies'!A202</f>
        <v>11a-IDN-GEN-FGAS-45</v>
      </c>
      <c r="B176" s="9" t="s">
        <v>708</v>
      </c>
      <c r="C176" s="24" t="s">
        <v>1525</v>
      </c>
      <c r="D176" s="96" t="s">
        <v>1256</v>
      </c>
      <c r="E176" s="9" t="s">
        <v>401</v>
      </c>
      <c r="F176" s="9" t="s">
        <v>215</v>
      </c>
      <c r="G176" s="9" t="s">
        <v>103</v>
      </c>
      <c r="H176" s="88" t="s">
        <v>300</v>
      </c>
      <c r="I176" s="9">
        <v>-80</v>
      </c>
      <c r="J176" s="9">
        <v>-80</v>
      </c>
      <c r="K176" s="22" t="s">
        <v>1255</v>
      </c>
      <c r="L176" s="88" t="s">
        <v>1270</v>
      </c>
      <c r="M176" s="9">
        <v>-80</v>
      </c>
      <c r="N176" s="9">
        <v>-80</v>
      </c>
      <c r="O176" s="22" t="s">
        <v>1255</v>
      </c>
      <c r="P176" s="22" t="s">
        <v>1271</v>
      </c>
      <c r="Q176" s="22">
        <v>2021</v>
      </c>
      <c r="R176" s="9">
        <v>2045</v>
      </c>
      <c r="S176" s="406"/>
    </row>
    <row r="177" spans="1:19" x14ac:dyDescent="0.25">
      <c r="A177" s="30" t="str">
        <f>'High impact policies'!A205</f>
        <v>0a-JPN-GEN-NDC-30</v>
      </c>
      <c r="B177" s="30" t="s">
        <v>761</v>
      </c>
      <c r="C177" s="92" t="s">
        <v>1554</v>
      </c>
      <c r="D177" s="267" t="s">
        <v>112</v>
      </c>
      <c r="E177" s="30" t="s">
        <v>1283</v>
      </c>
      <c r="F177" s="30" t="s">
        <v>215</v>
      </c>
      <c r="G177" s="30" t="s">
        <v>116</v>
      </c>
      <c r="H177" s="91" t="s">
        <v>1250</v>
      </c>
      <c r="I177" s="30">
        <v>-46</v>
      </c>
      <c r="J177" s="30">
        <v>-46</v>
      </c>
      <c r="K177" s="31" t="s">
        <v>1255</v>
      </c>
      <c r="L177" s="91" t="s">
        <v>1252</v>
      </c>
      <c r="M177" s="30">
        <v>-46</v>
      </c>
      <c r="N177" s="30">
        <v>-46</v>
      </c>
      <c r="O177" s="31" t="s">
        <v>1255</v>
      </c>
      <c r="P177" s="31" t="s">
        <v>1271</v>
      </c>
      <c r="Q177" s="31">
        <v>2013</v>
      </c>
      <c r="R177" s="30">
        <v>2030</v>
      </c>
      <c r="S177" s="406" t="s">
        <v>1555</v>
      </c>
    </row>
    <row r="178" spans="1:19" x14ac:dyDescent="0.25">
      <c r="A178" s="30" t="str">
        <f>'High impact policies'!A206</f>
        <v>0b-JPN-GEN-LTS-50</v>
      </c>
      <c r="B178" s="30" t="s">
        <v>761</v>
      </c>
      <c r="C178" s="92" t="s">
        <v>1554</v>
      </c>
      <c r="D178" s="267" t="s">
        <v>1181</v>
      </c>
      <c r="E178" s="30" t="s">
        <v>401</v>
      </c>
      <c r="F178" s="30" t="s">
        <v>215</v>
      </c>
      <c r="G178" s="30" t="s">
        <v>116</v>
      </c>
      <c r="H178" s="91" t="s">
        <v>1250</v>
      </c>
      <c r="I178" s="30">
        <v>-100</v>
      </c>
      <c r="J178" s="30">
        <v>-100</v>
      </c>
      <c r="K178" s="31" t="s">
        <v>1255</v>
      </c>
      <c r="L178" s="91" t="s">
        <v>1252</v>
      </c>
      <c r="M178" s="30">
        <v>-100</v>
      </c>
      <c r="N178" s="30">
        <v>-100</v>
      </c>
      <c r="O178" s="31" t="s">
        <v>1255</v>
      </c>
      <c r="P178" s="31" t="s">
        <v>1253</v>
      </c>
      <c r="Q178" s="30"/>
      <c r="R178" s="30">
        <v>2050</v>
      </c>
      <c r="S178" s="406"/>
    </row>
    <row r="179" spans="1:19" x14ac:dyDescent="0.25">
      <c r="A179" s="9" t="str">
        <f>'High impact policies'!A207</f>
        <v>1a-JPN-TRA-FIN-23</v>
      </c>
      <c r="B179" s="9" t="s">
        <v>761</v>
      </c>
      <c r="C179" s="9" t="s">
        <v>1554</v>
      </c>
      <c r="D179" s="96" t="s">
        <v>1256</v>
      </c>
      <c r="E179" s="9" t="s">
        <v>401</v>
      </c>
      <c r="F179" s="9" t="s">
        <v>118</v>
      </c>
      <c r="G179" s="9" t="s">
        <v>103</v>
      </c>
      <c r="H179" s="88" t="s">
        <v>1556</v>
      </c>
      <c r="I179" s="9">
        <v>550000</v>
      </c>
      <c r="J179" s="9">
        <v>850000</v>
      </c>
      <c r="K179" s="22" t="s">
        <v>1557</v>
      </c>
      <c r="L179" s="88" t="s">
        <v>1558</v>
      </c>
      <c r="M179" s="9">
        <v>550000</v>
      </c>
      <c r="N179" s="9">
        <v>850000</v>
      </c>
      <c r="O179" s="22" t="s">
        <v>1557</v>
      </c>
      <c r="P179" s="22" t="s">
        <v>1253</v>
      </c>
      <c r="Q179" s="9">
        <v>2016</v>
      </c>
      <c r="S179" s="406" t="s">
        <v>1559</v>
      </c>
    </row>
    <row r="180" spans="1:19" x14ac:dyDescent="0.25">
      <c r="A180" s="9" t="str">
        <f>'High impact policies'!A208</f>
        <v>2a-JPN-TRA-EFF-30</v>
      </c>
      <c r="B180" s="9" t="s">
        <v>761</v>
      </c>
      <c r="C180" s="9" t="s">
        <v>1554</v>
      </c>
      <c r="D180" s="96" t="s">
        <v>1256</v>
      </c>
      <c r="E180" s="9" t="s">
        <v>401</v>
      </c>
      <c r="F180" s="9" t="s">
        <v>118</v>
      </c>
      <c r="G180" s="9" t="s">
        <v>103</v>
      </c>
      <c r="H180" s="88" t="s">
        <v>1560</v>
      </c>
      <c r="I180" s="9">
        <v>25.4</v>
      </c>
      <c r="J180" s="9">
        <v>25.4</v>
      </c>
      <c r="K180" s="22" t="s">
        <v>1335</v>
      </c>
      <c r="L180" s="88" t="s">
        <v>1317</v>
      </c>
      <c r="M180" s="9">
        <v>0.85</v>
      </c>
      <c r="N180" s="9">
        <v>0.85</v>
      </c>
      <c r="O180" s="22" t="s">
        <v>1316</v>
      </c>
      <c r="P180" s="22" t="s">
        <v>1253</v>
      </c>
      <c r="R180" s="9">
        <v>2030</v>
      </c>
      <c r="S180" s="406" t="s">
        <v>1561</v>
      </c>
    </row>
    <row r="181" spans="1:19" x14ac:dyDescent="0.25">
      <c r="A181" s="9" t="str">
        <f>'High impact policies'!A209</f>
        <v>4a-JPN-ENE-FIN-12</v>
      </c>
      <c r="B181" s="9" t="s">
        <v>761</v>
      </c>
      <c r="C181" s="9" t="s">
        <v>1554</v>
      </c>
      <c r="D181" s="96" t="s">
        <v>1256</v>
      </c>
      <c r="E181" s="9" t="s">
        <v>401</v>
      </c>
      <c r="F181" s="9" t="s">
        <v>234</v>
      </c>
      <c r="G181" s="9" t="s">
        <v>103</v>
      </c>
      <c r="H181" s="88" t="s">
        <v>1562</v>
      </c>
      <c r="I181" s="9">
        <v>2040</v>
      </c>
      <c r="J181" s="9">
        <v>2040</v>
      </c>
      <c r="K181" s="22" t="s">
        <v>1563</v>
      </c>
      <c r="L181" s="286" t="s">
        <v>1564</v>
      </c>
      <c r="M181" s="9">
        <v>2040</v>
      </c>
      <c r="N181" s="9">
        <v>2040</v>
      </c>
      <c r="O181" s="22" t="s">
        <v>1563</v>
      </c>
      <c r="P181" s="22" t="s">
        <v>1253</v>
      </c>
      <c r="Q181" s="9">
        <v>2016</v>
      </c>
      <c r="S181" s="406"/>
    </row>
    <row r="182" spans="1:19" x14ac:dyDescent="0.25">
      <c r="A182" s="9" t="str">
        <f>'High impact policies'!A210</f>
        <v>4b-JPN-ENE-FIN-12</v>
      </c>
      <c r="B182" s="9" t="s">
        <v>761</v>
      </c>
      <c r="C182" s="9" t="s">
        <v>1554</v>
      </c>
      <c r="D182" s="96" t="s">
        <v>1256</v>
      </c>
      <c r="E182" s="9" t="s">
        <v>401</v>
      </c>
      <c r="F182" s="9" t="s">
        <v>234</v>
      </c>
      <c r="G182" s="9" t="s">
        <v>103</v>
      </c>
      <c r="H182" s="88" t="s">
        <v>1565</v>
      </c>
      <c r="I182" s="9">
        <v>1080</v>
      </c>
      <c r="J182" s="9">
        <v>1080</v>
      </c>
      <c r="K182" s="22" t="s">
        <v>1566</v>
      </c>
      <c r="L182" s="286" t="s">
        <v>1567</v>
      </c>
      <c r="M182" s="9">
        <v>1080</v>
      </c>
      <c r="N182" s="9">
        <v>1080</v>
      </c>
      <c r="O182" s="22" t="s">
        <v>1566</v>
      </c>
      <c r="P182" s="22" t="s">
        <v>1253</v>
      </c>
      <c r="Q182" s="9">
        <v>2016</v>
      </c>
      <c r="S182" s="406"/>
    </row>
    <row r="183" spans="1:19" x14ac:dyDescent="0.25">
      <c r="A183" s="9" t="str">
        <f>'High impact policies'!A211</f>
        <v>4c-JPN-ENE-FIN-12</v>
      </c>
      <c r="B183" s="9" t="s">
        <v>761</v>
      </c>
      <c r="C183" s="9" t="s">
        <v>1554</v>
      </c>
      <c r="D183" s="96" t="s">
        <v>1256</v>
      </c>
      <c r="E183" s="9" t="s">
        <v>401</v>
      </c>
      <c r="F183" s="9" t="s">
        <v>234</v>
      </c>
      <c r="G183" s="9" t="s">
        <v>103</v>
      </c>
      <c r="H183" s="88" t="s">
        <v>1568</v>
      </c>
      <c r="I183" s="9">
        <v>700</v>
      </c>
      <c r="J183" s="9">
        <v>700</v>
      </c>
      <c r="K183" s="22" t="s">
        <v>1566</v>
      </c>
      <c r="L183" s="286" t="s">
        <v>1569</v>
      </c>
      <c r="M183" s="9">
        <v>700</v>
      </c>
      <c r="N183" s="9">
        <v>700</v>
      </c>
      <c r="O183" s="22" t="s">
        <v>1566</v>
      </c>
      <c r="P183" s="22" t="s">
        <v>1253</v>
      </c>
      <c r="Q183" s="9">
        <v>2016</v>
      </c>
      <c r="S183" s="406"/>
    </row>
    <row r="184" spans="1:19" x14ac:dyDescent="0.25">
      <c r="A184" s="9" t="str">
        <f>'High impact policies'!A212</f>
        <v>5a-JPN-ENE-REN-30</v>
      </c>
      <c r="B184" s="9" t="s">
        <v>761</v>
      </c>
      <c r="C184" s="9" t="s">
        <v>1554</v>
      </c>
      <c r="D184" s="96" t="s">
        <v>1256</v>
      </c>
      <c r="E184" s="9" t="s">
        <v>401</v>
      </c>
      <c r="F184" s="9" t="s">
        <v>234</v>
      </c>
      <c r="G184" s="9" t="s">
        <v>103</v>
      </c>
      <c r="H184" s="88" t="s">
        <v>1570</v>
      </c>
      <c r="I184" s="9">
        <v>10</v>
      </c>
      <c r="J184" s="9">
        <v>10</v>
      </c>
      <c r="K184" s="22" t="s">
        <v>1369</v>
      </c>
      <c r="L184" s="88" t="s">
        <v>1544</v>
      </c>
      <c r="M184" s="9">
        <v>10</v>
      </c>
      <c r="N184" s="9">
        <v>10</v>
      </c>
      <c r="O184" s="22" t="s">
        <v>1369</v>
      </c>
      <c r="P184" s="22" t="s">
        <v>1253</v>
      </c>
      <c r="Q184" s="9">
        <v>2020</v>
      </c>
      <c r="R184" s="9">
        <v>2030</v>
      </c>
      <c r="S184" s="406"/>
    </row>
    <row r="185" spans="1:19" x14ac:dyDescent="0.25">
      <c r="A185" s="9" t="str">
        <f>'High impact policies'!A213</f>
        <v>7a-JPN-ENE-FIN-23</v>
      </c>
      <c r="B185" s="9" t="s">
        <v>761</v>
      </c>
      <c r="C185" s="9" t="s">
        <v>1554</v>
      </c>
      <c r="D185" s="96" t="s">
        <v>1256</v>
      </c>
      <c r="E185" s="9" t="s">
        <v>401</v>
      </c>
      <c r="F185" s="9" t="s">
        <v>234</v>
      </c>
      <c r="G185" s="9" t="s">
        <v>103</v>
      </c>
      <c r="H185" s="88" t="s">
        <v>1571</v>
      </c>
      <c r="I185" s="9">
        <v>1.4</v>
      </c>
      <c r="J185" s="9">
        <v>1.4</v>
      </c>
      <c r="K185" s="22" t="s">
        <v>1572</v>
      </c>
      <c r="L185" s="88" t="s">
        <v>1573</v>
      </c>
      <c r="M185" s="9">
        <v>1.4</v>
      </c>
      <c r="N185" s="9">
        <v>1.4</v>
      </c>
      <c r="O185" s="22" t="s">
        <v>1572</v>
      </c>
      <c r="P185" s="22" t="s">
        <v>1253</v>
      </c>
      <c r="Q185" s="9"/>
      <c r="S185" s="406" t="s">
        <v>1574</v>
      </c>
    </row>
    <row r="186" spans="1:19" x14ac:dyDescent="0.25">
      <c r="A186" s="9" t="str">
        <f>'High impact policies'!A214</f>
        <v>7b-JPN-ENE-FIN-23</v>
      </c>
      <c r="B186" s="9" t="s">
        <v>761</v>
      </c>
      <c r="C186" s="9" t="s">
        <v>1554</v>
      </c>
      <c r="D186" s="96" t="s">
        <v>1256</v>
      </c>
      <c r="E186" s="9" t="s">
        <v>401</v>
      </c>
      <c r="F186" s="9" t="s">
        <v>234</v>
      </c>
      <c r="G186" s="9" t="s">
        <v>103</v>
      </c>
      <c r="H186" s="88" t="s">
        <v>1575</v>
      </c>
      <c r="I186" s="9">
        <v>15</v>
      </c>
      <c r="J186" s="9">
        <v>15</v>
      </c>
      <c r="K186" s="22" t="s">
        <v>1572</v>
      </c>
      <c r="L186" s="88" t="s">
        <v>1382</v>
      </c>
      <c r="M186" s="9">
        <v>15</v>
      </c>
      <c r="N186" s="9">
        <v>15</v>
      </c>
      <c r="O186" s="22" t="s">
        <v>1572</v>
      </c>
      <c r="P186" s="22" t="s">
        <v>1253</v>
      </c>
      <c r="Q186" s="9">
        <v>2011</v>
      </c>
      <c r="S186" s="406" t="s">
        <v>1576</v>
      </c>
    </row>
    <row r="187" spans="1:19" x14ac:dyDescent="0.25">
      <c r="A187" s="9" t="str">
        <f>'High impact policies'!A215</f>
        <v>7c-JPN-ENE-FIN-23</v>
      </c>
      <c r="B187" s="9" t="s">
        <v>761</v>
      </c>
      <c r="C187" s="9" t="s">
        <v>1554</v>
      </c>
      <c r="D187" s="96" t="s">
        <v>1256</v>
      </c>
      <c r="E187" s="9" t="s">
        <v>401</v>
      </c>
      <c r="F187" s="9" t="s">
        <v>234</v>
      </c>
      <c r="G187" s="9" t="s">
        <v>103</v>
      </c>
      <c r="H187" s="88" t="s">
        <v>1575</v>
      </c>
      <c r="I187" s="9">
        <v>36</v>
      </c>
      <c r="J187" s="9">
        <v>36</v>
      </c>
      <c r="K187" s="22" t="s">
        <v>1572</v>
      </c>
      <c r="L187" s="88" t="s">
        <v>1577</v>
      </c>
      <c r="M187" s="9">
        <v>36</v>
      </c>
      <c r="N187" s="9">
        <v>36</v>
      </c>
      <c r="O187" s="22" t="s">
        <v>1572</v>
      </c>
      <c r="P187" s="22" t="s">
        <v>1253</v>
      </c>
      <c r="Q187" s="9">
        <v>2011</v>
      </c>
      <c r="S187" s="406" t="s">
        <v>1578</v>
      </c>
    </row>
    <row r="188" spans="1:19" x14ac:dyDescent="0.25">
      <c r="A188" s="9" t="str">
        <f>'High impact policies'!A216</f>
        <v>7d-JPN-ENE-FIN-23</v>
      </c>
      <c r="B188" s="9" t="s">
        <v>761</v>
      </c>
      <c r="C188" s="9" t="s">
        <v>1554</v>
      </c>
      <c r="D188" s="96" t="s">
        <v>1256</v>
      </c>
      <c r="E188" s="9" t="s">
        <v>401</v>
      </c>
      <c r="F188" s="9" t="s">
        <v>234</v>
      </c>
      <c r="G188" s="9" t="s">
        <v>103</v>
      </c>
      <c r="H188" s="88" t="s">
        <v>1575</v>
      </c>
      <c r="I188" s="9">
        <v>26</v>
      </c>
      <c r="J188" s="9">
        <v>26</v>
      </c>
      <c r="K188" s="22" t="s">
        <v>1572</v>
      </c>
      <c r="L188" s="88" t="s">
        <v>1579</v>
      </c>
      <c r="M188" s="9">
        <v>26</v>
      </c>
      <c r="N188" s="9">
        <v>26</v>
      </c>
      <c r="O188" s="22" t="s">
        <v>1572</v>
      </c>
      <c r="P188" s="22" t="s">
        <v>1253</v>
      </c>
      <c r="Q188" s="9">
        <v>2011</v>
      </c>
      <c r="S188" s="406" t="s">
        <v>1580</v>
      </c>
    </row>
    <row r="189" spans="1:19" x14ac:dyDescent="0.25">
      <c r="A189" s="9" t="str">
        <f>'High impact policies'!A217</f>
        <v>7e-JPN-ENE-FIN-23</v>
      </c>
      <c r="B189" s="9" t="s">
        <v>761</v>
      </c>
      <c r="C189" s="9" t="s">
        <v>1554</v>
      </c>
      <c r="D189" s="96" t="s">
        <v>1256</v>
      </c>
      <c r="E189" s="9" t="s">
        <v>401</v>
      </c>
      <c r="F189" s="9" t="s">
        <v>234</v>
      </c>
      <c r="G189" s="9" t="s">
        <v>103</v>
      </c>
      <c r="H189" s="88" t="s">
        <v>1575</v>
      </c>
      <c r="I189" s="9">
        <v>9</v>
      </c>
      <c r="J189" s="9">
        <v>27</v>
      </c>
      <c r="K189" s="22" t="s">
        <v>1572</v>
      </c>
      <c r="L189" s="88" t="s">
        <v>1581</v>
      </c>
      <c r="M189" s="9">
        <v>9</v>
      </c>
      <c r="N189" s="9">
        <v>27</v>
      </c>
      <c r="O189" s="22" t="s">
        <v>1572</v>
      </c>
      <c r="P189" s="22" t="s">
        <v>1253</v>
      </c>
      <c r="Q189" s="9">
        <v>2011</v>
      </c>
      <c r="S189" s="406" t="s">
        <v>1582</v>
      </c>
    </row>
    <row r="190" spans="1:19" x14ac:dyDescent="0.25">
      <c r="A190" s="9" t="str">
        <f>'High impact policies'!A218</f>
        <v>7f-JPN-ENE-FIN-23</v>
      </c>
      <c r="B190" s="9" t="s">
        <v>761</v>
      </c>
      <c r="C190" s="9" t="s">
        <v>1554</v>
      </c>
      <c r="D190" s="96" t="s">
        <v>1256</v>
      </c>
      <c r="E190" s="9" t="s">
        <v>401</v>
      </c>
      <c r="F190" s="9" t="s">
        <v>234</v>
      </c>
      <c r="G190" s="9" t="s">
        <v>103</v>
      </c>
      <c r="H190" s="88" t="s">
        <v>1575</v>
      </c>
      <c r="I190" s="9">
        <v>32</v>
      </c>
      <c r="J190" s="9">
        <v>40</v>
      </c>
      <c r="K190" s="22" t="s">
        <v>1572</v>
      </c>
      <c r="L190" s="88" t="s">
        <v>1583</v>
      </c>
      <c r="M190" s="9">
        <v>32</v>
      </c>
      <c r="N190" s="9">
        <v>40</v>
      </c>
      <c r="O190" s="22" t="s">
        <v>1572</v>
      </c>
      <c r="P190" s="22" t="s">
        <v>1253</v>
      </c>
      <c r="Q190" s="9">
        <v>2011</v>
      </c>
      <c r="S190" s="406" t="s">
        <v>1584</v>
      </c>
    </row>
    <row r="191" spans="1:19" x14ac:dyDescent="0.25">
      <c r="A191" s="9" t="str">
        <f>'High impact policies'!A219</f>
        <v>7g-JPN-ENE-FIN-23</v>
      </c>
      <c r="B191" s="9" t="s">
        <v>761</v>
      </c>
      <c r="C191" s="9" t="s">
        <v>1554</v>
      </c>
      <c r="D191" s="96" t="s">
        <v>1256</v>
      </c>
      <c r="E191" s="9" t="s">
        <v>401</v>
      </c>
      <c r="F191" s="9" t="s">
        <v>234</v>
      </c>
      <c r="G191" s="9" t="s">
        <v>103</v>
      </c>
      <c r="H191" s="88" t="s">
        <v>1575</v>
      </c>
      <c r="I191" s="9">
        <v>13</v>
      </c>
      <c r="J191" s="9">
        <v>24</v>
      </c>
      <c r="K191" s="22" t="s">
        <v>1572</v>
      </c>
      <c r="L191" s="88" t="s">
        <v>1585</v>
      </c>
      <c r="M191" s="9">
        <v>13</v>
      </c>
      <c r="N191" s="9">
        <v>24</v>
      </c>
      <c r="O191" s="22" t="s">
        <v>1572</v>
      </c>
      <c r="P191" s="22" t="s">
        <v>1253</v>
      </c>
      <c r="Q191" s="9">
        <v>2011</v>
      </c>
      <c r="S191" s="406" t="s">
        <v>1586</v>
      </c>
    </row>
    <row r="192" spans="1:19" x14ac:dyDescent="0.25">
      <c r="A192" s="9" t="str">
        <f>'High impact policies'!A220</f>
        <v>7h-JPN-ENE-FIN-23</v>
      </c>
      <c r="B192" s="9" t="s">
        <v>761</v>
      </c>
      <c r="C192" s="9" t="s">
        <v>1554</v>
      </c>
      <c r="D192" s="96" t="s">
        <v>1256</v>
      </c>
      <c r="E192" s="9" t="s">
        <v>401</v>
      </c>
      <c r="F192" s="9" t="s">
        <v>234</v>
      </c>
      <c r="G192" s="9" t="s">
        <v>103</v>
      </c>
      <c r="H192" s="88" t="s">
        <v>1575</v>
      </c>
      <c r="I192" s="9">
        <v>17</v>
      </c>
      <c r="J192" s="9">
        <v>17</v>
      </c>
      <c r="K192" s="22" t="s">
        <v>1572</v>
      </c>
      <c r="L192" s="88" t="s">
        <v>1587</v>
      </c>
      <c r="M192" s="9">
        <v>17</v>
      </c>
      <c r="N192" s="9">
        <v>17</v>
      </c>
      <c r="O192" s="22" t="s">
        <v>1572</v>
      </c>
      <c r="P192" s="22" t="s">
        <v>1253</v>
      </c>
      <c r="Q192" s="9">
        <v>2011</v>
      </c>
      <c r="S192" s="406" t="s">
        <v>1588</v>
      </c>
    </row>
    <row r="193" spans="1:19" x14ac:dyDescent="0.25">
      <c r="A193" s="9" t="str">
        <f>'High impact policies'!A221</f>
        <v>7i-JPN-ENE-FIN-23</v>
      </c>
      <c r="B193" s="9" t="s">
        <v>761</v>
      </c>
      <c r="C193" s="9" t="s">
        <v>1554</v>
      </c>
      <c r="D193" s="96" t="s">
        <v>1256</v>
      </c>
      <c r="E193" s="9" t="s">
        <v>401</v>
      </c>
      <c r="F193" s="9" t="s">
        <v>234</v>
      </c>
      <c r="G193" s="9" t="s">
        <v>103</v>
      </c>
      <c r="H193" s="88" t="s">
        <v>1575</v>
      </c>
      <c r="I193" s="9">
        <v>39</v>
      </c>
      <c r="J193" s="9">
        <v>39</v>
      </c>
      <c r="K193" s="22" t="s">
        <v>1572</v>
      </c>
      <c r="L193" s="88" t="s">
        <v>1589</v>
      </c>
      <c r="M193" s="9">
        <v>39</v>
      </c>
      <c r="N193" s="9">
        <v>39</v>
      </c>
      <c r="O193" s="22" t="s">
        <v>1572</v>
      </c>
      <c r="P193" s="22" t="s">
        <v>1253</v>
      </c>
      <c r="Q193" s="9">
        <v>2011</v>
      </c>
      <c r="S193" s="406" t="s">
        <v>1590</v>
      </c>
    </row>
    <row r="194" spans="1:19" x14ac:dyDescent="0.25">
      <c r="A194" s="9" t="str">
        <f>'High impact policies'!A222</f>
        <v>7k-JPN-ENE-FIN-23</v>
      </c>
      <c r="B194" s="9" t="s">
        <v>761</v>
      </c>
      <c r="C194" s="9" t="s">
        <v>1554</v>
      </c>
      <c r="D194" s="96" t="s">
        <v>1256</v>
      </c>
      <c r="E194" s="9" t="s">
        <v>401</v>
      </c>
      <c r="F194" s="9" t="s">
        <v>234</v>
      </c>
      <c r="G194" s="9" t="s">
        <v>103</v>
      </c>
      <c r="H194" s="88" t="s">
        <v>1575</v>
      </c>
      <c r="I194" s="9">
        <v>9.5</v>
      </c>
      <c r="J194" s="9">
        <v>9.5</v>
      </c>
      <c r="K194" s="22" t="s">
        <v>1557</v>
      </c>
      <c r="L194" s="88" t="s">
        <v>1591</v>
      </c>
      <c r="M194" s="9">
        <v>9.5</v>
      </c>
      <c r="N194" s="9">
        <v>9.5</v>
      </c>
      <c r="O194" s="22" t="s">
        <v>1557</v>
      </c>
      <c r="P194" s="22" t="s">
        <v>1253</v>
      </c>
      <c r="Q194" s="9">
        <v>2011</v>
      </c>
      <c r="S194" s="406" t="s">
        <v>1592</v>
      </c>
    </row>
    <row r="195" spans="1:19" x14ac:dyDescent="0.25">
      <c r="A195" s="9" t="str">
        <f>'High impact policies'!A223</f>
        <v>8a-JPN-TRA-FIN-02</v>
      </c>
      <c r="B195" s="9" t="s">
        <v>761</v>
      </c>
      <c r="C195" s="9" t="s">
        <v>1554</v>
      </c>
      <c r="D195" s="96" t="s">
        <v>1256</v>
      </c>
      <c r="E195" s="9" t="s">
        <v>401</v>
      </c>
      <c r="F195" s="9" t="s">
        <v>118</v>
      </c>
      <c r="G195" s="9" t="s">
        <v>103</v>
      </c>
      <c r="H195" s="88" t="s">
        <v>1593</v>
      </c>
      <c r="I195" s="9">
        <v>53.8</v>
      </c>
      <c r="J195" s="9">
        <v>53.8</v>
      </c>
      <c r="K195" s="22" t="s">
        <v>1594</v>
      </c>
      <c r="L195" s="88" t="s">
        <v>811</v>
      </c>
      <c r="M195" s="9">
        <v>53.8</v>
      </c>
      <c r="N195" s="9">
        <v>53.8</v>
      </c>
      <c r="O195" s="22" t="s">
        <v>1594</v>
      </c>
      <c r="P195" s="22" t="s">
        <v>1253</v>
      </c>
      <c r="Q195" s="9"/>
      <c r="S195" s="406"/>
    </row>
    <row r="196" spans="1:19" x14ac:dyDescent="0.25">
      <c r="A196" s="9" t="str">
        <f>'High impact policies'!A224</f>
        <v>8b-JPN-TRA-FIN-02</v>
      </c>
      <c r="B196" s="9" t="s">
        <v>761</v>
      </c>
      <c r="C196" s="9" t="s">
        <v>1554</v>
      </c>
      <c r="D196" s="96" t="s">
        <v>1256</v>
      </c>
      <c r="E196" s="9" t="s">
        <v>401</v>
      </c>
      <c r="F196" s="9" t="s">
        <v>118</v>
      </c>
      <c r="G196" s="9" t="s">
        <v>103</v>
      </c>
      <c r="H196" s="88" t="s">
        <v>1595</v>
      </c>
      <c r="I196" s="9">
        <v>17.5</v>
      </c>
      <c r="J196" s="9">
        <v>17.5</v>
      </c>
      <c r="K196" s="22" t="s">
        <v>1596</v>
      </c>
      <c r="L196" s="88" t="s">
        <v>814</v>
      </c>
      <c r="M196" s="9">
        <v>17.5</v>
      </c>
      <c r="N196" s="9">
        <v>17.5</v>
      </c>
      <c r="O196" s="22" t="s">
        <v>1596</v>
      </c>
      <c r="P196" s="22" t="s">
        <v>1253</v>
      </c>
      <c r="Q196" s="9"/>
      <c r="S196" s="406"/>
    </row>
    <row r="197" spans="1:19" x14ac:dyDescent="0.25">
      <c r="A197" s="9" t="str">
        <f>'High impact policies'!A225</f>
        <v>8c-JPN-TRA-FIN-02</v>
      </c>
      <c r="B197" s="9" t="s">
        <v>761</v>
      </c>
      <c r="C197" s="9" t="s">
        <v>1554</v>
      </c>
      <c r="D197" s="96" t="s">
        <v>1256</v>
      </c>
      <c r="E197" s="9" t="s">
        <v>401</v>
      </c>
      <c r="F197" s="9" t="s">
        <v>118</v>
      </c>
      <c r="G197" s="9" t="s">
        <v>103</v>
      </c>
      <c r="H197" s="88" t="s">
        <v>1597</v>
      </c>
      <c r="I197" s="9">
        <v>32.1</v>
      </c>
      <c r="J197" s="9">
        <v>32.1</v>
      </c>
      <c r="K197" s="22" t="s">
        <v>1594</v>
      </c>
      <c r="L197" s="88" t="s">
        <v>816</v>
      </c>
      <c r="M197" s="9">
        <v>32.1</v>
      </c>
      <c r="N197" s="9">
        <v>32.1</v>
      </c>
      <c r="O197" s="22" t="s">
        <v>1594</v>
      </c>
      <c r="P197" s="22" t="s">
        <v>1253</v>
      </c>
      <c r="Q197" s="9"/>
      <c r="S197" s="406"/>
    </row>
    <row r="198" spans="1:19" x14ac:dyDescent="0.25">
      <c r="A198" s="9" t="str">
        <f>'High impact policies'!A226</f>
        <v>8d-JPN-TRA-FIN-02</v>
      </c>
      <c r="B198" s="9" t="s">
        <v>761</v>
      </c>
      <c r="C198" s="9" t="s">
        <v>1554</v>
      </c>
      <c r="D198" s="96" t="s">
        <v>1256</v>
      </c>
      <c r="E198" s="9" t="s">
        <v>401</v>
      </c>
      <c r="F198" s="9" t="s">
        <v>118</v>
      </c>
      <c r="G198" s="9" t="s">
        <v>103</v>
      </c>
      <c r="H198" s="88" t="s">
        <v>1598</v>
      </c>
      <c r="I198" s="9">
        <v>26</v>
      </c>
      <c r="J198" s="9">
        <v>26</v>
      </c>
      <c r="K198" s="22" t="s">
        <v>1594</v>
      </c>
      <c r="L198" s="88" t="s">
        <v>818</v>
      </c>
      <c r="M198" s="9">
        <v>26</v>
      </c>
      <c r="N198" s="9">
        <v>26</v>
      </c>
      <c r="O198" s="22" t="s">
        <v>1594</v>
      </c>
      <c r="P198" s="22" t="s">
        <v>1253</v>
      </c>
      <c r="Q198" s="9"/>
      <c r="S198" s="406"/>
    </row>
    <row r="199" spans="1:19" x14ac:dyDescent="0.25">
      <c r="A199" s="9" t="str">
        <f>'High impact policies'!A227</f>
        <v>9b-JPN-ENE-EFF-30</v>
      </c>
      <c r="B199" s="9" t="s">
        <v>761</v>
      </c>
      <c r="C199" s="24" t="s">
        <v>1554</v>
      </c>
      <c r="D199" s="96" t="s">
        <v>1256</v>
      </c>
      <c r="E199" s="9" t="s">
        <v>401</v>
      </c>
      <c r="F199" s="9" t="s">
        <v>234</v>
      </c>
      <c r="G199" s="9" t="s">
        <v>103</v>
      </c>
      <c r="H199" s="88" t="s">
        <v>1549</v>
      </c>
      <c r="I199" s="9">
        <v>-20</v>
      </c>
      <c r="J199" s="9">
        <v>-20</v>
      </c>
      <c r="K199" s="22" t="s">
        <v>1255</v>
      </c>
      <c r="L199" s="88" t="s">
        <v>1425</v>
      </c>
      <c r="M199" s="9">
        <v>-20</v>
      </c>
      <c r="N199" s="9">
        <v>-20</v>
      </c>
      <c r="O199" s="22" t="s">
        <v>1255</v>
      </c>
      <c r="P199" s="22" t="s">
        <v>1253</v>
      </c>
      <c r="Q199" s="9">
        <v>2015</v>
      </c>
      <c r="R199" s="9">
        <v>2030</v>
      </c>
      <c r="S199" s="406" t="s">
        <v>1599</v>
      </c>
    </row>
    <row r="200" spans="1:19" x14ac:dyDescent="0.25">
      <c r="A200" s="9" t="str">
        <f>'High impact policies'!A228</f>
        <v>11a-JPN-ENE-REN-30</v>
      </c>
      <c r="B200" s="9" t="s">
        <v>761</v>
      </c>
      <c r="C200" s="9" t="s">
        <v>1554</v>
      </c>
      <c r="D200" s="96" t="s">
        <v>1256</v>
      </c>
      <c r="E200" s="9" t="s">
        <v>401</v>
      </c>
      <c r="F200" s="9" t="s">
        <v>234</v>
      </c>
      <c r="G200" s="9" t="s">
        <v>103</v>
      </c>
      <c r="H200" s="88" t="s">
        <v>1600</v>
      </c>
      <c r="I200" s="9">
        <v>20</v>
      </c>
      <c r="J200" s="9">
        <v>22</v>
      </c>
      <c r="K200" s="22" t="s">
        <v>1255</v>
      </c>
      <c r="L200" s="88" t="s">
        <v>1601</v>
      </c>
      <c r="M200" s="9">
        <v>20</v>
      </c>
      <c r="N200" s="9">
        <v>22</v>
      </c>
      <c r="O200" s="22" t="s">
        <v>1255</v>
      </c>
      <c r="P200" s="22" t="s">
        <v>1253</v>
      </c>
      <c r="Q200" s="9"/>
      <c r="R200" s="9">
        <v>2030</v>
      </c>
      <c r="S200" s="406" t="s">
        <v>1602</v>
      </c>
    </row>
    <row r="201" spans="1:19" x14ac:dyDescent="0.25">
      <c r="A201" s="9" t="str">
        <f>'High impact policies'!A229</f>
        <v>11b-JPN-ENE-REN-30</v>
      </c>
      <c r="B201" s="9" t="s">
        <v>761</v>
      </c>
      <c r="C201" s="9" t="s">
        <v>1554</v>
      </c>
      <c r="D201" s="96" t="s">
        <v>1256</v>
      </c>
      <c r="E201" s="9" t="s">
        <v>401</v>
      </c>
      <c r="F201" s="9" t="s">
        <v>234</v>
      </c>
      <c r="G201" s="9" t="s">
        <v>103</v>
      </c>
      <c r="H201" s="88" t="s">
        <v>1603</v>
      </c>
      <c r="I201" s="9">
        <v>36</v>
      </c>
      <c r="J201" s="9">
        <v>38</v>
      </c>
      <c r="K201" s="22" t="s">
        <v>1255</v>
      </c>
      <c r="L201" s="88" t="s">
        <v>914</v>
      </c>
      <c r="M201" s="9">
        <v>36</v>
      </c>
      <c r="N201" s="9">
        <v>38</v>
      </c>
      <c r="O201" s="22" t="s">
        <v>1255</v>
      </c>
      <c r="P201" s="22" t="s">
        <v>1253</v>
      </c>
      <c r="Q201" s="9"/>
      <c r="R201" s="9">
        <v>2030</v>
      </c>
      <c r="S201" s="406" t="s">
        <v>1604</v>
      </c>
    </row>
    <row r="202" spans="1:19" x14ac:dyDescent="0.25">
      <c r="A202" s="9" t="str">
        <f>'High impact policies'!A230</f>
        <v>11c-JPN-ENE-FOS-30</v>
      </c>
      <c r="B202" s="9" t="s">
        <v>761</v>
      </c>
      <c r="C202" s="24" t="s">
        <v>1554</v>
      </c>
      <c r="D202" s="96" t="s">
        <v>1256</v>
      </c>
      <c r="E202" s="9" t="s">
        <v>401</v>
      </c>
      <c r="F202" s="9" t="s">
        <v>234</v>
      </c>
      <c r="G202" s="9" t="s">
        <v>103</v>
      </c>
      <c r="H202" s="88" t="s">
        <v>1605</v>
      </c>
      <c r="I202" s="9">
        <v>19</v>
      </c>
      <c r="J202" s="9">
        <v>19</v>
      </c>
      <c r="K202" s="22" t="s">
        <v>1255</v>
      </c>
      <c r="L202" s="88" t="s">
        <v>1606</v>
      </c>
      <c r="M202" s="9">
        <v>19</v>
      </c>
      <c r="N202" s="9">
        <v>19</v>
      </c>
      <c r="O202" s="22" t="s">
        <v>1255</v>
      </c>
      <c r="P202" s="22" t="s">
        <v>1253</v>
      </c>
      <c r="Q202" s="9"/>
      <c r="R202" s="9">
        <v>2030</v>
      </c>
      <c r="S202" s="406"/>
    </row>
    <row r="203" spans="1:19" x14ac:dyDescent="0.25">
      <c r="A203" s="9" t="str">
        <f>'High impact policies'!A231</f>
        <v>11d-JPN-ENE-FOS-30</v>
      </c>
      <c r="B203" s="9" t="s">
        <v>761</v>
      </c>
      <c r="C203" s="24" t="s">
        <v>1554</v>
      </c>
      <c r="D203" s="96" t="s">
        <v>1256</v>
      </c>
      <c r="E203" s="9" t="s">
        <v>401</v>
      </c>
      <c r="F203" s="9" t="s">
        <v>234</v>
      </c>
      <c r="G203" s="9" t="s">
        <v>103</v>
      </c>
      <c r="H203" s="88" t="s">
        <v>1607</v>
      </c>
      <c r="I203" s="9">
        <v>20</v>
      </c>
      <c r="J203" s="9">
        <v>20</v>
      </c>
      <c r="K203" s="22" t="s">
        <v>1255</v>
      </c>
      <c r="L203" s="88" t="s">
        <v>1608</v>
      </c>
      <c r="M203" s="9">
        <v>20</v>
      </c>
      <c r="N203" s="9">
        <v>20</v>
      </c>
      <c r="O203" s="22" t="s">
        <v>1255</v>
      </c>
      <c r="P203" s="22" t="s">
        <v>1253</v>
      </c>
      <c r="Q203" s="9"/>
      <c r="R203" s="9">
        <v>2030</v>
      </c>
      <c r="S203" s="406"/>
    </row>
    <row r="204" spans="1:19" x14ac:dyDescent="0.25">
      <c r="A204" s="9" t="str">
        <f>'High impact policies'!A232</f>
        <v>11e-JPN-ENE-FOS-30</v>
      </c>
      <c r="B204" s="9" t="s">
        <v>761</v>
      </c>
      <c r="C204" s="24" t="s">
        <v>1554</v>
      </c>
      <c r="D204" s="96" t="s">
        <v>1256</v>
      </c>
      <c r="E204" s="9" t="s">
        <v>401</v>
      </c>
      <c r="F204" s="9" t="s">
        <v>234</v>
      </c>
      <c r="G204" s="9" t="s">
        <v>103</v>
      </c>
      <c r="H204" s="88" t="s">
        <v>1609</v>
      </c>
      <c r="I204" s="9">
        <v>2</v>
      </c>
      <c r="J204" s="9">
        <v>2</v>
      </c>
      <c r="K204" s="22" t="s">
        <v>1255</v>
      </c>
      <c r="L204" s="88" t="s">
        <v>1610</v>
      </c>
      <c r="M204" s="9">
        <v>2</v>
      </c>
      <c r="N204" s="9">
        <v>2</v>
      </c>
      <c r="O204" s="22" t="s">
        <v>1255</v>
      </c>
      <c r="P204" s="22" t="s">
        <v>1253</v>
      </c>
      <c r="Q204" s="9"/>
      <c r="R204" s="9">
        <v>2030</v>
      </c>
      <c r="S204" s="406"/>
    </row>
    <row r="205" spans="1:19" x14ac:dyDescent="0.25">
      <c r="A205" s="9" t="str">
        <f>'High impact policies'!A233</f>
        <v>12a-JPN-GEN-FGAS-36</v>
      </c>
      <c r="B205" s="9" t="s">
        <v>761</v>
      </c>
      <c r="C205" s="24" t="s">
        <v>1554</v>
      </c>
      <c r="D205" s="96" t="s">
        <v>1256</v>
      </c>
      <c r="E205" s="9" t="s">
        <v>401</v>
      </c>
      <c r="F205" s="9" t="s">
        <v>215</v>
      </c>
      <c r="G205" s="9" t="s">
        <v>103</v>
      </c>
      <c r="H205" s="88" t="s">
        <v>300</v>
      </c>
      <c r="I205" s="9">
        <v>-85</v>
      </c>
      <c r="J205" s="9">
        <v>-85</v>
      </c>
      <c r="K205" s="22" t="s">
        <v>1255</v>
      </c>
      <c r="L205" s="88" t="s">
        <v>1270</v>
      </c>
      <c r="M205" s="9">
        <v>-85</v>
      </c>
      <c r="N205" s="9">
        <v>-85</v>
      </c>
      <c r="O205" s="22" t="s">
        <v>1255</v>
      </c>
      <c r="P205" s="22" t="s">
        <v>1271</v>
      </c>
      <c r="Q205" s="22">
        <v>2012</v>
      </c>
      <c r="R205" s="9">
        <v>2036</v>
      </c>
      <c r="S205" s="406"/>
    </row>
    <row r="206" spans="1:19" x14ac:dyDescent="0.25">
      <c r="A206" s="9" t="str">
        <f>'High impact policies'!A235</f>
        <v>13b-JPN-BUI-EFF-30</v>
      </c>
      <c r="B206" s="9" t="s">
        <v>761</v>
      </c>
      <c r="C206" s="24" t="s">
        <v>1554</v>
      </c>
      <c r="D206" s="96" t="s">
        <v>1256</v>
      </c>
      <c r="E206" s="9" t="s">
        <v>401</v>
      </c>
      <c r="F206" s="9" t="s">
        <v>129</v>
      </c>
      <c r="G206" s="9" t="s">
        <v>103</v>
      </c>
      <c r="H206" s="88" t="s">
        <v>1611</v>
      </c>
      <c r="I206" s="26">
        <v>-43.39622641509434</v>
      </c>
      <c r="J206" s="26">
        <v>-43.39622641509434</v>
      </c>
      <c r="K206" s="22" t="s">
        <v>1255</v>
      </c>
      <c r="L206" s="88" t="s">
        <v>1612</v>
      </c>
      <c r="M206" s="26">
        <v>-43.39622641509434</v>
      </c>
      <c r="N206" s="26">
        <v>-43.39622641509434</v>
      </c>
      <c r="O206" s="22" t="s">
        <v>1255</v>
      </c>
      <c r="P206" s="22" t="s">
        <v>1271</v>
      </c>
      <c r="Q206" s="22">
        <v>2013</v>
      </c>
      <c r="R206" s="9">
        <v>2030</v>
      </c>
      <c r="S206" s="406" t="s">
        <v>1613</v>
      </c>
    </row>
    <row r="207" spans="1:19" x14ac:dyDescent="0.25">
      <c r="A207" s="9" t="str">
        <f>'High impact policies'!A236</f>
        <v>13c-JPN-BUI-EFF-30</v>
      </c>
      <c r="B207" s="9" t="s">
        <v>761</v>
      </c>
      <c r="C207" s="24" t="s">
        <v>1554</v>
      </c>
      <c r="D207" s="96" t="s">
        <v>1256</v>
      </c>
      <c r="E207" s="9" t="s">
        <v>401</v>
      </c>
      <c r="F207" s="9" t="s">
        <v>129</v>
      </c>
      <c r="G207" s="9" t="s">
        <v>103</v>
      </c>
      <c r="H207" s="88" t="s">
        <v>1614</v>
      </c>
      <c r="I207" s="26">
        <v>-15.254237288135597</v>
      </c>
      <c r="J207" s="26">
        <v>-15.254237288135597</v>
      </c>
      <c r="K207" s="22" t="s">
        <v>1255</v>
      </c>
      <c r="L207" s="88" t="s">
        <v>1451</v>
      </c>
      <c r="M207" s="26">
        <v>-15.254237288135597</v>
      </c>
      <c r="N207" s="26">
        <v>-15.254237288135597</v>
      </c>
      <c r="O207" s="22" t="s">
        <v>1255</v>
      </c>
      <c r="P207" s="22" t="s">
        <v>1271</v>
      </c>
      <c r="Q207" s="22">
        <v>2013</v>
      </c>
      <c r="R207" s="9">
        <v>2030</v>
      </c>
      <c r="S207" s="406" t="s">
        <v>1613</v>
      </c>
    </row>
    <row r="208" spans="1:19" x14ac:dyDescent="0.25">
      <c r="A208" s="9" t="str">
        <f>'High impact policies'!A237</f>
        <v>15a-JPN-TRA-EVP-35</v>
      </c>
      <c r="B208" s="9" t="s">
        <v>761</v>
      </c>
      <c r="C208" s="24" t="s">
        <v>1554</v>
      </c>
      <c r="D208" s="96" t="s">
        <v>1256</v>
      </c>
      <c r="E208" s="9" t="s">
        <v>401</v>
      </c>
      <c r="F208" s="9" t="s">
        <v>118</v>
      </c>
      <c r="G208" s="9" t="s">
        <v>103</v>
      </c>
      <c r="H208" s="88" t="s">
        <v>1410</v>
      </c>
      <c r="I208" s="9">
        <v>10</v>
      </c>
      <c r="J208" s="9">
        <v>15</v>
      </c>
      <c r="K208" s="22" t="s">
        <v>1255</v>
      </c>
      <c r="L208" s="88" t="s">
        <v>1411</v>
      </c>
      <c r="M208" s="9">
        <v>10</v>
      </c>
      <c r="N208" s="9">
        <v>15</v>
      </c>
      <c r="O208" s="22" t="s">
        <v>1255</v>
      </c>
      <c r="P208" s="22" t="s">
        <v>1253</v>
      </c>
      <c r="Q208" s="9">
        <v>2020</v>
      </c>
      <c r="R208" s="9">
        <v>2035</v>
      </c>
      <c r="S208" s="406" t="s">
        <v>1615</v>
      </c>
    </row>
    <row r="209" spans="1:19" x14ac:dyDescent="0.25">
      <c r="A209" s="30" t="str">
        <f>'High impact policies'!A240</f>
        <v>0a-KOR-GEN-NDC-30</v>
      </c>
      <c r="B209" s="30" t="s">
        <v>1616</v>
      </c>
      <c r="C209" s="30" t="s">
        <v>1617</v>
      </c>
      <c r="D209" s="267" t="s">
        <v>112</v>
      </c>
      <c r="E209" s="30" t="s">
        <v>1283</v>
      </c>
      <c r="F209" s="30" t="s">
        <v>215</v>
      </c>
      <c r="G209" s="30" t="s">
        <v>116</v>
      </c>
      <c r="H209" s="91" t="s">
        <v>1618</v>
      </c>
      <c r="I209" s="30">
        <v>-40</v>
      </c>
      <c r="J209" s="30">
        <v>-40</v>
      </c>
      <c r="K209" s="31" t="s">
        <v>1255</v>
      </c>
      <c r="L209" s="91" t="s">
        <v>1619</v>
      </c>
      <c r="M209" s="30">
        <v>-40</v>
      </c>
      <c r="N209" s="30">
        <v>-40</v>
      </c>
      <c r="O209" s="31" t="s">
        <v>1255</v>
      </c>
      <c r="P209" s="31" t="s">
        <v>1271</v>
      </c>
      <c r="Q209" s="31">
        <v>2018</v>
      </c>
      <c r="R209" s="30">
        <v>2030</v>
      </c>
      <c r="S209" s="406" t="s">
        <v>1620</v>
      </c>
    </row>
    <row r="210" spans="1:19" x14ac:dyDescent="0.25">
      <c r="A210" s="30" t="str">
        <f>'High impact policies'!A241</f>
        <v>0b-KOR-GEN-LTS-50</v>
      </c>
      <c r="B210" s="30" t="s">
        <v>1616</v>
      </c>
      <c r="C210" s="30" t="s">
        <v>1617</v>
      </c>
      <c r="D210" s="267" t="s">
        <v>1181</v>
      </c>
      <c r="E210" s="30" t="s">
        <v>401</v>
      </c>
      <c r="F210" s="30" t="s">
        <v>215</v>
      </c>
      <c r="G210" s="30" t="s">
        <v>116</v>
      </c>
      <c r="H210" s="91" t="s">
        <v>1250</v>
      </c>
      <c r="I210" s="30">
        <v>-100</v>
      </c>
      <c r="J210" s="30">
        <v>-100</v>
      </c>
      <c r="K210" s="31" t="s">
        <v>1255</v>
      </c>
      <c r="L210" s="91" t="s">
        <v>1252</v>
      </c>
      <c r="M210" s="30">
        <v>-100</v>
      </c>
      <c r="N210" s="30">
        <v>-100</v>
      </c>
      <c r="O210" s="31" t="s">
        <v>1255</v>
      </c>
      <c r="P210" s="31" t="s">
        <v>1253</v>
      </c>
      <c r="Q210" s="30"/>
      <c r="R210" s="30">
        <v>2050</v>
      </c>
      <c r="S210" s="406"/>
    </row>
    <row r="211" spans="1:19" x14ac:dyDescent="0.25">
      <c r="A211" s="9" t="str">
        <f>'High impact policies'!A242</f>
        <v>1a-KOR-GEN-ETS-30</v>
      </c>
      <c r="B211" s="9" t="s">
        <v>1616</v>
      </c>
      <c r="C211" s="9" t="s">
        <v>1617</v>
      </c>
      <c r="D211" s="96" t="s">
        <v>1256</v>
      </c>
      <c r="E211" s="9" t="s">
        <v>401</v>
      </c>
      <c r="F211" s="9" t="s">
        <v>215</v>
      </c>
      <c r="G211" s="9" t="s">
        <v>103</v>
      </c>
      <c r="H211" s="88" t="s">
        <v>1618</v>
      </c>
      <c r="I211" s="9">
        <v>-37</v>
      </c>
      <c r="J211" s="9">
        <v>-37</v>
      </c>
      <c r="K211" s="22" t="s">
        <v>1255</v>
      </c>
      <c r="L211" s="88" t="s">
        <v>1619</v>
      </c>
      <c r="M211" s="9">
        <v>-37</v>
      </c>
      <c r="N211" s="9">
        <v>-37</v>
      </c>
      <c r="O211" s="22" t="s">
        <v>1255</v>
      </c>
      <c r="P211" s="22" t="s">
        <v>1271</v>
      </c>
      <c r="Q211" s="22" t="s">
        <v>1353</v>
      </c>
      <c r="R211" s="9">
        <v>2030</v>
      </c>
      <c r="S211" s="406" t="s">
        <v>1621</v>
      </c>
    </row>
    <row r="212" spans="1:19" x14ac:dyDescent="0.25">
      <c r="A212" s="9" t="str">
        <f>'High impact policies'!A244</f>
        <v>3a-KOR-GEN-EFF-40</v>
      </c>
      <c r="B212" s="9" t="s">
        <v>1616</v>
      </c>
      <c r="C212" s="9" t="s">
        <v>1617</v>
      </c>
      <c r="D212" s="96" t="s">
        <v>1256</v>
      </c>
      <c r="E212" s="9" t="s">
        <v>401</v>
      </c>
      <c r="F212" s="9" t="s">
        <v>215</v>
      </c>
      <c r="G212" s="9" t="s">
        <v>103</v>
      </c>
      <c r="H212" s="88" t="s">
        <v>1466</v>
      </c>
      <c r="I212" s="9">
        <v>-18.600000000000001</v>
      </c>
      <c r="J212" s="9">
        <v>-18.600000000000001</v>
      </c>
      <c r="K212" s="22" t="s">
        <v>1255</v>
      </c>
      <c r="L212" s="88" t="s">
        <v>1425</v>
      </c>
      <c r="M212" s="9">
        <v>-18.600000000000001</v>
      </c>
      <c r="N212" s="9">
        <v>-18.600000000000001</v>
      </c>
      <c r="O212" s="22" t="s">
        <v>1255</v>
      </c>
      <c r="P212" s="22" t="s">
        <v>1253</v>
      </c>
      <c r="Q212" s="9" t="s">
        <v>1353</v>
      </c>
      <c r="R212" s="9">
        <v>2040</v>
      </c>
      <c r="S212" s="88" t="s">
        <v>1622</v>
      </c>
    </row>
    <row r="213" spans="1:19" x14ac:dyDescent="0.25">
      <c r="A213" s="9" t="str">
        <f>'High impact policies'!A245</f>
        <v>3b-KOR-ENE-REN-40</v>
      </c>
      <c r="B213" s="9" t="s">
        <v>1616</v>
      </c>
      <c r="C213" s="87" t="s">
        <v>1617</v>
      </c>
      <c r="D213" s="96" t="s">
        <v>1256</v>
      </c>
      <c r="E213" s="9" t="s">
        <v>401</v>
      </c>
      <c r="F213" s="9" t="s">
        <v>234</v>
      </c>
      <c r="G213" s="9" t="s">
        <v>103</v>
      </c>
      <c r="H213" s="88" t="s">
        <v>1623</v>
      </c>
      <c r="I213" s="9">
        <v>32.5</v>
      </c>
      <c r="J213" s="9">
        <v>32.5</v>
      </c>
      <c r="K213" s="22" t="s">
        <v>1255</v>
      </c>
      <c r="L213" s="88" t="s">
        <v>914</v>
      </c>
      <c r="M213" s="9">
        <v>32.5</v>
      </c>
      <c r="N213" s="9">
        <v>32.5</v>
      </c>
      <c r="O213" s="22" t="s">
        <v>1255</v>
      </c>
      <c r="P213" s="22" t="s">
        <v>1253</v>
      </c>
      <c r="Q213" s="9"/>
      <c r="R213" s="9">
        <v>2040</v>
      </c>
      <c r="S213" s="406"/>
    </row>
    <row r="214" spans="1:19" x14ac:dyDescent="0.25">
      <c r="A214" s="9" t="str">
        <f>'High impact policies'!A246</f>
        <v>4a-KOR-ENE-REN-36</v>
      </c>
      <c r="B214" s="9" t="s">
        <v>1616</v>
      </c>
      <c r="C214" s="9" t="s">
        <v>1617</v>
      </c>
      <c r="D214" s="96" t="s">
        <v>1256</v>
      </c>
      <c r="E214" s="9" t="s">
        <v>401</v>
      </c>
      <c r="F214" s="9" t="s">
        <v>234</v>
      </c>
      <c r="G214" s="9" t="s">
        <v>103</v>
      </c>
      <c r="H214" s="88" t="s">
        <v>1624</v>
      </c>
      <c r="I214" s="9">
        <v>30.6</v>
      </c>
      <c r="J214" s="9">
        <v>30.6</v>
      </c>
      <c r="K214" s="22" t="s">
        <v>1255</v>
      </c>
      <c r="L214" s="88" t="s">
        <v>914</v>
      </c>
      <c r="M214" s="9">
        <v>30.6</v>
      </c>
      <c r="N214" s="9">
        <v>30.6</v>
      </c>
      <c r="O214" s="22" t="s">
        <v>1255</v>
      </c>
      <c r="P214" s="22" t="s">
        <v>1253</v>
      </c>
      <c r="Q214" s="9"/>
      <c r="R214" s="9">
        <v>2036</v>
      </c>
      <c r="S214" s="406"/>
    </row>
    <row r="215" spans="1:19" x14ac:dyDescent="0.25">
      <c r="A215" s="9" t="str">
        <f>'High impact policies'!A247</f>
        <v>4b-KOR-ENE-REN-36</v>
      </c>
      <c r="B215" s="9" t="s">
        <v>1616</v>
      </c>
      <c r="C215" s="24" t="s">
        <v>1617</v>
      </c>
      <c r="D215" s="96" t="s">
        <v>1256</v>
      </c>
      <c r="E215" s="9" t="s">
        <v>401</v>
      </c>
      <c r="F215" s="9" t="s">
        <v>234</v>
      </c>
      <c r="G215" s="9" t="s">
        <v>103</v>
      </c>
      <c r="H215" s="88" t="s">
        <v>1625</v>
      </c>
      <c r="I215" s="9">
        <v>34.6</v>
      </c>
      <c r="J215" s="9">
        <v>34.6</v>
      </c>
      <c r="K215" s="22" t="s">
        <v>1255</v>
      </c>
      <c r="L215" s="88" t="s">
        <v>1601</v>
      </c>
      <c r="M215" s="9">
        <v>34.6</v>
      </c>
      <c r="N215" s="9">
        <v>34.6</v>
      </c>
      <c r="O215" s="22" t="s">
        <v>1255</v>
      </c>
      <c r="P215" s="22" t="s">
        <v>1253</v>
      </c>
      <c r="Q215" s="9"/>
      <c r="R215" s="9">
        <v>2036</v>
      </c>
      <c r="S215" s="406"/>
    </row>
    <row r="216" spans="1:19" x14ac:dyDescent="0.25">
      <c r="A216" s="9" t="str">
        <f>'High impact policies'!A248</f>
        <v>4c-KOR-ENE-REN-36</v>
      </c>
      <c r="B216" s="9" t="s">
        <v>1616</v>
      </c>
      <c r="C216" s="24" t="s">
        <v>1617</v>
      </c>
      <c r="D216" s="96" t="s">
        <v>1256</v>
      </c>
      <c r="E216" s="9" t="s">
        <v>401</v>
      </c>
      <c r="F216" s="9" t="s">
        <v>234</v>
      </c>
      <c r="G216" s="9" t="s">
        <v>103</v>
      </c>
      <c r="H216" s="88" t="s">
        <v>1626</v>
      </c>
      <c r="I216" s="9">
        <v>14.4</v>
      </c>
      <c r="J216" s="9">
        <v>14.4</v>
      </c>
      <c r="K216" s="22" t="s">
        <v>1255</v>
      </c>
      <c r="L216" s="88" t="s">
        <v>1606</v>
      </c>
      <c r="M216" s="9">
        <v>14.4</v>
      </c>
      <c r="N216" s="9">
        <v>14.4</v>
      </c>
      <c r="O216" s="22" t="s">
        <v>1255</v>
      </c>
      <c r="P216" s="22" t="s">
        <v>1253</v>
      </c>
      <c r="Q216" s="9"/>
      <c r="R216" s="9">
        <v>2036</v>
      </c>
      <c r="S216" s="406"/>
    </row>
    <row r="217" spans="1:19" x14ac:dyDescent="0.25">
      <c r="A217" s="9" t="str">
        <f>'High impact policies'!A249</f>
        <v>4d-KOR-ENE-REN-36</v>
      </c>
      <c r="B217" s="9" t="s">
        <v>1616</v>
      </c>
      <c r="C217" s="87" t="s">
        <v>1617</v>
      </c>
      <c r="D217" s="96" t="s">
        <v>1256</v>
      </c>
      <c r="E217" s="9" t="s">
        <v>401</v>
      </c>
      <c r="F217" s="9" t="s">
        <v>234</v>
      </c>
      <c r="G217" s="9" t="s">
        <v>103</v>
      </c>
      <c r="H217" s="88" t="s">
        <v>1627</v>
      </c>
      <c r="I217" s="9">
        <v>9.3000000000000007</v>
      </c>
      <c r="J217" s="9">
        <v>9.3000000000000007</v>
      </c>
      <c r="K217" s="22" t="s">
        <v>1255</v>
      </c>
      <c r="L217" s="88" t="s">
        <v>1608</v>
      </c>
      <c r="M217" s="9">
        <v>9.3000000000000007</v>
      </c>
      <c r="N217" s="9">
        <v>9.3000000000000007</v>
      </c>
      <c r="O217" s="22" t="s">
        <v>1255</v>
      </c>
      <c r="P217" s="22" t="s">
        <v>1253</v>
      </c>
      <c r="Q217" s="9"/>
      <c r="R217" s="9">
        <v>2036</v>
      </c>
      <c r="S217" s="406"/>
    </row>
    <row r="218" spans="1:19" x14ac:dyDescent="0.25">
      <c r="A218" s="9" t="str">
        <f>'High impact policies'!A250</f>
        <v>5a-KOR-ALU-GHG-30</v>
      </c>
      <c r="B218" s="9" t="s">
        <v>1616</v>
      </c>
      <c r="C218" s="87" t="s">
        <v>1617</v>
      </c>
      <c r="D218" s="96" t="s">
        <v>1256</v>
      </c>
      <c r="E218" s="9" t="s">
        <v>401</v>
      </c>
      <c r="F218" s="9" t="s">
        <v>246</v>
      </c>
      <c r="G218" s="9" t="s">
        <v>103</v>
      </c>
      <c r="H218" s="88" t="s">
        <v>1628</v>
      </c>
      <c r="I218" s="9">
        <v>18</v>
      </c>
      <c r="J218" s="9">
        <v>18</v>
      </c>
      <c r="K218" s="22" t="s">
        <v>1251</v>
      </c>
      <c r="L218" s="88" t="s">
        <v>1629</v>
      </c>
      <c r="M218" s="9">
        <v>18</v>
      </c>
      <c r="N218" s="9">
        <v>18</v>
      </c>
      <c r="O218" s="22" t="s">
        <v>1251</v>
      </c>
      <c r="P218" s="22" t="s">
        <v>1271</v>
      </c>
      <c r="Q218" s="22">
        <v>2022</v>
      </c>
      <c r="R218" s="9">
        <v>2030</v>
      </c>
      <c r="S218" s="406"/>
    </row>
    <row r="219" spans="1:19" x14ac:dyDescent="0.25">
      <c r="A219" s="9" t="str">
        <f>'High impact policies'!A251</f>
        <v>5a-KOR-ALU-GHG-50</v>
      </c>
      <c r="B219" s="9" t="s">
        <v>1616</v>
      </c>
      <c r="C219" s="87" t="s">
        <v>1617</v>
      </c>
      <c r="D219" s="96" t="s">
        <v>1256</v>
      </c>
      <c r="E219" s="9" t="s">
        <v>401</v>
      </c>
      <c r="F219" s="9" t="s">
        <v>246</v>
      </c>
      <c r="G219" s="9" t="s">
        <v>103</v>
      </c>
      <c r="H219" s="88" t="s">
        <v>1628</v>
      </c>
      <c r="I219" s="9">
        <v>15.3</v>
      </c>
      <c r="J219" s="9">
        <v>15.3</v>
      </c>
      <c r="K219" s="22" t="s">
        <v>1251</v>
      </c>
      <c r="L219" s="88" t="s">
        <v>1629</v>
      </c>
      <c r="M219" s="9">
        <v>15.3</v>
      </c>
      <c r="N219" s="9">
        <v>15.3</v>
      </c>
      <c r="O219" s="22" t="s">
        <v>1251</v>
      </c>
      <c r="P219" s="22" t="s">
        <v>1271</v>
      </c>
      <c r="Q219" s="22">
        <v>2022</v>
      </c>
      <c r="R219" s="9">
        <v>2050</v>
      </c>
      <c r="S219" s="406"/>
    </row>
    <row r="220" spans="1:19" x14ac:dyDescent="0.25">
      <c r="A220" s="9" t="str">
        <f>'High impact policies'!A252</f>
        <v>5b-KOR-ALU-GHG-50</v>
      </c>
      <c r="B220" s="9" t="s">
        <v>1616</v>
      </c>
      <c r="C220" s="87" t="s">
        <v>1617</v>
      </c>
      <c r="D220" s="96" t="s">
        <v>1256</v>
      </c>
      <c r="E220" s="9" t="s">
        <v>401</v>
      </c>
      <c r="F220" s="9" t="s">
        <v>246</v>
      </c>
      <c r="G220" s="9" t="s">
        <v>103</v>
      </c>
      <c r="H220" s="88" t="s">
        <v>1630</v>
      </c>
      <c r="I220" s="9">
        <v>-28.3</v>
      </c>
      <c r="J220" s="9">
        <v>-28.3</v>
      </c>
      <c r="K220" s="22" t="s">
        <v>1255</v>
      </c>
      <c r="L220" s="88" t="s">
        <v>1630</v>
      </c>
      <c r="M220" s="9">
        <v>-28.3</v>
      </c>
      <c r="N220" s="9">
        <v>-28.3</v>
      </c>
      <c r="O220" s="22" t="s">
        <v>1255</v>
      </c>
      <c r="P220" s="22" t="s">
        <v>1271</v>
      </c>
      <c r="Q220" s="22">
        <v>2018</v>
      </c>
      <c r="R220" s="9">
        <v>2050</v>
      </c>
      <c r="S220" s="406"/>
    </row>
    <row r="221" spans="1:19" x14ac:dyDescent="0.25">
      <c r="A221" s="9" t="str">
        <f>'High impact policies'!A253</f>
        <v>6a-KOR-GEN-FGAS-45</v>
      </c>
      <c r="B221" s="9" t="s">
        <v>1616</v>
      </c>
      <c r="C221" s="87" t="s">
        <v>1617</v>
      </c>
      <c r="D221" s="96" t="s">
        <v>1256</v>
      </c>
      <c r="E221" s="9" t="s">
        <v>401</v>
      </c>
      <c r="F221" s="9" t="s">
        <v>215</v>
      </c>
      <c r="G221" s="9" t="s">
        <v>103</v>
      </c>
      <c r="H221" s="88" t="s">
        <v>300</v>
      </c>
      <c r="I221" s="9">
        <v>-80</v>
      </c>
      <c r="J221" s="9">
        <v>-80</v>
      </c>
      <c r="K221" s="22" t="s">
        <v>1255</v>
      </c>
      <c r="L221" s="88" t="s">
        <v>1270</v>
      </c>
      <c r="M221" s="9">
        <v>-80</v>
      </c>
      <c r="N221" s="9">
        <v>-80</v>
      </c>
      <c r="O221" s="22" t="s">
        <v>1255</v>
      </c>
      <c r="P221" s="22" t="s">
        <v>1271</v>
      </c>
      <c r="Q221" s="22">
        <v>2021</v>
      </c>
      <c r="R221" s="9">
        <v>2045</v>
      </c>
      <c r="S221" s="406"/>
    </row>
    <row r="222" spans="1:19" x14ac:dyDescent="0.25">
      <c r="A222" s="9" t="str">
        <f>'High impact policies'!A254</f>
        <v>8a-KOR-TRA-GHG-30</v>
      </c>
      <c r="B222" s="9" t="s">
        <v>1616</v>
      </c>
      <c r="C222" s="24" t="s">
        <v>1617</v>
      </c>
      <c r="D222" s="96" t="s">
        <v>1256</v>
      </c>
      <c r="E222" s="9" t="s">
        <v>401</v>
      </c>
      <c r="F222" s="9" t="s">
        <v>118</v>
      </c>
      <c r="G222" s="9" t="s">
        <v>103</v>
      </c>
      <c r="H222" s="88" t="s">
        <v>1631</v>
      </c>
      <c r="I222" s="9">
        <v>-70</v>
      </c>
      <c r="J222" s="9">
        <v>-70</v>
      </c>
      <c r="K222" s="22" t="s">
        <v>1255</v>
      </c>
      <c r="L222" s="88" t="s">
        <v>1435</v>
      </c>
      <c r="M222" s="9">
        <v>-70</v>
      </c>
      <c r="N222" s="9">
        <v>-70</v>
      </c>
      <c r="O222" s="22" t="s">
        <v>1255</v>
      </c>
      <c r="P222" s="22" t="s">
        <v>1271</v>
      </c>
      <c r="Q222" s="22">
        <v>2021</v>
      </c>
      <c r="R222" s="9">
        <v>2030</v>
      </c>
      <c r="S222" s="406"/>
    </row>
    <row r="223" spans="1:19" x14ac:dyDescent="0.25">
      <c r="A223" s="9" t="str">
        <f>'High impact policies'!A255</f>
        <v>9a-KOR-TRA-EFF-30</v>
      </c>
      <c r="B223" s="9" t="s">
        <v>1616</v>
      </c>
      <c r="C223" s="9" t="s">
        <v>1617</v>
      </c>
      <c r="D223" s="96" t="s">
        <v>1256</v>
      </c>
      <c r="E223" s="9" t="s">
        <v>401</v>
      </c>
      <c r="F223" s="9" t="s">
        <v>118</v>
      </c>
      <c r="G223" s="9" t="s">
        <v>103</v>
      </c>
      <c r="H223" s="88" t="s">
        <v>1632</v>
      </c>
      <c r="I223" s="9">
        <v>70</v>
      </c>
      <c r="J223" s="9">
        <v>70</v>
      </c>
      <c r="K223" s="22" t="s">
        <v>1633</v>
      </c>
      <c r="L223" s="88" t="s">
        <v>1395</v>
      </c>
      <c r="M223" s="9">
        <v>70</v>
      </c>
      <c r="N223" s="9">
        <v>70</v>
      </c>
      <c r="O223" s="22" t="s">
        <v>1633</v>
      </c>
      <c r="P223" s="22" t="s">
        <v>1253</v>
      </c>
      <c r="R223" s="9">
        <v>2030</v>
      </c>
      <c r="S223" s="406"/>
    </row>
    <row r="224" spans="1:19" x14ac:dyDescent="0.25">
      <c r="A224" s="9" t="str">
        <f>'High impact policies'!A256</f>
        <v>10a-KOR-TRA-EVP-30</v>
      </c>
      <c r="B224" s="9" t="s">
        <v>1616</v>
      </c>
      <c r="C224" s="9" t="s">
        <v>1617</v>
      </c>
      <c r="D224" s="96" t="s">
        <v>1256</v>
      </c>
      <c r="E224" s="9" t="s">
        <v>401</v>
      </c>
      <c r="F224" s="9" t="s">
        <v>118</v>
      </c>
      <c r="G224" s="9" t="s">
        <v>103</v>
      </c>
      <c r="H224" s="88" t="s">
        <v>1634</v>
      </c>
      <c r="I224" s="9">
        <v>7.85</v>
      </c>
      <c r="J224" s="9">
        <v>7.85</v>
      </c>
      <c r="K224" s="22" t="s">
        <v>1635</v>
      </c>
      <c r="L224" s="88" t="s">
        <v>1636</v>
      </c>
      <c r="M224" s="9">
        <v>7.85</v>
      </c>
      <c r="N224" s="9">
        <v>7.85</v>
      </c>
      <c r="O224" s="22" t="s">
        <v>1635</v>
      </c>
      <c r="P224" s="22" t="s">
        <v>1253</v>
      </c>
      <c r="Q224" s="9">
        <v>2021</v>
      </c>
      <c r="R224" s="9">
        <v>2030</v>
      </c>
      <c r="S224" s="406" t="s">
        <v>1637</v>
      </c>
    </row>
    <row r="225" spans="1:19" x14ac:dyDescent="0.25">
      <c r="A225" s="9" t="str">
        <f>'High impact policies'!A257</f>
        <v>18a-KOR-TRA-EVP-40</v>
      </c>
      <c r="B225" s="9" t="s">
        <v>1616</v>
      </c>
      <c r="C225" s="9" t="s">
        <v>1617</v>
      </c>
      <c r="D225" s="96" t="s">
        <v>1256</v>
      </c>
      <c r="E225" s="9" t="s">
        <v>401</v>
      </c>
      <c r="F225" s="9" t="s">
        <v>215</v>
      </c>
      <c r="G225" s="9" t="s">
        <v>103</v>
      </c>
      <c r="H225" s="88" t="s">
        <v>1638</v>
      </c>
      <c r="I225" s="9">
        <v>6.2</v>
      </c>
      <c r="J225" s="9">
        <v>6.2</v>
      </c>
      <c r="K225" s="22" t="s">
        <v>1635</v>
      </c>
      <c r="L225" s="88" t="s">
        <v>1639</v>
      </c>
      <c r="M225" s="9">
        <v>6.2</v>
      </c>
      <c r="N225" s="9">
        <v>6.2</v>
      </c>
      <c r="O225" s="22" t="s">
        <v>1635</v>
      </c>
      <c r="P225" s="22" t="s">
        <v>1253</v>
      </c>
      <c r="Q225" s="9"/>
      <c r="R225" s="9">
        <v>2040</v>
      </c>
      <c r="S225" s="406"/>
    </row>
    <row r="226" spans="1:19" x14ac:dyDescent="0.25">
      <c r="A226" s="30" t="str">
        <f>'High impact policies'!A260</f>
        <v>0a-MEX-GEN-NDC-30</v>
      </c>
      <c r="B226" s="30" t="s">
        <v>898</v>
      </c>
      <c r="C226" s="92" t="s">
        <v>1640</v>
      </c>
      <c r="D226" s="267" t="s">
        <v>112</v>
      </c>
      <c r="E226" s="30" t="s">
        <v>1283</v>
      </c>
      <c r="F226" s="30" t="s">
        <v>215</v>
      </c>
      <c r="G226" s="30" t="s">
        <v>116</v>
      </c>
      <c r="H226" s="91" t="s">
        <v>1250</v>
      </c>
      <c r="I226" s="30">
        <v>-30</v>
      </c>
      <c r="J226" s="30">
        <v>-30</v>
      </c>
      <c r="K226" s="31" t="s">
        <v>1255</v>
      </c>
      <c r="L226" s="91" t="s">
        <v>1252</v>
      </c>
      <c r="M226" s="30">
        <v>-30</v>
      </c>
      <c r="N226" s="30">
        <v>-30</v>
      </c>
      <c r="O226" s="31" t="s">
        <v>1255</v>
      </c>
      <c r="P226" s="31" t="s">
        <v>1271</v>
      </c>
      <c r="Q226" s="31" t="s">
        <v>1353</v>
      </c>
      <c r="R226" s="30">
        <v>2030</v>
      </c>
      <c r="S226" s="406" t="s">
        <v>1641</v>
      </c>
    </row>
    <row r="227" spans="1:19" x14ac:dyDescent="0.25">
      <c r="A227" s="30" t="str">
        <f>'High impact policies'!A261</f>
        <v>0b-MEX-GEN-NDC-30</v>
      </c>
      <c r="B227" s="30" t="s">
        <v>898</v>
      </c>
      <c r="C227" s="92" t="s">
        <v>1640</v>
      </c>
      <c r="D227" s="267" t="s">
        <v>112</v>
      </c>
      <c r="E227" s="30" t="s">
        <v>1249</v>
      </c>
      <c r="F227" s="30" t="s">
        <v>215</v>
      </c>
      <c r="G227" s="30" t="s">
        <v>116</v>
      </c>
      <c r="H227" s="91" t="s">
        <v>1250</v>
      </c>
      <c r="I227" s="30">
        <v>-40</v>
      </c>
      <c r="J227" s="30">
        <v>-40</v>
      </c>
      <c r="K227" s="31" t="s">
        <v>1255</v>
      </c>
      <c r="L227" s="91" t="s">
        <v>1252</v>
      </c>
      <c r="M227" s="30">
        <v>-40</v>
      </c>
      <c r="N227" s="30">
        <v>-40</v>
      </c>
      <c r="O227" s="31" t="s">
        <v>1255</v>
      </c>
      <c r="P227" s="31" t="s">
        <v>1271</v>
      </c>
      <c r="Q227" s="31" t="s">
        <v>1353</v>
      </c>
      <c r="R227" s="30">
        <v>2030</v>
      </c>
      <c r="S227" s="406" t="s">
        <v>1641</v>
      </c>
    </row>
    <row r="228" spans="1:19" x14ac:dyDescent="0.25">
      <c r="A228" s="30" t="str">
        <f>'High impact policies'!A262</f>
        <v>0c-MEX-ALU-NDC-30</v>
      </c>
      <c r="B228" s="30" t="s">
        <v>898</v>
      </c>
      <c r="C228" s="30" t="s">
        <v>1640</v>
      </c>
      <c r="D228" s="267" t="s">
        <v>112</v>
      </c>
      <c r="E228" s="30" t="s">
        <v>1283</v>
      </c>
      <c r="F228" s="30" t="s">
        <v>215</v>
      </c>
      <c r="G228" s="30" t="s">
        <v>116</v>
      </c>
      <c r="H228" s="91" t="s">
        <v>1642</v>
      </c>
      <c r="I228" s="30">
        <v>-51</v>
      </c>
      <c r="J228" s="30">
        <v>-51</v>
      </c>
      <c r="K228" s="31" t="s">
        <v>1255</v>
      </c>
      <c r="L228" s="91" t="s">
        <v>1643</v>
      </c>
      <c r="M228" s="30">
        <v>-51</v>
      </c>
      <c r="N228" s="30">
        <v>-51</v>
      </c>
      <c r="O228" s="31" t="s">
        <v>1255</v>
      </c>
      <c r="P228" s="31" t="s">
        <v>1271</v>
      </c>
      <c r="Q228" s="31" t="s">
        <v>1353</v>
      </c>
      <c r="R228" s="30">
        <v>2030</v>
      </c>
      <c r="S228" s="406" t="s">
        <v>1644</v>
      </c>
    </row>
    <row r="229" spans="1:19" x14ac:dyDescent="0.25">
      <c r="A229" s="30" t="str">
        <f>'High impact policies'!A263</f>
        <v>0d-MEX-GEN-NDC-30</v>
      </c>
      <c r="B229" s="30" t="s">
        <v>898</v>
      </c>
      <c r="C229" s="30" t="s">
        <v>1640</v>
      </c>
      <c r="D229" s="267" t="s">
        <v>112</v>
      </c>
      <c r="E229" s="30" t="s">
        <v>1249</v>
      </c>
      <c r="F229" s="30" t="s">
        <v>215</v>
      </c>
      <c r="G229" s="30" t="s">
        <v>116</v>
      </c>
      <c r="H229" s="91" t="s">
        <v>1642</v>
      </c>
      <c r="I229" s="30">
        <v>-70</v>
      </c>
      <c r="J229" s="30">
        <v>-70</v>
      </c>
      <c r="K229" s="31" t="s">
        <v>1255</v>
      </c>
      <c r="L229" s="91" t="s">
        <v>1643</v>
      </c>
      <c r="M229" s="30">
        <v>-70</v>
      </c>
      <c r="N229" s="30">
        <v>-70</v>
      </c>
      <c r="O229" s="31" t="s">
        <v>1255</v>
      </c>
      <c r="P229" s="31" t="s">
        <v>1271</v>
      </c>
      <c r="Q229" s="31" t="s">
        <v>1353</v>
      </c>
      <c r="R229" s="30">
        <v>2030</v>
      </c>
      <c r="S229" s="406" t="s">
        <v>1644</v>
      </c>
    </row>
    <row r="230" spans="1:19" x14ac:dyDescent="0.25">
      <c r="A230" s="9" t="str">
        <f>'High impact policies'!A264</f>
        <v>2a-MEX-GEN-CH4-30</v>
      </c>
      <c r="B230" s="9" t="s">
        <v>898</v>
      </c>
      <c r="C230" s="24" t="s">
        <v>1640</v>
      </c>
      <c r="D230" s="96" t="s">
        <v>1256</v>
      </c>
      <c r="E230" s="9" t="s">
        <v>401</v>
      </c>
      <c r="F230" s="9" t="s">
        <v>215</v>
      </c>
      <c r="G230" s="9" t="s">
        <v>103</v>
      </c>
      <c r="H230" s="88" t="s">
        <v>158</v>
      </c>
      <c r="I230" s="9">
        <v>-9</v>
      </c>
      <c r="J230" s="9">
        <v>-9</v>
      </c>
      <c r="K230" s="22" t="s">
        <v>1255</v>
      </c>
      <c r="L230" s="88" t="s">
        <v>1645</v>
      </c>
      <c r="M230" s="9">
        <v>-9</v>
      </c>
      <c r="N230" s="9">
        <v>-9</v>
      </c>
      <c r="O230" s="22" t="s">
        <v>1255</v>
      </c>
      <c r="P230" s="22" t="s">
        <v>1271</v>
      </c>
      <c r="Q230" s="22" t="s">
        <v>1353</v>
      </c>
      <c r="R230" s="9">
        <v>2030</v>
      </c>
      <c r="S230" s="406"/>
    </row>
    <row r="231" spans="1:19" x14ac:dyDescent="0.25">
      <c r="A231" s="9" t="str">
        <f>A230&amp;"-ALT"</f>
        <v>2a-MEX-GEN-CH4-30-ALT</v>
      </c>
      <c r="B231" s="9" t="s">
        <v>898</v>
      </c>
      <c r="C231" s="9" t="s">
        <v>1640</v>
      </c>
      <c r="D231" s="96" t="s">
        <v>1256</v>
      </c>
      <c r="E231" s="9" t="s">
        <v>401</v>
      </c>
      <c r="F231" s="9" t="s">
        <v>215</v>
      </c>
      <c r="G231" s="9" t="s">
        <v>103</v>
      </c>
      <c r="H231" s="88" t="s">
        <v>158</v>
      </c>
      <c r="I231" s="9">
        <v>-90</v>
      </c>
      <c r="J231" s="9">
        <v>-90</v>
      </c>
      <c r="K231" s="22" t="s">
        <v>1251</v>
      </c>
      <c r="L231" s="88" t="s">
        <v>1645</v>
      </c>
      <c r="M231" s="9">
        <v>-90</v>
      </c>
      <c r="N231" s="9">
        <v>-90</v>
      </c>
      <c r="O231" s="22" t="s">
        <v>1251</v>
      </c>
      <c r="P231" s="22" t="s">
        <v>1271</v>
      </c>
      <c r="Q231" s="22" t="s">
        <v>1353</v>
      </c>
      <c r="R231" s="9">
        <v>2030</v>
      </c>
      <c r="S231" s="406"/>
    </row>
    <row r="232" spans="1:19" x14ac:dyDescent="0.25">
      <c r="A232" s="9" t="str">
        <f>'High impact policies'!A265</f>
        <v>3a-MEX-ENE-REN-36</v>
      </c>
      <c r="B232" s="9" t="s">
        <v>898</v>
      </c>
      <c r="C232" s="9" t="s">
        <v>1640</v>
      </c>
      <c r="D232" s="96" t="s">
        <v>1256</v>
      </c>
      <c r="E232" s="9" t="s">
        <v>401</v>
      </c>
      <c r="F232" s="9" t="s">
        <v>234</v>
      </c>
      <c r="G232" s="9" t="s">
        <v>103</v>
      </c>
      <c r="H232" s="88" t="s">
        <v>1646</v>
      </c>
      <c r="I232" s="9">
        <v>40</v>
      </c>
      <c r="J232" s="9">
        <v>40</v>
      </c>
      <c r="K232" s="22" t="s">
        <v>1255</v>
      </c>
      <c r="L232" s="88" t="s">
        <v>1647</v>
      </c>
      <c r="M232" s="9">
        <v>40</v>
      </c>
      <c r="N232" s="9">
        <v>40</v>
      </c>
      <c r="O232" s="22" t="s">
        <v>1255</v>
      </c>
      <c r="P232" s="22" t="s">
        <v>1253</v>
      </c>
      <c r="Q232" s="9"/>
      <c r="R232" s="9">
        <v>2036</v>
      </c>
      <c r="S232" s="408" t="s">
        <v>1648</v>
      </c>
    </row>
    <row r="233" spans="1:19" x14ac:dyDescent="0.25">
      <c r="A233" s="9" t="str">
        <f>'High impact policies'!A266</f>
        <v>4a-MEX-GEN-FGAS-45</v>
      </c>
      <c r="B233" s="9" t="s">
        <v>898</v>
      </c>
      <c r="C233" s="9" t="s">
        <v>1640</v>
      </c>
      <c r="D233" s="96" t="s">
        <v>1256</v>
      </c>
      <c r="E233" s="9" t="s">
        <v>401</v>
      </c>
      <c r="F233" s="9" t="s">
        <v>215</v>
      </c>
      <c r="G233" s="9" t="s">
        <v>103</v>
      </c>
      <c r="H233" s="88" t="s">
        <v>300</v>
      </c>
      <c r="I233" s="9">
        <v>-80</v>
      </c>
      <c r="J233" s="9">
        <v>-80</v>
      </c>
      <c r="K233" s="22" t="s">
        <v>1255</v>
      </c>
      <c r="L233" s="88" t="s">
        <v>1270</v>
      </c>
      <c r="M233" s="9">
        <v>-80</v>
      </c>
      <c r="N233" s="9">
        <v>-80</v>
      </c>
      <c r="O233" s="22" t="s">
        <v>1255</v>
      </c>
      <c r="P233" s="22" t="s">
        <v>1271</v>
      </c>
      <c r="Q233" s="22">
        <v>2021</v>
      </c>
      <c r="R233" s="9">
        <v>2045</v>
      </c>
      <c r="S233" s="406"/>
    </row>
    <row r="234" spans="1:19" x14ac:dyDescent="0.25">
      <c r="A234" s="9" t="str">
        <f>'High impact policies'!A267</f>
        <v>6a-MEX-GEN-ETS-30</v>
      </c>
      <c r="B234" s="9" t="s">
        <v>898</v>
      </c>
      <c r="C234" s="9" t="s">
        <v>1640</v>
      </c>
      <c r="D234" s="96" t="s">
        <v>1256</v>
      </c>
      <c r="E234" s="9" t="s">
        <v>401</v>
      </c>
      <c r="F234" s="9" t="s">
        <v>215</v>
      </c>
      <c r="G234" s="9" t="s">
        <v>103</v>
      </c>
      <c r="H234" s="88" t="s">
        <v>1618</v>
      </c>
      <c r="I234" s="9">
        <v>-22</v>
      </c>
      <c r="J234" s="9">
        <v>-22</v>
      </c>
      <c r="K234" s="22" t="s">
        <v>1255</v>
      </c>
      <c r="L234" s="88" t="s">
        <v>1619</v>
      </c>
      <c r="M234" s="9">
        <v>-22</v>
      </c>
      <c r="N234" s="9">
        <v>-22</v>
      </c>
      <c r="O234" s="22" t="s">
        <v>1255</v>
      </c>
      <c r="P234" s="22" t="s">
        <v>1271</v>
      </c>
      <c r="Q234" s="22" t="s">
        <v>1353</v>
      </c>
      <c r="R234" s="9">
        <v>2030</v>
      </c>
      <c r="S234" s="406" t="s">
        <v>1649</v>
      </c>
    </row>
    <row r="235" spans="1:19" x14ac:dyDescent="0.25">
      <c r="A235" s="9" t="str">
        <f>'High impact policies'!A268</f>
        <v>8a-MEX-ENE-TAX-14</v>
      </c>
      <c r="B235" s="9" t="s">
        <v>898</v>
      </c>
      <c r="C235" s="9" t="s">
        <v>1640</v>
      </c>
      <c r="D235" s="96" t="s">
        <v>1256</v>
      </c>
      <c r="E235" s="9" t="s">
        <v>401</v>
      </c>
      <c r="F235" s="9" t="s">
        <v>234</v>
      </c>
      <c r="G235" s="9" t="s">
        <v>103</v>
      </c>
      <c r="H235" s="88" t="s">
        <v>1650</v>
      </c>
      <c r="I235" s="9">
        <v>3.5</v>
      </c>
      <c r="J235" s="9">
        <v>3.5</v>
      </c>
      <c r="K235" s="22" t="s">
        <v>1651</v>
      </c>
      <c r="L235" s="88" t="s">
        <v>1280</v>
      </c>
      <c r="M235" s="9">
        <v>3.5</v>
      </c>
      <c r="N235" s="9">
        <v>3.5</v>
      </c>
      <c r="O235" s="22" t="s">
        <v>1651</v>
      </c>
      <c r="P235" s="22" t="s">
        <v>1253</v>
      </c>
      <c r="Q235" s="9">
        <v>2014</v>
      </c>
      <c r="S235" s="406" t="s">
        <v>1652</v>
      </c>
    </row>
    <row r="236" spans="1:19" x14ac:dyDescent="0.25">
      <c r="A236" s="30" t="str">
        <f>'High impact policies'!A272</f>
        <v>0a-RUS-GEN-NDC-30</v>
      </c>
      <c r="B236" s="30" t="s">
        <v>1653</v>
      </c>
      <c r="C236" s="92" t="s">
        <v>1654</v>
      </c>
      <c r="D236" s="267" t="s">
        <v>112</v>
      </c>
      <c r="E236" s="30" t="s">
        <v>1283</v>
      </c>
      <c r="F236" s="30" t="s">
        <v>215</v>
      </c>
      <c r="G236" s="30" t="s">
        <v>116</v>
      </c>
      <c r="H236" s="91" t="s">
        <v>1250</v>
      </c>
      <c r="I236" s="30">
        <v>-30</v>
      </c>
      <c r="J236" s="30">
        <v>-30</v>
      </c>
      <c r="K236" s="31" t="s">
        <v>1255</v>
      </c>
      <c r="L236" s="91" t="s">
        <v>1252</v>
      </c>
      <c r="M236" s="30">
        <v>-30</v>
      </c>
      <c r="N236" s="30">
        <v>-30</v>
      </c>
      <c r="O236" s="31" t="s">
        <v>1255</v>
      </c>
      <c r="P236" s="31" t="s">
        <v>1271</v>
      </c>
      <c r="Q236" s="31">
        <v>1990</v>
      </c>
      <c r="R236" s="30">
        <v>2030</v>
      </c>
      <c r="S236" s="406" t="s">
        <v>1655</v>
      </c>
    </row>
    <row r="237" spans="1:19" x14ac:dyDescent="0.25">
      <c r="A237" s="30" t="str">
        <f>'High impact policies'!A273</f>
        <v>0b-RUS-GEN-LTS-50</v>
      </c>
      <c r="B237" s="30" t="s">
        <v>1653</v>
      </c>
      <c r="C237" s="92" t="s">
        <v>1654</v>
      </c>
      <c r="D237" s="267" t="s">
        <v>1181</v>
      </c>
      <c r="E237" s="30" t="s">
        <v>401</v>
      </c>
      <c r="F237" s="30" t="s">
        <v>215</v>
      </c>
      <c r="G237" s="30" t="s">
        <v>116</v>
      </c>
      <c r="H237" s="91" t="s">
        <v>1250</v>
      </c>
      <c r="I237" s="30">
        <v>-80</v>
      </c>
      <c r="J237" s="30">
        <v>-80</v>
      </c>
      <c r="K237" s="31" t="s">
        <v>1255</v>
      </c>
      <c r="L237" s="91" t="s">
        <v>1252</v>
      </c>
      <c r="M237" s="30">
        <v>-80</v>
      </c>
      <c r="N237" s="30">
        <v>-80</v>
      </c>
      <c r="O237" s="31" t="s">
        <v>1255</v>
      </c>
      <c r="P237" s="31" t="s">
        <v>1271</v>
      </c>
      <c r="Q237" s="31">
        <v>1990</v>
      </c>
      <c r="R237" s="30">
        <v>2050</v>
      </c>
      <c r="S237" s="406" t="s">
        <v>1655</v>
      </c>
    </row>
    <row r="238" spans="1:19" x14ac:dyDescent="0.25">
      <c r="A238" s="30" t="str">
        <f>'High impact policies'!A274</f>
        <v>0c-RUS-GEN-LTS-60</v>
      </c>
      <c r="B238" s="30" t="s">
        <v>1653</v>
      </c>
      <c r="C238" s="92" t="s">
        <v>1654</v>
      </c>
      <c r="D238" s="267" t="s">
        <v>1181</v>
      </c>
      <c r="E238" s="30" t="s">
        <v>401</v>
      </c>
      <c r="F238" s="30" t="s">
        <v>215</v>
      </c>
      <c r="G238" s="30" t="s">
        <v>116</v>
      </c>
      <c r="H238" s="91" t="s">
        <v>1250</v>
      </c>
      <c r="I238" s="30">
        <v>-100</v>
      </c>
      <c r="J238" s="30">
        <v>-100</v>
      </c>
      <c r="K238" s="31" t="s">
        <v>1255</v>
      </c>
      <c r="L238" s="91" t="s">
        <v>1252</v>
      </c>
      <c r="M238" s="30">
        <v>-100</v>
      </c>
      <c r="N238" s="30">
        <v>-100</v>
      </c>
      <c r="O238" s="31" t="s">
        <v>1255</v>
      </c>
      <c r="P238" s="31" t="s">
        <v>1253</v>
      </c>
      <c r="Q238" s="30"/>
      <c r="R238" s="30">
        <v>2060</v>
      </c>
      <c r="S238" s="406"/>
    </row>
    <row r="239" spans="1:19" x14ac:dyDescent="0.25">
      <c r="A239" s="9" t="str">
        <f>'High impact policies'!A275</f>
        <v>1a-RUS-GEN-FGAS-45</v>
      </c>
      <c r="B239" s="9" t="s">
        <v>1653</v>
      </c>
      <c r="C239" s="24" t="s">
        <v>1654</v>
      </c>
      <c r="D239" s="96" t="s">
        <v>1256</v>
      </c>
      <c r="E239" s="9" t="s">
        <v>401</v>
      </c>
      <c r="F239" s="9" t="s">
        <v>215</v>
      </c>
      <c r="G239" s="9" t="s">
        <v>103</v>
      </c>
      <c r="H239" s="88" t="s">
        <v>300</v>
      </c>
      <c r="I239" s="9">
        <v>-85</v>
      </c>
      <c r="J239" s="9">
        <v>-85</v>
      </c>
      <c r="K239" s="22" t="s">
        <v>1255</v>
      </c>
      <c r="L239" s="88" t="s">
        <v>1270</v>
      </c>
      <c r="M239" s="9">
        <v>-85</v>
      </c>
      <c r="N239" s="9">
        <v>-85</v>
      </c>
      <c r="O239" s="22" t="s">
        <v>1255</v>
      </c>
      <c r="P239" s="22" t="s">
        <v>1271</v>
      </c>
      <c r="Q239" s="22">
        <v>2012</v>
      </c>
      <c r="R239" s="9">
        <v>2036</v>
      </c>
      <c r="S239" s="406"/>
    </row>
    <row r="240" spans="1:19" x14ac:dyDescent="0.25">
      <c r="A240" s="9" t="str">
        <f>'High impact policies'!A276</f>
        <v>4a-RUS-ENE-EFF-14</v>
      </c>
      <c r="B240" s="9" t="s">
        <v>1653</v>
      </c>
      <c r="C240" s="9" t="s">
        <v>1654</v>
      </c>
      <c r="D240" s="96" t="s">
        <v>1256</v>
      </c>
      <c r="E240" s="9" t="s">
        <v>401</v>
      </c>
      <c r="F240" s="9" t="s">
        <v>234</v>
      </c>
      <c r="G240" s="9" t="s">
        <v>103</v>
      </c>
      <c r="H240" s="88" t="s">
        <v>1656</v>
      </c>
      <c r="I240" s="9">
        <v>-3</v>
      </c>
      <c r="J240" s="9">
        <v>-3</v>
      </c>
      <c r="K240" s="22" t="s">
        <v>1657</v>
      </c>
      <c r="L240" s="88" t="s">
        <v>1475</v>
      </c>
      <c r="M240" s="9">
        <v>-3</v>
      </c>
      <c r="N240" s="9">
        <v>-3</v>
      </c>
      <c r="O240" s="22" t="s">
        <v>1657</v>
      </c>
      <c r="P240" s="22" t="s">
        <v>1253</v>
      </c>
      <c r="Q240" s="9">
        <v>2014</v>
      </c>
      <c r="S240" s="406"/>
    </row>
    <row r="241" spans="1:19" x14ac:dyDescent="0.25">
      <c r="A241" s="9" t="str">
        <f>'High impact policies'!A277</f>
        <v>4b-RUS-BUI-LIG-14</v>
      </c>
      <c r="B241" s="9" t="s">
        <v>1653</v>
      </c>
      <c r="C241" s="9" t="s">
        <v>1654</v>
      </c>
      <c r="D241" s="96" t="s">
        <v>1256</v>
      </c>
      <c r="E241" s="9" t="s">
        <v>401</v>
      </c>
      <c r="F241" s="9" t="s">
        <v>129</v>
      </c>
      <c r="G241" s="9" t="s">
        <v>103</v>
      </c>
      <c r="H241" s="88" t="s">
        <v>942</v>
      </c>
      <c r="I241" s="9">
        <v>25</v>
      </c>
      <c r="J241" s="9">
        <v>25</v>
      </c>
      <c r="K241" s="22" t="s">
        <v>1658</v>
      </c>
      <c r="L241" s="88" t="s">
        <v>1273</v>
      </c>
      <c r="M241" s="9">
        <v>25</v>
      </c>
      <c r="N241" s="9">
        <v>25</v>
      </c>
      <c r="O241" s="22" t="s">
        <v>1658</v>
      </c>
      <c r="P241" s="22" t="s">
        <v>1253</v>
      </c>
      <c r="Q241" s="9">
        <v>2014</v>
      </c>
      <c r="S241" s="406"/>
    </row>
    <row r="242" spans="1:19" x14ac:dyDescent="0.25">
      <c r="A242" s="9" t="str">
        <f>'High impact policies'!A278</f>
        <v>7a-RUS-TRA-GHG-30</v>
      </c>
      <c r="B242" s="9" t="s">
        <v>1653</v>
      </c>
      <c r="C242" s="9" t="s">
        <v>1654</v>
      </c>
      <c r="D242" s="96" t="s">
        <v>1256</v>
      </c>
      <c r="E242" s="9" t="s">
        <v>401</v>
      </c>
      <c r="F242" s="9" t="s">
        <v>118</v>
      </c>
      <c r="G242" s="9" t="s">
        <v>103</v>
      </c>
      <c r="H242" s="88" t="s">
        <v>1659</v>
      </c>
      <c r="I242" s="9">
        <v>-1.2</v>
      </c>
      <c r="J242" s="9">
        <v>-1.2</v>
      </c>
      <c r="K242" s="22" t="s">
        <v>1255</v>
      </c>
      <c r="L242" s="88" t="s">
        <v>1660</v>
      </c>
      <c r="M242" s="9">
        <v>-1.2</v>
      </c>
      <c r="N242" s="9">
        <v>-1.2</v>
      </c>
      <c r="O242" s="22" t="s">
        <v>1255</v>
      </c>
      <c r="P242" s="22" t="s">
        <v>1271</v>
      </c>
      <c r="Q242" s="22">
        <v>2021</v>
      </c>
      <c r="R242" s="9">
        <v>2030</v>
      </c>
      <c r="S242" s="406" t="s">
        <v>1661</v>
      </c>
    </row>
    <row r="243" spans="1:19" x14ac:dyDescent="0.25">
      <c r="A243" s="9" t="str">
        <f>'High impact policies'!A279</f>
        <v>9a-RUS-BUI-EFF-30</v>
      </c>
      <c r="B243" s="9" t="s">
        <v>1653</v>
      </c>
      <c r="C243" s="9" t="s">
        <v>1654</v>
      </c>
      <c r="D243" s="96" t="s">
        <v>1256</v>
      </c>
      <c r="E243" s="9" t="s">
        <v>401</v>
      </c>
      <c r="F243" s="9" t="s">
        <v>129</v>
      </c>
      <c r="G243" s="9" t="s">
        <v>103</v>
      </c>
      <c r="H243" s="88" t="s">
        <v>1662</v>
      </c>
      <c r="I243" s="9">
        <v>-20</v>
      </c>
      <c r="J243" s="9">
        <v>-20</v>
      </c>
      <c r="K243" s="22" t="s">
        <v>1255</v>
      </c>
      <c r="L243" s="88" t="s">
        <v>1663</v>
      </c>
      <c r="M243" s="9">
        <v>-20</v>
      </c>
      <c r="N243" s="9">
        <v>-20</v>
      </c>
      <c r="O243" s="22" t="s">
        <v>1255</v>
      </c>
      <c r="P243" s="22" t="s">
        <v>1271</v>
      </c>
      <c r="Q243" s="22">
        <v>2014</v>
      </c>
      <c r="R243" s="9">
        <v>2030</v>
      </c>
      <c r="S243" s="406"/>
    </row>
    <row r="244" spans="1:19" x14ac:dyDescent="0.25">
      <c r="A244" s="30" t="str">
        <f>'High impact policies'!A282</f>
        <v>0a-SAU-GEN-NDC-30</v>
      </c>
      <c r="B244" s="30" t="s">
        <v>951</v>
      </c>
      <c r="C244" s="30" t="s">
        <v>1664</v>
      </c>
      <c r="D244" s="267" t="s">
        <v>112</v>
      </c>
      <c r="E244" s="267" t="s">
        <v>1283</v>
      </c>
      <c r="F244" s="284" t="s">
        <v>215</v>
      </c>
      <c r="G244" s="93" t="s">
        <v>116</v>
      </c>
      <c r="H244" s="91" t="s">
        <v>1250</v>
      </c>
      <c r="I244" s="30">
        <v>-278</v>
      </c>
      <c r="J244" s="30">
        <v>-278</v>
      </c>
      <c r="K244" s="31" t="s">
        <v>1665</v>
      </c>
      <c r="L244" s="91" t="s">
        <v>1252</v>
      </c>
      <c r="M244" s="30">
        <v>-278</v>
      </c>
      <c r="N244" s="30">
        <v>-278</v>
      </c>
      <c r="O244" s="31" t="s">
        <v>1251</v>
      </c>
      <c r="P244" s="31" t="s">
        <v>1271</v>
      </c>
      <c r="Q244" s="31" t="s">
        <v>1353</v>
      </c>
      <c r="R244" s="30">
        <v>2030</v>
      </c>
      <c r="S244" s="406" t="s">
        <v>1666</v>
      </c>
    </row>
    <row r="245" spans="1:19" x14ac:dyDescent="0.25">
      <c r="A245" s="30" t="str">
        <f>'High impact policies'!A283</f>
        <v>0b-SAU-GEN-LTS-60</v>
      </c>
      <c r="B245" s="30" t="s">
        <v>951</v>
      </c>
      <c r="C245" s="30" t="s">
        <v>1664</v>
      </c>
      <c r="D245" s="267" t="s">
        <v>1181</v>
      </c>
      <c r="E245" s="267" t="s">
        <v>401</v>
      </c>
      <c r="F245" s="284" t="s">
        <v>215</v>
      </c>
      <c r="G245" s="93" t="s">
        <v>116</v>
      </c>
      <c r="H245" s="91" t="s">
        <v>1250</v>
      </c>
      <c r="I245" s="30">
        <v>-100</v>
      </c>
      <c r="J245" s="30">
        <v>-100</v>
      </c>
      <c r="K245" s="31" t="s">
        <v>1255</v>
      </c>
      <c r="L245" s="91" t="s">
        <v>1252</v>
      </c>
      <c r="M245" s="30">
        <v>-100</v>
      </c>
      <c r="N245" s="30">
        <v>-100</v>
      </c>
      <c r="O245" s="31" t="s">
        <v>1255</v>
      </c>
      <c r="P245" s="31" t="s">
        <v>1253</v>
      </c>
      <c r="Q245" s="31">
        <v>2021</v>
      </c>
      <c r="R245" s="30">
        <v>2060</v>
      </c>
      <c r="S245" s="406"/>
    </row>
    <row r="246" spans="1:19" x14ac:dyDescent="0.25">
      <c r="A246" s="9" t="str">
        <f>'High impact policies'!A284</f>
        <v>1b-SAU-TRA-EFF-25</v>
      </c>
      <c r="B246" s="9" t="s">
        <v>951</v>
      </c>
      <c r="C246" s="9" t="s">
        <v>1664</v>
      </c>
      <c r="D246" s="96" t="s">
        <v>1256</v>
      </c>
      <c r="E246" s="96" t="s">
        <v>401</v>
      </c>
      <c r="F246" s="290" t="s">
        <v>118</v>
      </c>
      <c r="G246" s="9" t="s">
        <v>103</v>
      </c>
      <c r="H246" s="88" t="s">
        <v>1667</v>
      </c>
      <c r="I246" s="9">
        <v>19</v>
      </c>
      <c r="J246" s="9">
        <v>19</v>
      </c>
      <c r="K246" s="22" t="s">
        <v>1335</v>
      </c>
      <c r="L246" s="88" t="s">
        <v>1317</v>
      </c>
      <c r="M246" s="9">
        <v>1.6</v>
      </c>
      <c r="N246" s="9">
        <v>1.6</v>
      </c>
      <c r="O246" s="22" t="s">
        <v>1316</v>
      </c>
      <c r="P246" s="22" t="s">
        <v>1253</v>
      </c>
      <c r="Q246" s="22">
        <v>2021</v>
      </c>
      <c r="R246" s="9">
        <v>2025</v>
      </c>
      <c r="S246" s="406" t="s">
        <v>1399</v>
      </c>
    </row>
    <row r="247" spans="1:19" x14ac:dyDescent="0.25">
      <c r="A247" s="9" t="str">
        <f>'High impact policies'!A285</f>
        <v>3a-SAU-ENE-REN-30</v>
      </c>
      <c r="B247" s="9" t="s">
        <v>951</v>
      </c>
      <c r="C247" s="9" t="s">
        <v>1664</v>
      </c>
      <c r="D247" s="96" t="s">
        <v>1256</v>
      </c>
      <c r="E247" s="96" t="s">
        <v>401</v>
      </c>
      <c r="F247" s="290" t="s">
        <v>234</v>
      </c>
      <c r="G247" s="9" t="s">
        <v>103</v>
      </c>
      <c r="H247" s="88" t="s">
        <v>1426</v>
      </c>
      <c r="I247" s="9">
        <v>50</v>
      </c>
      <c r="J247" s="9">
        <v>50</v>
      </c>
      <c r="K247" s="22" t="s">
        <v>1255</v>
      </c>
      <c r="L247" s="88" t="s">
        <v>914</v>
      </c>
      <c r="M247" s="9">
        <v>50</v>
      </c>
      <c r="N247" s="9">
        <v>50</v>
      </c>
      <c r="O247" s="22" t="s">
        <v>1255</v>
      </c>
      <c r="P247" s="22" t="s">
        <v>1253</v>
      </c>
      <c r="Q247" s="9">
        <v>2023</v>
      </c>
      <c r="R247" s="9">
        <v>2030</v>
      </c>
      <c r="S247" s="406"/>
    </row>
    <row r="248" spans="1:19" x14ac:dyDescent="0.25">
      <c r="A248" s="9" t="str">
        <f>'High impact policies'!A286</f>
        <v>3b-SAU-ENE-FOS-30</v>
      </c>
      <c r="B248" s="9" t="s">
        <v>951</v>
      </c>
      <c r="C248" s="9" t="s">
        <v>1664</v>
      </c>
      <c r="D248" s="96" t="s">
        <v>1256</v>
      </c>
      <c r="E248" s="96" t="s">
        <v>401</v>
      </c>
      <c r="F248" s="290" t="s">
        <v>234</v>
      </c>
      <c r="G248" s="9" t="s">
        <v>103</v>
      </c>
      <c r="H248" s="88" t="s">
        <v>1668</v>
      </c>
      <c r="I248" s="9">
        <v>50</v>
      </c>
      <c r="J248" s="9">
        <v>50</v>
      </c>
      <c r="K248" s="22" t="s">
        <v>1255</v>
      </c>
      <c r="L248" s="88" t="s">
        <v>1669</v>
      </c>
      <c r="M248" s="9">
        <v>50</v>
      </c>
      <c r="N248" s="9">
        <v>50</v>
      </c>
      <c r="O248" s="22" t="s">
        <v>1255</v>
      </c>
      <c r="P248" s="22" t="s">
        <v>1253</v>
      </c>
      <c r="Q248" s="9">
        <v>2023</v>
      </c>
      <c r="R248" s="9">
        <v>2030</v>
      </c>
      <c r="S248" s="406"/>
    </row>
    <row r="249" spans="1:19" x14ac:dyDescent="0.25">
      <c r="A249" s="9" t="str">
        <f>'High impact policies'!A287</f>
        <v>8a-SAU-ALU-AFF-30</v>
      </c>
      <c r="B249" s="9" t="s">
        <v>951</v>
      </c>
      <c r="C249" s="9" t="s">
        <v>1664</v>
      </c>
      <c r="D249" s="96" t="s">
        <v>1256</v>
      </c>
      <c r="E249" s="96" t="s">
        <v>401</v>
      </c>
      <c r="F249" s="96" t="s">
        <v>246</v>
      </c>
      <c r="G249" s="9" t="s">
        <v>103</v>
      </c>
      <c r="H249" s="88" t="s">
        <v>1267</v>
      </c>
      <c r="I249" s="9">
        <v>10</v>
      </c>
      <c r="J249" s="9">
        <v>10</v>
      </c>
      <c r="K249" s="22" t="s">
        <v>1340</v>
      </c>
      <c r="L249" s="88" t="s">
        <v>1269</v>
      </c>
      <c r="M249" s="9">
        <v>6.4</v>
      </c>
      <c r="N249" s="9">
        <v>6.4</v>
      </c>
      <c r="O249" s="22" t="s">
        <v>1268</v>
      </c>
      <c r="P249" s="22" t="s">
        <v>1253</v>
      </c>
      <c r="Q249" s="9"/>
      <c r="R249" s="9">
        <v>2030</v>
      </c>
      <c r="S249" s="406"/>
    </row>
    <row r="250" spans="1:19" x14ac:dyDescent="0.25">
      <c r="A250" s="9" t="str">
        <f>'High impact policies'!A288</f>
        <v>9a-SAU-TRA-FIN-30</v>
      </c>
      <c r="B250" s="9" t="s">
        <v>951</v>
      </c>
      <c r="C250" s="9" t="s">
        <v>1664</v>
      </c>
      <c r="D250" s="96" t="s">
        <v>1256</v>
      </c>
      <c r="E250" s="96" t="s">
        <v>401</v>
      </c>
      <c r="F250" s="96" t="s">
        <v>118</v>
      </c>
      <c r="G250" s="9" t="s">
        <v>103</v>
      </c>
      <c r="H250" s="88" t="s">
        <v>1670</v>
      </c>
      <c r="I250" s="9">
        <v>15</v>
      </c>
      <c r="J250" s="9">
        <v>15</v>
      </c>
      <c r="K250" s="22" t="s">
        <v>1255</v>
      </c>
      <c r="L250" s="88" t="s">
        <v>1296</v>
      </c>
      <c r="M250" s="9">
        <v>15</v>
      </c>
      <c r="N250" s="9">
        <v>15</v>
      </c>
      <c r="O250" s="22" t="s">
        <v>1255</v>
      </c>
      <c r="P250" s="22" t="s">
        <v>1253</v>
      </c>
      <c r="Q250" s="9">
        <v>2021</v>
      </c>
      <c r="S250" s="406"/>
    </row>
    <row r="251" spans="1:19" x14ac:dyDescent="0.25">
      <c r="A251" s="30" t="str">
        <f>'High impact policies'!A291</f>
        <v>0a-SAF-GEN-NDC-25</v>
      </c>
      <c r="B251" s="30" t="s">
        <v>969</v>
      </c>
      <c r="C251" s="30" t="s">
        <v>1671</v>
      </c>
      <c r="D251" s="267" t="s">
        <v>112</v>
      </c>
      <c r="E251" s="30" t="s">
        <v>1283</v>
      </c>
      <c r="F251" s="284" t="s">
        <v>215</v>
      </c>
      <c r="G251" s="30" t="s">
        <v>116</v>
      </c>
      <c r="H251" s="91" t="s">
        <v>1250</v>
      </c>
      <c r="I251" s="30">
        <v>398</v>
      </c>
      <c r="J251" s="30">
        <v>510</v>
      </c>
      <c r="K251" s="31" t="s">
        <v>1665</v>
      </c>
      <c r="L251" s="91" t="s">
        <v>1252</v>
      </c>
      <c r="M251" s="30">
        <v>398</v>
      </c>
      <c r="N251" s="30">
        <v>510</v>
      </c>
      <c r="O251" s="31" t="s">
        <v>1251</v>
      </c>
      <c r="P251" s="31" t="s">
        <v>1253</v>
      </c>
      <c r="Q251" s="31">
        <v>2021</v>
      </c>
      <c r="R251" s="30">
        <v>2025</v>
      </c>
      <c r="S251" s="406" t="s">
        <v>1672</v>
      </c>
    </row>
    <row r="252" spans="1:19" x14ac:dyDescent="0.25">
      <c r="A252" s="30" t="str">
        <f>'High impact policies'!A292</f>
        <v>0b-SAF-GEN-NDC-30</v>
      </c>
      <c r="B252" s="30" t="s">
        <v>969</v>
      </c>
      <c r="C252" s="30" t="s">
        <v>1671</v>
      </c>
      <c r="D252" s="267" t="s">
        <v>112</v>
      </c>
      <c r="E252" s="30" t="s">
        <v>1283</v>
      </c>
      <c r="F252" s="284" t="s">
        <v>215</v>
      </c>
      <c r="G252" s="30" t="s">
        <v>116</v>
      </c>
      <c r="H252" s="91" t="s">
        <v>1250</v>
      </c>
      <c r="I252" s="30">
        <v>350</v>
      </c>
      <c r="J252" s="30">
        <v>420</v>
      </c>
      <c r="K252" s="31" t="s">
        <v>1665</v>
      </c>
      <c r="L252" s="91" t="s">
        <v>1252</v>
      </c>
      <c r="M252" s="30">
        <v>350</v>
      </c>
      <c r="N252" s="30">
        <v>420</v>
      </c>
      <c r="O252" s="31" t="s">
        <v>1251</v>
      </c>
      <c r="P252" s="31" t="s">
        <v>1253</v>
      </c>
      <c r="Q252" s="31">
        <v>2026</v>
      </c>
      <c r="R252" s="30">
        <v>2030</v>
      </c>
      <c r="S252" s="406" t="s">
        <v>1673</v>
      </c>
    </row>
    <row r="253" spans="1:19" x14ac:dyDescent="0.25">
      <c r="A253" s="30" t="str">
        <f>'High impact policies'!A293</f>
        <v>0c-SAF-GEN-LTS-50</v>
      </c>
      <c r="B253" s="30" t="s">
        <v>969</v>
      </c>
      <c r="C253" s="30" t="s">
        <v>1671</v>
      </c>
      <c r="D253" s="267" t="s">
        <v>1181</v>
      </c>
      <c r="E253" s="30" t="s">
        <v>401</v>
      </c>
      <c r="F253" s="284" t="s">
        <v>215</v>
      </c>
      <c r="G253" s="30" t="s">
        <v>116</v>
      </c>
      <c r="H253" s="91" t="s">
        <v>1674</v>
      </c>
      <c r="I253" s="30">
        <v>100</v>
      </c>
      <c r="J253" s="30">
        <v>100</v>
      </c>
      <c r="K253" s="31" t="s">
        <v>1255</v>
      </c>
      <c r="L253" s="91" t="s">
        <v>1374</v>
      </c>
      <c r="M253" s="30">
        <v>-100</v>
      </c>
      <c r="N253" s="30">
        <v>-100</v>
      </c>
      <c r="O253" s="31" t="s">
        <v>1255</v>
      </c>
      <c r="P253" s="31" t="s">
        <v>1253</v>
      </c>
      <c r="Q253" s="30"/>
      <c r="R253" s="30">
        <v>2050</v>
      </c>
      <c r="S253" s="406"/>
    </row>
    <row r="254" spans="1:19" x14ac:dyDescent="0.25">
      <c r="A254" s="9" t="str">
        <f>'High impact policies'!A294</f>
        <v>1a-SAF-ENE-REN-30</v>
      </c>
      <c r="B254" s="9" t="s">
        <v>969</v>
      </c>
      <c r="C254" s="9" t="s">
        <v>1671</v>
      </c>
      <c r="D254" s="96" t="s">
        <v>1256</v>
      </c>
      <c r="E254" s="9" t="s">
        <v>401</v>
      </c>
      <c r="F254" s="9" t="s">
        <v>234</v>
      </c>
      <c r="G254" s="9" t="s">
        <v>103</v>
      </c>
      <c r="H254" s="88" t="s">
        <v>1675</v>
      </c>
      <c r="I254" s="9">
        <v>26.5</v>
      </c>
      <c r="J254" s="9">
        <v>36.5</v>
      </c>
      <c r="K254" s="22" t="s">
        <v>1255</v>
      </c>
      <c r="L254" s="88" t="s">
        <v>914</v>
      </c>
      <c r="M254" s="9">
        <v>26.5</v>
      </c>
      <c r="N254" s="9">
        <v>36.5</v>
      </c>
      <c r="O254" s="22" t="s">
        <v>1255</v>
      </c>
      <c r="P254" s="22" t="s">
        <v>1253</v>
      </c>
      <c r="Q254" s="9"/>
      <c r="R254" s="9">
        <v>2030</v>
      </c>
      <c r="S254" s="406" t="s">
        <v>1676</v>
      </c>
    </row>
    <row r="255" spans="1:19" x14ac:dyDescent="0.25">
      <c r="A255" s="9" t="str">
        <f>'High impact policies'!A295</f>
        <v>1b-SAF-ENE-REN-30</v>
      </c>
      <c r="B255" s="9" t="s">
        <v>969</v>
      </c>
      <c r="C255" s="9" t="s">
        <v>1671</v>
      </c>
      <c r="D255" s="96" t="s">
        <v>1256</v>
      </c>
      <c r="E255" s="9" t="s">
        <v>401</v>
      </c>
      <c r="F255" s="9" t="s">
        <v>234</v>
      </c>
      <c r="G255" s="9" t="s">
        <v>103</v>
      </c>
      <c r="H255" s="88" t="s">
        <v>1677</v>
      </c>
      <c r="I255" s="9">
        <v>4.7</v>
      </c>
      <c r="J255" s="9">
        <v>4.7</v>
      </c>
      <c r="K255" s="22" t="s">
        <v>1369</v>
      </c>
      <c r="L255" s="88" t="s">
        <v>1535</v>
      </c>
      <c r="M255" s="9">
        <v>4.7</v>
      </c>
      <c r="N255" s="9">
        <v>4.7</v>
      </c>
      <c r="O255" s="22" t="s">
        <v>1369</v>
      </c>
      <c r="P255" s="22" t="s">
        <v>1253</v>
      </c>
      <c r="Q255" s="9">
        <v>2010</v>
      </c>
      <c r="R255" s="9">
        <v>2030</v>
      </c>
      <c r="S255" s="406"/>
    </row>
    <row r="256" spans="1:19" x14ac:dyDescent="0.25">
      <c r="A256" s="9" t="str">
        <f>'High impact policies'!A296</f>
        <v>1c-SAF-ENE-REN-30</v>
      </c>
      <c r="B256" s="9" t="s">
        <v>969</v>
      </c>
      <c r="C256" s="9" t="s">
        <v>1671</v>
      </c>
      <c r="D256" s="96" t="s">
        <v>1256</v>
      </c>
      <c r="E256" s="9" t="s">
        <v>401</v>
      </c>
      <c r="F256" s="9" t="s">
        <v>234</v>
      </c>
      <c r="G256" s="9" t="s">
        <v>103</v>
      </c>
      <c r="H256" s="88" t="s">
        <v>1678</v>
      </c>
      <c r="I256" s="9">
        <v>17.742000000000001</v>
      </c>
      <c r="J256" s="9">
        <v>17.742000000000001</v>
      </c>
      <c r="K256" s="22" t="s">
        <v>1369</v>
      </c>
      <c r="L256" s="88" t="s">
        <v>1544</v>
      </c>
      <c r="M256" s="9">
        <v>17.742000000000001</v>
      </c>
      <c r="N256" s="9">
        <v>17.742000000000001</v>
      </c>
      <c r="O256" s="22" t="s">
        <v>1369</v>
      </c>
      <c r="P256" s="22" t="s">
        <v>1253</v>
      </c>
      <c r="Q256" s="9">
        <v>2010</v>
      </c>
      <c r="R256" s="9">
        <v>2030</v>
      </c>
      <c r="S256" s="406"/>
    </row>
    <row r="257" spans="1:19" x14ac:dyDescent="0.25">
      <c r="A257" s="9" t="str">
        <f>'High impact policies'!A297</f>
        <v>1d-SAF-ENE-REN-30</v>
      </c>
      <c r="B257" s="9" t="s">
        <v>969</v>
      </c>
      <c r="C257" s="9" t="s">
        <v>1671</v>
      </c>
      <c r="D257" s="96" t="s">
        <v>1256</v>
      </c>
      <c r="E257" s="9" t="s">
        <v>401</v>
      </c>
      <c r="F257" s="9" t="s">
        <v>234</v>
      </c>
      <c r="G257" s="9" t="s">
        <v>103</v>
      </c>
      <c r="H257" s="88" t="s">
        <v>1679</v>
      </c>
      <c r="I257" s="9">
        <v>0.6</v>
      </c>
      <c r="J257" s="9">
        <v>0.6</v>
      </c>
      <c r="K257" s="22" t="s">
        <v>1369</v>
      </c>
      <c r="L257" s="88" t="s">
        <v>1680</v>
      </c>
      <c r="M257" s="9">
        <v>0.6</v>
      </c>
      <c r="N257" s="9">
        <v>0.6</v>
      </c>
      <c r="O257" s="22" t="s">
        <v>1369</v>
      </c>
      <c r="P257" s="22" t="s">
        <v>1253</v>
      </c>
      <c r="Q257" s="9">
        <v>2010</v>
      </c>
      <c r="R257" s="9">
        <v>2030</v>
      </c>
      <c r="S257" s="406"/>
    </row>
    <row r="258" spans="1:19" x14ac:dyDescent="0.25">
      <c r="A258" s="9" t="str">
        <f>'High impact policies'!A298</f>
        <v>1e-SAF-ENE-REN-30</v>
      </c>
      <c r="B258" s="9" t="s">
        <v>969</v>
      </c>
      <c r="C258" s="9" t="s">
        <v>1671</v>
      </c>
      <c r="D258" s="96" t="s">
        <v>1256</v>
      </c>
      <c r="E258" s="9" t="s">
        <v>401</v>
      </c>
      <c r="F258" s="9" t="s">
        <v>234</v>
      </c>
      <c r="G258" s="9" t="s">
        <v>103</v>
      </c>
      <c r="H258" s="88" t="s">
        <v>1681</v>
      </c>
      <c r="I258" s="9">
        <v>8.3000000000000007</v>
      </c>
      <c r="J258" s="9">
        <v>8.3000000000000007</v>
      </c>
      <c r="K258" s="22" t="s">
        <v>1369</v>
      </c>
      <c r="L258" s="88" t="s">
        <v>1494</v>
      </c>
      <c r="M258" s="9">
        <v>8.3000000000000007</v>
      </c>
      <c r="N258" s="9">
        <v>8.3000000000000007</v>
      </c>
      <c r="O258" s="22" t="s">
        <v>1369</v>
      </c>
      <c r="P258" s="22" t="s">
        <v>1253</v>
      </c>
      <c r="Q258" s="9">
        <v>2010</v>
      </c>
      <c r="R258" s="9">
        <v>2030</v>
      </c>
      <c r="S258" s="406"/>
    </row>
    <row r="259" spans="1:19" x14ac:dyDescent="0.25">
      <c r="A259" s="9" t="str">
        <f>'High impact policies'!A299</f>
        <v>1f-SAF-ENE-REN-30</v>
      </c>
      <c r="B259" s="9" t="s">
        <v>969</v>
      </c>
      <c r="C259" s="9" t="s">
        <v>1671</v>
      </c>
      <c r="D259" s="96" t="s">
        <v>1256</v>
      </c>
      <c r="E259" s="9" t="s">
        <v>401</v>
      </c>
      <c r="F259" s="9" t="s">
        <v>234</v>
      </c>
      <c r="G259" s="9" t="s">
        <v>103</v>
      </c>
      <c r="H259" s="88" t="s">
        <v>1682</v>
      </c>
      <c r="I259" s="9">
        <v>1.86</v>
      </c>
      <c r="J259" s="9">
        <v>1.86</v>
      </c>
      <c r="K259" s="22" t="s">
        <v>1369</v>
      </c>
      <c r="L259" s="88" t="s">
        <v>1379</v>
      </c>
      <c r="M259" s="9">
        <v>1.86</v>
      </c>
      <c r="N259" s="9">
        <v>1.86</v>
      </c>
      <c r="O259" s="22" t="s">
        <v>1369</v>
      </c>
      <c r="P259" s="22" t="s">
        <v>1253</v>
      </c>
      <c r="Q259" s="9">
        <v>2010</v>
      </c>
      <c r="R259" s="9">
        <v>2030</v>
      </c>
      <c r="S259" s="406"/>
    </row>
    <row r="260" spans="1:19" x14ac:dyDescent="0.25">
      <c r="A260" s="9" t="str">
        <f>'High impact policies'!A300</f>
        <v>1g-SAF-ENE-CPO-30</v>
      </c>
      <c r="B260" s="9" t="s">
        <v>969</v>
      </c>
      <c r="C260" s="87" t="s">
        <v>1671</v>
      </c>
      <c r="D260" s="96" t="s">
        <v>1256</v>
      </c>
      <c r="E260" s="9" t="s">
        <v>401</v>
      </c>
      <c r="F260" s="9" t="s">
        <v>234</v>
      </c>
      <c r="G260" s="9" t="s">
        <v>103</v>
      </c>
      <c r="H260" s="88" t="s">
        <v>1683</v>
      </c>
      <c r="I260" s="9">
        <v>44.6</v>
      </c>
      <c r="J260" s="9">
        <v>44.6</v>
      </c>
      <c r="K260" s="22" t="s">
        <v>1255</v>
      </c>
      <c r="L260" s="286" t="s">
        <v>1606</v>
      </c>
      <c r="M260" s="9">
        <v>44.6</v>
      </c>
      <c r="N260" s="9">
        <v>44.6</v>
      </c>
      <c r="O260" s="22" t="s">
        <v>1255</v>
      </c>
      <c r="P260" s="22" t="s">
        <v>1253</v>
      </c>
      <c r="Q260" s="9"/>
      <c r="R260" s="9">
        <v>2030</v>
      </c>
      <c r="S260" s="406"/>
    </row>
    <row r="261" spans="1:19" x14ac:dyDescent="0.25">
      <c r="A261" s="9" t="str">
        <f>'High impact policies'!A302</f>
        <v>4a-SAF-TRA-BIO-23</v>
      </c>
      <c r="B261" s="9" t="s">
        <v>969</v>
      </c>
      <c r="C261" s="9" t="s">
        <v>1671</v>
      </c>
      <c r="D261" s="96" t="s">
        <v>1256</v>
      </c>
      <c r="E261" s="9" t="s">
        <v>401</v>
      </c>
      <c r="F261" s="9" t="s">
        <v>118</v>
      </c>
      <c r="G261" s="9" t="s">
        <v>103</v>
      </c>
      <c r="H261" s="88" t="s">
        <v>1684</v>
      </c>
      <c r="I261" s="9">
        <v>5</v>
      </c>
      <c r="J261" s="9">
        <v>100</v>
      </c>
      <c r="K261" s="22" t="s">
        <v>1255</v>
      </c>
      <c r="L261" s="88" t="s">
        <v>1314</v>
      </c>
      <c r="M261" s="9">
        <v>5</v>
      </c>
      <c r="N261" s="9">
        <v>100</v>
      </c>
      <c r="O261" s="22" t="s">
        <v>1255</v>
      </c>
      <c r="P261" s="22" t="s">
        <v>1253</v>
      </c>
      <c r="Q261" s="9">
        <v>2023</v>
      </c>
      <c r="S261" s="406" t="s">
        <v>1685</v>
      </c>
    </row>
    <row r="262" spans="1:19" x14ac:dyDescent="0.25">
      <c r="A262" s="9" t="str">
        <f>'High impact policies'!A304</f>
        <v>6a-SAF-GEN-TAX-25</v>
      </c>
      <c r="B262" s="9" t="s">
        <v>969</v>
      </c>
      <c r="C262" s="9" t="s">
        <v>1671</v>
      </c>
      <c r="D262" s="96" t="s">
        <v>1256</v>
      </c>
      <c r="E262" s="9" t="s">
        <v>401</v>
      </c>
      <c r="F262" s="9" t="s">
        <v>215</v>
      </c>
      <c r="G262" s="9" t="s">
        <v>103</v>
      </c>
      <c r="H262" s="88" t="s">
        <v>1686</v>
      </c>
      <c r="I262" s="9">
        <v>190</v>
      </c>
      <c r="J262" s="9">
        <v>190</v>
      </c>
      <c r="K262" s="22" t="s">
        <v>1687</v>
      </c>
      <c r="L262" s="88" t="s">
        <v>1280</v>
      </c>
      <c r="M262" s="9">
        <v>10.5</v>
      </c>
      <c r="N262" s="9">
        <v>10.5</v>
      </c>
      <c r="O262" s="22" t="s">
        <v>1688</v>
      </c>
      <c r="P262" s="22" t="s">
        <v>1253</v>
      </c>
      <c r="Q262" s="9">
        <v>2024</v>
      </c>
      <c r="S262" s="406" t="s">
        <v>1689</v>
      </c>
    </row>
    <row r="263" spans="1:19" x14ac:dyDescent="0.25">
      <c r="A263" s="9" t="str">
        <f>'High impact policies'!A305</f>
        <v>7a-SAF-TRA-MOD-35</v>
      </c>
      <c r="B263" s="9" t="s">
        <v>969</v>
      </c>
      <c r="C263" s="9" t="s">
        <v>1671</v>
      </c>
      <c r="D263" s="96" t="s">
        <v>1256</v>
      </c>
      <c r="E263" s="9" t="s">
        <v>401</v>
      </c>
      <c r="F263" s="9" t="s">
        <v>118</v>
      </c>
      <c r="G263" s="9" t="s">
        <v>103</v>
      </c>
      <c r="H263" s="88" t="s">
        <v>1348</v>
      </c>
      <c r="I263" s="9">
        <v>-1.4</v>
      </c>
      <c r="J263" s="9">
        <v>-1.4</v>
      </c>
      <c r="K263" s="22" t="s">
        <v>1690</v>
      </c>
      <c r="L263" s="88" t="s">
        <v>1307</v>
      </c>
      <c r="M263" s="9">
        <v>-1.4</v>
      </c>
      <c r="N263" s="9">
        <v>-1.4</v>
      </c>
      <c r="O263" s="22" t="s">
        <v>1690</v>
      </c>
      <c r="P263" s="22" t="s">
        <v>1253</v>
      </c>
      <c r="Q263" s="9">
        <v>2010</v>
      </c>
      <c r="R263" s="9">
        <v>2035</v>
      </c>
      <c r="S263" s="406"/>
    </row>
    <row r="264" spans="1:19" x14ac:dyDescent="0.25">
      <c r="A264" s="9" t="str">
        <f>'High impact policies'!A306</f>
        <v>9a-SAF-ENE-EFF-30</v>
      </c>
      <c r="B264" s="9" t="s">
        <v>969</v>
      </c>
      <c r="C264" s="9" t="s">
        <v>1671</v>
      </c>
      <c r="D264" s="96" t="s">
        <v>1256</v>
      </c>
      <c r="E264" s="9" t="s">
        <v>401</v>
      </c>
      <c r="F264" s="9" t="s">
        <v>234</v>
      </c>
      <c r="G264" s="9" t="s">
        <v>103</v>
      </c>
      <c r="H264" s="88" t="s">
        <v>1691</v>
      </c>
      <c r="I264" s="9">
        <v>-29</v>
      </c>
      <c r="J264" s="9">
        <v>-29</v>
      </c>
      <c r="K264" s="22" t="s">
        <v>1255</v>
      </c>
      <c r="L264" s="88" t="s">
        <v>1475</v>
      </c>
      <c r="M264" s="9">
        <v>-29</v>
      </c>
      <c r="N264" s="9">
        <v>-29</v>
      </c>
      <c r="O264" s="22" t="s">
        <v>1255</v>
      </c>
      <c r="P264" s="22" t="s">
        <v>1253</v>
      </c>
      <c r="Q264" s="9">
        <v>2016</v>
      </c>
      <c r="R264" s="9">
        <v>2030</v>
      </c>
      <c r="S264" s="406" t="s">
        <v>1692</v>
      </c>
    </row>
    <row r="265" spans="1:19" x14ac:dyDescent="0.25">
      <c r="A265" s="9" t="str">
        <f>'High impact policies'!A307</f>
        <v>10a-SAF-GEN-FGAS-45</v>
      </c>
      <c r="B265" s="9" t="s">
        <v>969</v>
      </c>
      <c r="C265" s="9" t="s">
        <v>1671</v>
      </c>
      <c r="D265" s="96" t="s">
        <v>1256</v>
      </c>
      <c r="E265" s="9" t="s">
        <v>401</v>
      </c>
      <c r="F265" s="32" t="s">
        <v>215</v>
      </c>
      <c r="G265" s="32" t="s">
        <v>103</v>
      </c>
      <c r="H265" s="88" t="s">
        <v>300</v>
      </c>
      <c r="I265" s="9">
        <v>-80</v>
      </c>
      <c r="J265" s="9">
        <v>-80</v>
      </c>
      <c r="K265" s="22" t="s">
        <v>1255</v>
      </c>
      <c r="L265" s="88" t="s">
        <v>1270</v>
      </c>
      <c r="M265" s="9">
        <v>-80</v>
      </c>
      <c r="N265" s="9">
        <v>-80</v>
      </c>
      <c r="O265" s="22" t="s">
        <v>1255</v>
      </c>
      <c r="P265" s="22" t="s">
        <v>1271</v>
      </c>
      <c r="Q265" s="22">
        <v>2021</v>
      </c>
      <c r="R265" s="9">
        <v>2045</v>
      </c>
      <c r="S265" s="406"/>
    </row>
    <row r="266" spans="1:19" x14ac:dyDescent="0.25">
      <c r="A266" s="30" t="str">
        <f>'High impact policies'!A310</f>
        <v>0a-TUR-GEN-NDC-30</v>
      </c>
      <c r="B266" s="30" t="s">
        <v>1009</v>
      </c>
      <c r="C266" s="30" t="s">
        <v>1693</v>
      </c>
      <c r="D266" s="267" t="s">
        <v>112</v>
      </c>
      <c r="E266" s="30" t="s">
        <v>1283</v>
      </c>
      <c r="F266" s="93" t="s">
        <v>215</v>
      </c>
      <c r="G266" s="30" t="s">
        <v>116</v>
      </c>
      <c r="H266" s="91" t="s">
        <v>1250</v>
      </c>
      <c r="I266" s="30">
        <v>-41</v>
      </c>
      <c r="J266" s="30">
        <v>-41</v>
      </c>
      <c r="K266" s="31" t="s">
        <v>1255</v>
      </c>
      <c r="L266" s="91" t="s">
        <v>1252</v>
      </c>
      <c r="M266" s="30">
        <v>-41</v>
      </c>
      <c r="N266" s="30">
        <v>-41</v>
      </c>
      <c r="O266" s="31" t="s">
        <v>1255</v>
      </c>
      <c r="P266" s="31" t="s">
        <v>1271</v>
      </c>
      <c r="Q266" s="31" t="s">
        <v>1353</v>
      </c>
      <c r="R266" s="30">
        <v>2030</v>
      </c>
      <c r="S266" s="406" t="s">
        <v>1694</v>
      </c>
    </row>
    <row r="267" spans="1:19" x14ac:dyDescent="0.25">
      <c r="A267" s="30" t="str">
        <f>'High impact policies'!A311</f>
        <v>0b-TUR-GEN-NDC-30</v>
      </c>
      <c r="B267" s="30" t="s">
        <v>1009</v>
      </c>
      <c r="C267" s="30" t="s">
        <v>1693</v>
      </c>
      <c r="D267" s="267" t="s">
        <v>112</v>
      </c>
      <c r="E267" s="30" t="s">
        <v>1283</v>
      </c>
      <c r="F267" s="30" t="s">
        <v>215</v>
      </c>
      <c r="G267" s="30" t="s">
        <v>116</v>
      </c>
      <c r="H267" s="91" t="s">
        <v>1695</v>
      </c>
      <c r="I267" s="30">
        <v>10</v>
      </c>
      <c r="J267" s="30">
        <v>10</v>
      </c>
      <c r="K267" s="31" t="s">
        <v>1369</v>
      </c>
      <c r="L267" s="91" t="s">
        <v>1548</v>
      </c>
      <c r="M267" s="30">
        <v>10</v>
      </c>
      <c r="N267" s="30">
        <v>10</v>
      </c>
      <c r="O267" s="31" t="s">
        <v>1369</v>
      </c>
      <c r="P267" s="31" t="s">
        <v>1253</v>
      </c>
      <c r="Q267" s="30"/>
      <c r="R267" s="30">
        <v>2030</v>
      </c>
      <c r="S267" s="406"/>
    </row>
    <row r="268" spans="1:19" x14ac:dyDescent="0.25">
      <c r="A268" s="30" t="str">
        <f>'High impact policies'!A312</f>
        <v>0c-TUR-GEN-NDC-30</v>
      </c>
      <c r="B268" s="30" t="s">
        <v>1009</v>
      </c>
      <c r="C268" s="30" t="s">
        <v>1693</v>
      </c>
      <c r="D268" s="267" t="s">
        <v>112</v>
      </c>
      <c r="E268" s="30" t="s">
        <v>1283</v>
      </c>
      <c r="F268" s="30" t="s">
        <v>215</v>
      </c>
      <c r="G268" s="30" t="s">
        <v>116</v>
      </c>
      <c r="H268" s="91" t="s">
        <v>1570</v>
      </c>
      <c r="I268" s="30">
        <v>16</v>
      </c>
      <c r="J268" s="30">
        <v>16</v>
      </c>
      <c r="K268" s="31" t="s">
        <v>1369</v>
      </c>
      <c r="L268" s="91" t="s">
        <v>1544</v>
      </c>
      <c r="M268" s="30">
        <v>16</v>
      </c>
      <c r="N268" s="30">
        <v>16</v>
      </c>
      <c r="O268" s="31" t="s">
        <v>1369</v>
      </c>
      <c r="P268" s="31" t="s">
        <v>1253</v>
      </c>
      <c r="Q268" s="30"/>
      <c r="R268" s="30">
        <v>2030</v>
      </c>
      <c r="S268" s="406"/>
    </row>
    <row r="269" spans="1:19" x14ac:dyDescent="0.25">
      <c r="A269" s="30" t="str">
        <f>'High impact policies'!A313</f>
        <v>0d-TUR-GEN-NDC-30</v>
      </c>
      <c r="B269" s="30" t="s">
        <v>1009</v>
      </c>
      <c r="C269" s="30" t="s">
        <v>1693</v>
      </c>
      <c r="D269" s="267" t="s">
        <v>112</v>
      </c>
      <c r="E269" s="30" t="s">
        <v>1283</v>
      </c>
      <c r="F269" s="30" t="s">
        <v>215</v>
      </c>
      <c r="G269" s="30" t="s">
        <v>116</v>
      </c>
      <c r="H269" s="91" t="s">
        <v>1696</v>
      </c>
      <c r="I269" s="30"/>
      <c r="J269" s="30"/>
      <c r="K269" s="31"/>
      <c r="L269" s="91"/>
      <c r="M269" s="30"/>
      <c r="N269" s="30"/>
      <c r="O269" s="31"/>
      <c r="P269" s="31"/>
      <c r="Q269" s="30"/>
      <c r="R269" s="30">
        <v>2030</v>
      </c>
      <c r="S269" s="88" t="s">
        <v>1697</v>
      </c>
    </row>
    <row r="270" spans="1:19" x14ac:dyDescent="0.25">
      <c r="A270" s="30" t="str">
        <f>'High impact policies'!A314</f>
        <v>0e-TUR-GEN-LTS-53</v>
      </c>
      <c r="B270" s="30" t="s">
        <v>1009</v>
      </c>
      <c r="C270" s="30" t="s">
        <v>1693</v>
      </c>
      <c r="D270" s="267" t="s">
        <v>1181</v>
      </c>
      <c r="E270" s="30" t="s">
        <v>401</v>
      </c>
      <c r="F270" s="30" t="s">
        <v>215</v>
      </c>
      <c r="G270" s="30" t="s">
        <v>116</v>
      </c>
      <c r="H270" s="91" t="s">
        <v>1250</v>
      </c>
      <c r="I270" s="30">
        <v>-100</v>
      </c>
      <c r="J270" s="30">
        <v>-100</v>
      </c>
      <c r="K270" s="31" t="s">
        <v>1255</v>
      </c>
      <c r="L270" s="91" t="s">
        <v>1252</v>
      </c>
      <c r="M270" s="30">
        <v>-100</v>
      </c>
      <c r="N270" s="30">
        <v>-100</v>
      </c>
      <c r="O270" s="31" t="s">
        <v>1255</v>
      </c>
      <c r="P270" s="31" t="s">
        <v>1253</v>
      </c>
      <c r="Q270" s="30">
        <v>2022</v>
      </c>
      <c r="R270" s="30">
        <v>2053</v>
      </c>
      <c r="S270" s="406"/>
    </row>
    <row r="271" spans="1:19" x14ac:dyDescent="0.25">
      <c r="A271" s="9" t="str">
        <f>'High impact policies'!A315</f>
        <v>1a-TUR-ENE-REN-35</v>
      </c>
      <c r="B271" s="9" t="s">
        <v>1009</v>
      </c>
      <c r="C271" s="24" t="s">
        <v>1693</v>
      </c>
      <c r="D271" s="96" t="s">
        <v>1256</v>
      </c>
      <c r="E271" s="9" t="s">
        <v>401</v>
      </c>
      <c r="F271" s="9" t="s">
        <v>234</v>
      </c>
      <c r="G271" s="9" t="s">
        <v>103</v>
      </c>
      <c r="H271" s="88" t="s">
        <v>1698</v>
      </c>
      <c r="I271" s="9">
        <v>64.7</v>
      </c>
      <c r="J271" s="9">
        <v>64.7</v>
      </c>
      <c r="K271" s="22" t="s">
        <v>1255</v>
      </c>
      <c r="L271" s="88" t="s">
        <v>1699</v>
      </c>
      <c r="M271" s="9">
        <v>64.7</v>
      </c>
      <c r="N271" s="9">
        <v>64.7</v>
      </c>
      <c r="O271" s="22" t="s">
        <v>1255</v>
      </c>
      <c r="P271" s="22" t="s">
        <v>1253</v>
      </c>
      <c r="Q271" s="9"/>
      <c r="R271" s="9">
        <v>2035</v>
      </c>
      <c r="S271" s="406"/>
    </row>
    <row r="272" spans="1:19" x14ac:dyDescent="0.25">
      <c r="A272" s="9" t="str">
        <f>'High impact policies'!A316</f>
        <v>1b-TUR-ENE-REN-35</v>
      </c>
      <c r="B272" s="9" t="s">
        <v>1009</v>
      </c>
      <c r="C272" s="10" t="s">
        <v>1693</v>
      </c>
      <c r="D272" s="96" t="s">
        <v>1256</v>
      </c>
      <c r="E272" s="9" t="s">
        <v>401</v>
      </c>
      <c r="F272" s="9" t="s">
        <v>234</v>
      </c>
      <c r="G272" s="9" t="s">
        <v>103</v>
      </c>
      <c r="H272" s="88" t="s">
        <v>1700</v>
      </c>
      <c r="I272" s="9">
        <v>5</v>
      </c>
      <c r="J272" s="9">
        <v>5</v>
      </c>
      <c r="K272" s="22" t="s">
        <v>1369</v>
      </c>
      <c r="L272" t="s">
        <v>1701</v>
      </c>
      <c r="M272" s="9">
        <v>5</v>
      </c>
      <c r="N272" s="9">
        <v>5</v>
      </c>
      <c r="O272" s="22" t="s">
        <v>1369</v>
      </c>
      <c r="P272" s="22" t="s">
        <v>1253</v>
      </c>
      <c r="Q272" s="9"/>
      <c r="R272" s="9">
        <v>2035</v>
      </c>
      <c r="S272" s="406"/>
    </row>
    <row r="273" spans="1:25" x14ac:dyDescent="0.25">
      <c r="A273" s="9" t="str">
        <f>'High impact policies'!A317</f>
        <v>2b-TUR-ENE-FIN-30</v>
      </c>
      <c r="B273" s="9" t="s">
        <v>1009</v>
      </c>
      <c r="C273" s="9" t="s">
        <v>1693</v>
      </c>
      <c r="D273" s="96" t="s">
        <v>1256</v>
      </c>
      <c r="E273" s="9" t="s">
        <v>401</v>
      </c>
      <c r="F273" s="9" t="s">
        <v>234</v>
      </c>
      <c r="G273" s="9" t="s">
        <v>103</v>
      </c>
      <c r="H273" s="88" t="s">
        <v>1702</v>
      </c>
      <c r="I273" s="9">
        <v>0.05</v>
      </c>
      <c r="J273" s="9">
        <v>0.08</v>
      </c>
      <c r="K273" s="22" t="s">
        <v>1263</v>
      </c>
      <c r="L273" s="88" t="s">
        <v>1382</v>
      </c>
      <c r="M273" s="9">
        <v>0.05</v>
      </c>
      <c r="N273" s="9">
        <v>0.08</v>
      </c>
      <c r="O273" s="22" t="s">
        <v>1263</v>
      </c>
      <c r="P273" s="22" t="s">
        <v>1253</v>
      </c>
      <c r="Q273" s="9">
        <v>2021</v>
      </c>
      <c r="R273" s="9">
        <v>2030</v>
      </c>
      <c r="S273" s="88" t="s">
        <v>1703</v>
      </c>
    </row>
    <row r="274" spans="1:25" x14ac:dyDescent="0.25">
      <c r="A274" s="9" t="str">
        <f>'High impact policies'!A322</f>
        <v>11a-TUR-GEN-FGAS-36</v>
      </c>
      <c r="B274" s="9" t="s">
        <v>1009</v>
      </c>
      <c r="C274" s="9" t="s">
        <v>1693</v>
      </c>
      <c r="D274" s="96" t="s">
        <v>1256</v>
      </c>
      <c r="E274" s="9" t="s">
        <v>401</v>
      </c>
      <c r="F274" s="32" t="s">
        <v>215</v>
      </c>
      <c r="G274" s="32" t="s">
        <v>103</v>
      </c>
      <c r="H274" s="88" t="s">
        <v>300</v>
      </c>
      <c r="I274" s="9">
        <v>-85</v>
      </c>
      <c r="J274" s="9">
        <v>-85</v>
      </c>
      <c r="K274" s="22" t="s">
        <v>1255</v>
      </c>
      <c r="L274" s="88" t="s">
        <v>1270</v>
      </c>
      <c r="M274" s="9">
        <v>-85</v>
      </c>
      <c r="N274" s="9">
        <v>-85</v>
      </c>
      <c r="O274" s="22" t="s">
        <v>1255</v>
      </c>
      <c r="P274" s="22" t="s">
        <v>1271</v>
      </c>
      <c r="Q274" s="22">
        <v>2012</v>
      </c>
      <c r="R274" s="9">
        <v>2036</v>
      </c>
      <c r="S274" s="406"/>
    </row>
    <row r="275" spans="1:25" x14ac:dyDescent="0.25">
      <c r="A275" s="9" t="str">
        <f>'High impact policies'!A323</f>
        <v>12a-TUR-BUI-EFF-25</v>
      </c>
      <c r="B275" s="9" t="s">
        <v>1009</v>
      </c>
      <c r="C275" s="24" t="s">
        <v>1693</v>
      </c>
      <c r="D275" s="96" t="s">
        <v>1256</v>
      </c>
      <c r="E275" s="9" t="s">
        <v>401</v>
      </c>
      <c r="F275" s="9" t="s">
        <v>129</v>
      </c>
      <c r="G275" s="24" t="s">
        <v>103</v>
      </c>
      <c r="H275" s="88" t="s">
        <v>1704</v>
      </c>
      <c r="I275" s="9">
        <v>15</v>
      </c>
      <c r="J275" s="9">
        <v>15</v>
      </c>
      <c r="K275" s="22" t="s">
        <v>1255</v>
      </c>
      <c r="L275" s="88" t="s">
        <v>1449</v>
      </c>
      <c r="M275" s="9">
        <v>15</v>
      </c>
      <c r="N275" s="9">
        <v>15</v>
      </c>
      <c r="O275" s="22" t="s">
        <v>1255</v>
      </c>
      <c r="P275" s="22" t="s">
        <v>1271</v>
      </c>
      <c r="Q275" s="22">
        <v>2020</v>
      </c>
      <c r="R275" s="9">
        <v>2025</v>
      </c>
      <c r="S275" s="406"/>
    </row>
    <row r="276" spans="1:25" x14ac:dyDescent="0.25">
      <c r="A276" s="30" t="str">
        <f>'High impact policies'!A326</f>
        <v>0a-USA-GEN-NDC-30</v>
      </c>
      <c r="B276" s="30" t="s">
        <v>1705</v>
      </c>
      <c r="C276" s="30" t="s">
        <v>1706</v>
      </c>
      <c r="D276" s="267" t="s">
        <v>112</v>
      </c>
      <c r="E276" s="30" t="s">
        <v>1283</v>
      </c>
      <c r="F276" s="30" t="s">
        <v>215</v>
      </c>
      <c r="G276" s="30" t="s">
        <v>116</v>
      </c>
      <c r="H276" s="91" t="s">
        <v>1250</v>
      </c>
      <c r="I276" s="30">
        <v>-50</v>
      </c>
      <c r="J276" s="30">
        <v>-52</v>
      </c>
      <c r="K276" s="31" t="s">
        <v>1255</v>
      </c>
      <c r="L276" s="91" t="s">
        <v>1252</v>
      </c>
      <c r="M276" s="30">
        <v>-50</v>
      </c>
      <c r="N276" s="30">
        <v>-52</v>
      </c>
      <c r="O276" s="31" t="s">
        <v>1255</v>
      </c>
      <c r="P276" s="31" t="s">
        <v>1271</v>
      </c>
      <c r="Q276" s="31">
        <v>2005</v>
      </c>
      <c r="R276" s="30">
        <v>2030</v>
      </c>
      <c r="S276" s="406" t="s">
        <v>1707</v>
      </c>
    </row>
    <row r="277" spans="1:25" x14ac:dyDescent="0.25">
      <c r="A277" s="30" t="str">
        <f>'High impact policies'!A327</f>
        <v>0b-USA-GEN-LTS-50</v>
      </c>
      <c r="B277" s="30" t="s">
        <v>1705</v>
      </c>
      <c r="C277" s="30" t="s">
        <v>1706</v>
      </c>
      <c r="D277" s="267" t="s">
        <v>1181</v>
      </c>
      <c r="E277" s="30" t="s">
        <v>401</v>
      </c>
      <c r="F277" s="30" t="s">
        <v>215</v>
      </c>
      <c r="G277" s="30" t="s">
        <v>116</v>
      </c>
      <c r="H277" s="91" t="s">
        <v>1250</v>
      </c>
      <c r="I277" s="30">
        <v>-100</v>
      </c>
      <c r="J277" s="30">
        <v>-100</v>
      </c>
      <c r="K277" s="31" t="s">
        <v>1255</v>
      </c>
      <c r="L277" s="91" t="s">
        <v>1252</v>
      </c>
      <c r="M277" s="30">
        <v>-100</v>
      </c>
      <c r="N277" s="30">
        <v>-100</v>
      </c>
      <c r="O277" s="31" t="s">
        <v>1255</v>
      </c>
      <c r="P277" s="31" t="s">
        <v>1253</v>
      </c>
      <c r="Q277" s="30"/>
      <c r="R277" s="30">
        <v>2050</v>
      </c>
      <c r="S277" s="406"/>
    </row>
    <row r="278" spans="1:25" x14ac:dyDescent="0.25">
      <c r="A278" s="30" t="str">
        <f>'High impact policies'!A328</f>
        <v>0c-USA-GEN-LTS-35</v>
      </c>
      <c r="B278" s="30" t="s">
        <v>1705</v>
      </c>
      <c r="C278" s="30" t="s">
        <v>1706</v>
      </c>
      <c r="D278" s="267" t="s">
        <v>1181</v>
      </c>
      <c r="E278" s="30" t="s">
        <v>401</v>
      </c>
      <c r="F278" s="30" t="s">
        <v>234</v>
      </c>
      <c r="G278" s="30" t="s">
        <v>116</v>
      </c>
      <c r="H278" s="91" t="s">
        <v>1708</v>
      </c>
      <c r="I278" s="30">
        <v>100</v>
      </c>
      <c r="J278" s="30">
        <v>100</v>
      </c>
      <c r="K278" s="31" t="s">
        <v>1255</v>
      </c>
      <c r="L278" s="91" t="s">
        <v>1709</v>
      </c>
      <c r="M278" s="30">
        <v>100</v>
      </c>
      <c r="N278" s="30">
        <v>100</v>
      </c>
      <c r="O278" s="31" t="s">
        <v>1255</v>
      </c>
      <c r="P278" s="31" t="s">
        <v>1253</v>
      </c>
      <c r="Q278" s="31"/>
      <c r="R278" s="30">
        <v>2035</v>
      </c>
      <c r="S278" s="406"/>
    </row>
    <row r="279" spans="1:25" x14ac:dyDescent="0.25">
      <c r="A279" s="9" t="str">
        <f>'High impact policies'!A329</f>
        <v>1a-USA-TRA-EFF-26</v>
      </c>
      <c r="B279" s="9" t="s">
        <v>1705</v>
      </c>
      <c r="C279" s="9" t="s">
        <v>1706</v>
      </c>
      <c r="D279" s="96" t="s">
        <v>1256</v>
      </c>
      <c r="E279" s="9" t="s">
        <v>401</v>
      </c>
      <c r="F279" s="9" t="s">
        <v>118</v>
      </c>
      <c r="G279" s="9" t="s">
        <v>103</v>
      </c>
      <c r="H279" s="88" t="s">
        <v>1710</v>
      </c>
      <c r="I279" s="9">
        <v>58</v>
      </c>
      <c r="J279" s="9">
        <v>58</v>
      </c>
      <c r="K279" s="22" t="s">
        <v>1711</v>
      </c>
      <c r="L279" s="88" t="s">
        <v>1317</v>
      </c>
      <c r="M279" s="9">
        <v>1.3</v>
      </c>
      <c r="N279" s="9">
        <v>1.3</v>
      </c>
      <c r="O279" s="22" t="s">
        <v>1316</v>
      </c>
      <c r="P279" s="22" t="s">
        <v>1253</v>
      </c>
      <c r="Q279" s="22">
        <v>2023</v>
      </c>
      <c r="R279" s="9">
        <v>2026</v>
      </c>
      <c r="S279" s="406"/>
    </row>
    <row r="280" spans="1:25" x14ac:dyDescent="0.25">
      <c r="A280" s="9" t="str">
        <f>'High impact policies'!A330</f>
        <v>1b-USA-TRA-EFF-32</v>
      </c>
      <c r="B280" s="9" t="s">
        <v>1705</v>
      </c>
      <c r="C280" s="9" t="s">
        <v>1706</v>
      </c>
      <c r="D280" s="96" t="s">
        <v>1256</v>
      </c>
      <c r="E280" s="9" t="s">
        <v>401</v>
      </c>
      <c r="F280" s="9" t="s">
        <v>118</v>
      </c>
      <c r="G280" s="9" t="s">
        <v>103</v>
      </c>
      <c r="H280" s="88" t="s">
        <v>1712</v>
      </c>
      <c r="I280" s="9">
        <v>45.4</v>
      </c>
      <c r="J280" s="9">
        <v>45.4</v>
      </c>
      <c r="K280" s="22" t="s">
        <v>1633</v>
      </c>
      <c r="L280" s="88" t="s">
        <v>1317</v>
      </c>
      <c r="M280" s="9">
        <v>0.7</v>
      </c>
      <c r="N280" s="9">
        <v>0.7</v>
      </c>
      <c r="O280" s="22" t="s">
        <v>1316</v>
      </c>
      <c r="P280" s="22" t="s">
        <v>1253</v>
      </c>
      <c r="Q280" s="22">
        <v>2023</v>
      </c>
      <c r="R280" s="9">
        <v>2032</v>
      </c>
      <c r="S280" s="406"/>
    </row>
    <row r="281" spans="1:25" x14ac:dyDescent="0.25">
      <c r="A281" s="9" t="str">
        <f>'High impact policies'!A331</f>
        <v>1c-USA-TRA-EFF-32</v>
      </c>
      <c r="B281" s="9" t="s">
        <v>1705</v>
      </c>
      <c r="C281" s="9" t="s">
        <v>1706</v>
      </c>
      <c r="D281" s="96" t="s">
        <v>1256</v>
      </c>
      <c r="E281" s="9" t="s">
        <v>401</v>
      </c>
      <c r="F281" s="9" t="s">
        <v>118</v>
      </c>
      <c r="G281" s="9" t="s">
        <v>103</v>
      </c>
      <c r="H281" s="88" t="s">
        <v>1713</v>
      </c>
      <c r="I281" s="9">
        <v>152.19999999999999</v>
      </c>
      <c r="J281" s="9">
        <v>152.19999999999999</v>
      </c>
      <c r="K281" s="22" t="s">
        <v>1633</v>
      </c>
      <c r="L281" s="88" t="s">
        <v>1398</v>
      </c>
      <c r="M281" s="9">
        <v>2.1</v>
      </c>
      <c r="N281" s="9">
        <v>2.1</v>
      </c>
      <c r="O281" s="22" t="s">
        <v>1316</v>
      </c>
      <c r="P281" s="22" t="s">
        <v>1253</v>
      </c>
      <c r="Q281" s="22">
        <v>2023</v>
      </c>
      <c r="R281" s="9">
        <v>2032</v>
      </c>
      <c r="S281" s="406"/>
    </row>
    <row r="282" spans="1:25" x14ac:dyDescent="0.25">
      <c r="A282" s="9" t="str">
        <f>'High impact policies'!A332</f>
        <v>1d-USA-TRA-EFF-32</v>
      </c>
      <c r="B282" s="9" t="s">
        <v>1705</v>
      </c>
      <c r="C282" s="9" t="s">
        <v>1706</v>
      </c>
      <c r="D282" s="96" t="s">
        <v>1256</v>
      </c>
      <c r="E282" s="9" t="s">
        <v>401</v>
      </c>
      <c r="F282" s="9" t="s">
        <v>118</v>
      </c>
      <c r="G282" s="9" t="s">
        <v>103</v>
      </c>
      <c r="H282" s="88" t="s">
        <v>1714</v>
      </c>
      <c r="I282" s="9">
        <v>109</v>
      </c>
      <c r="J282" s="9">
        <v>109</v>
      </c>
      <c r="K282" s="22" t="s">
        <v>1633</v>
      </c>
      <c r="L282" s="88" t="s">
        <v>1337</v>
      </c>
      <c r="M282" s="9">
        <v>1.5</v>
      </c>
      <c r="N282" s="9">
        <v>1.5</v>
      </c>
      <c r="O282" s="22" t="s">
        <v>1316</v>
      </c>
      <c r="P282" s="22" t="s">
        <v>1253</v>
      </c>
      <c r="Q282" s="22">
        <v>2023</v>
      </c>
      <c r="R282" s="9">
        <v>2032</v>
      </c>
      <c r="S282" s="406"/>
    </row>
    <row r="283" spans="1:25" x14ac:dyDescent="0.25">
      <c r="A283" s="9" t="str">
        <f>'High impact policies'!A333</f>
        <v>3a-USA-GEN-FGAS-36</v>
      </c>
      <c r="B283" s="9" t="s">
        <v>1705</v>
      </c>
      <c r="C283" s="9" t="s">
        <v>1706</v>
      </c>
      <c r="D283" s="96" t="s">
        <v>1256</v>
      </c>
      <c r="E283" s="9" t="s">
        <v>401</v>
      </c>
      <c r="F283" s="9" t="s">
        <v>215</v>
      </c>
      <c r="G283" s="9" t="s">
        <v>103</v>
      </c>
      <c r="H283" s="88" t="s">
        <v>300</v>
      </c>
      <c r="I283" s="9">
        <v>-85</v>
      </c>
      <c r="J283" s="9">
        <v>-85</v>
      </c>
      <c r="K283" s="22" t="s">
        <v>1255</v>
      </c>
      <c r="L283" s="88" t="s">
        <v>1270</v>
      </c>
      <c r="M283" s="9">
        <v>-85</v>
      </c>
      <c r="N283" s="9">
        <v>-85</v>
      </c>
      <c r="O283" s="22" t="s">
        <v>1255</v>
      </c>
      <c r="P283" s="22" t="s">
        <v>1271</v>
      </c>
      <c r="Q283" s="22">
        <v>2012</v>
      </c>
      <c r="R283" s="9">
        <v>2036</v>
      </c>
      <c r="S283" s="406"/>
    </row>
    <row r="284" spans="1:25" x14ac:dyDescent="0.25">
      <c r="A284" s="9" t="str">
        <f>'High impact policies'!A334</f>
        <v>4a-USA-GEN-GHG-30</v>
      </c>
      <c r="B284" s="9" t="s">
        <v>1705</v>
      </c>
      <c r="C284" s="9" t="s">
        <v>1706</v>
      </c>
      <c r="D284" s="96" t="s">
        <v>1256</v>
      </c>
      <c r="E284" s="9" t="s">
        <v>401</v>
      </c>
      <c r="F284" s="9" t="s">
        <v>215</v>
      </c>
      <c r="G284" s="9" t="s">
        <v>103</v>
      </c>
      <c r="H284" s="88" t="s">
        <v>1715</v>
      </c>
      <c r="I284" s="9">
        <v>-33</v>
      </c>
      <c r="J284" s="9">
        <v>-40</v>
      </c>
      <c r="K284" s="22" t="s">
        <v>1255</v>
      </c>
      <c r="L284" s="88" t="s">
        <v>1252</v>
      </c>
      <c r="M284" s="9">
        <v>-33</v>
      </c>
      <c r="N284" s="9">
        <v>-40</v>
      </c>
      <c r="O284" s="22" t="s">
        <v>1255</v>
      </c>
      <c r="P284" s="22" t="s">
        <v>1271</v>
      </c>
      <c r="Q284" s="22">
        <v>2005</v>
      </c>
      <c r="R284" s="9">
        <v>2030</v>
      </c>
      <c r="S284" s="406"/>
      <c r="Y284" s="479"/>
    </row>
    <row r="285" spans="1:25" x14ac:dyDescent="0.25">
      <c r="A285" s="9" t="str">
        <f>'High impact policies'!A335</f>
        <v>4b-USA-ENE-GHG-30</v>
      </c>
      <c r="B285" s="9" t="s">
        <v>1705</v>
      </c>
      <c r="C285" s="9" t="s">
        <v>1706</v>
      </c>
      <c r="D285" s="96" t="s">
        <v>1256</v>
      </c>
      <c r="E285" s="9" t="s">
        <v>401</v>
      </c>
      <c r="F285" s="9" t="s">
        <v>234</v>
      </c>
      <c r="G285" s="9" t="s">
        <v>103</v>
      </c>
      <c r="H285" s="88" t="s">
        <v>1716</v>
      </c>
      <c r="I285" s="9">
        <v>-47</v>
      </c>
      <c r="J285" s="9">
        <v>-83</v>
      </c>
      <c r="K285" s="22" t="s">
        <v>1255</v>
      </c>
      <c r="L285" s="88" t="s">
        <v>1717</v>
      </c>
      <c r="M285" s="9">
        <v>-47</v>
      </c>
      <c r="N285" s="9">
        <v>-83</v>
      </c>
      <c r="O285" s="22" t="s">
        <v>1255</v>
      </c>
      <c r="P285" s="22" t="s">
        <v>1271</v>
      </c>
      <c r="Q285" s="22">
        <v>2005</v>
      </c>
      <c r="R285" s="9">
        <v>2030</v>
      </c>
      <c r="S285" s="406"/>
      <c r="Y285" s="479"/>
    </row>
    <row r="286" spans="1:25" x14ac:dyDescent="0.25">
      <c r="A286" s="9" t="str">
        <f>'High impact policies'!A336</f>
        <v>4c-USA-ENE-REN-30</v>
      </c>
      <c r="B286" s="9" t="s">
        <v>1705</v>
      </c>
      <c r="C286" s="9" t="s">
        <v>1706</v>
      </c>
      <c r="D286" s="96" t="s">
        <v>1256</v>
      </c>
      <c r="E286" s="9" t="s">
        <v>401</v>
      </c>
      <c r="F286" s="9" t="s">
        <v>234</v>
      </c>
      <c r="G286" s="9" t="s">
        <v>103</v>
      </c>
      <c r="H286" s="88" t="s">
        <v>1718</v>
      </c>
      <c r="I286" s="9">
        <v>10</v>
      </c>
      <c r="J286" s="9">
        <v>99</v>
      </c>
      <c r="K286" s="22" t="s">
        <v>1719</v>
      </c>
      <c r="L286" s="88" t="s">
        <v>1720</v>
      </c>
      <c r="M286" s="9">
        <f>7*10</f>
        <v>70</v>
      </c>
      <c r="N286" s="9">
        <f>7*99</f>
        <v>693</v>
      </c>
      <c r="O286" s="22" t="s">
        <v>1369</v>
      </c>
      <c r="P286" s="22" t="s">
        <v>1253</v>
      </c>
      <c r="Q286" s="9">
        <v>2023</v>
      </c>
      <c r="R286" s="9">
        <v>2030</v>
      </c>
      <c r="S286" s="406" t="s">
        <v>1721</v>
      </c>
      <c r="Y286" s="479"/>
    </row>
    <row r="287" spans="1:25" x14ac:dyDescent="0.25">
      <c r="A287" s="9" t="str">
        <f>'High impact policies'!A337</f>
        <v>4d-USA-ENE-FOS-30</v>
      </c>
      <c r="B287" s="9" t="s">
        <v>1705</v>
      </c>
      <c r="C287" s="9" t="s">
        <v>1706</v>
      </c>
      <c r="D287" s="96" t="s">
        <v>1256</v>
      </c>
      <c r="E287" s="9" t="s">
        <v>401</v>
      </c>
      <c r="F287" s="9" t="s">
        <v>234</v>
      </c>
      <c r="G287" s="9" t="s">
        <v>103</v>
      </c>
      <c r="H287" s="88" t="s">
        <v>1722</v>
      </c>
      <c r="I287" s="9">
        <v>-38</v>
      </c>
      <c r="J287" s="9">
        <v>-92</v>
      </c>
      <c r="K287" s="22" t="s">
        <v>1255</v>
      </c>
      <c r="L287" s="88" t="s">
        <v>1723</v>
      </c>
      <c r="M287" s="9">
        <v>-38</v>
      </c>
      <c r="N287" s="9">
        <v>-92</v>
      </c>
      <c r="O287" s="22" t="s">
        <v>1255</v>
      </c>
      <c r="P287" s="22" t="s">
        <v>1253</v>
      </c>
      <c r="Q287" s="9">
        <v>2022</v>
      </c>
      <c r="R287" s="9">
        <v>2030</v>
      </c>
      <c r="S287" s="406" t="s">
        <v>1721</v>
      </c>
      <c r="Y287" s="479"/>
    </row>
    <row r="288" spans="1:25" x14ac:dyDescent="0.25">
      <c r="A288" s="9" t="str">
        <f>'High impact policies'!A338</f>
        <v>4e-USA-ENE-REN-30</v>
      </c>
      <c r="B288" s="9" t="s">
        <v>1705</v>
      </c>
      <c r="C288" s="9" t="s">
        <v>1706</v>
      </c>
      <c r="D288" s="96" t="s">
        <v>1256</v>
      </c>
      <c r="E288" s="9" t="s">
        <v>401</v>
      </c>
      <c r="F288" s="9" t="s">
        <v>234</v>
      </c>
      <c r="G288" s="9" t="s">
        <v>103</v>
      </c>
      <c r="H288" s="88" t="s">
        <v>1724</v>
      </c>
      <c r="I288" s="9">
        <v>49</v>
      </c>
      <c r="J288" s="9">
        <v>82</v>
      </c>
      <c r="K288" s="22" t="s">
        <v>1255</v>
      </c>
      <c r="L288" s="88" t="s">
        <v>1724</v>
      </c>
      <c r="M288" s="9">
        <v>49</v>
      </c>
      <c r="N288" s="9">
        <v>82</v>
      </c>
      <c r="O288" s="22" t="s">
        <v>1255</v>
      </c>
      <c r="P288" s="22" t="s">
        <v>1253</v>
      </c>
      <c r="Q288" s="9">
        <v>2021</v>
      </c>
      <c r="R288" s="9">
        <v>2030</v>
      </c>
      <c r="S288" s="406" t="s">
        <v>1721</v>
      </c>
      <c r="Y288" s="479"/>
    </row>
    <row r="289" spans="1:25" x14ac:dyDescent="0.25">
      <c r="A289" s="9" t="str">
        <f>'High impact policies'!A339</f>
        <v>4f-USA-TRA-EVP-30</v>
      </c>
      <c r="B289" s="9" t="s">
        <v>1705</v>
      </c>
      <c r="C289" s="9" t="s">
        <v>1706</v>
      </c>
      <c r="D289" s="96" t="s">
        <v>1256</v>
      </c>
      <c r="E289" s="9" t="s">
        <v>401</v>
      </c>
      <c r="F289" s="9" t="s">
        <v>118</v>
      </c>
      <c r="G289" s="9" t="s">
        <v>103</v>
      </c>
      <c r="H289" s="88" t="s">
        <v>1725</v>
      </c>
      <c r="I289" s="9">
        <v>32</v>
      </c>
      <c r="J289" s="9">
        <v>52</v>
      </c>
      <c r="K289" s="22" t="s">
        <v>1255</v>
      </c>
      <c r="L289" s="88" t="s">
        <v>1411</v>
      </c>
      <c r="M289" s="9">
        <v>32</v>
      </c>
      <c r="N289" s="9">
        <v>52</v>
      </c>
      <c r="O289" s="22" t="s">
        <v>1255</v>
      </c>
      <c r="P289" s="22" t="s">
        <v>1253</v>
      </c>
      <c r="Q289" s="9">
        <v>2021</v>
      </c>
      <c r="R289" s="9">
        <v>2030</v>
      </c>
      <c r="S289" s="406" t="s">
        <v>1721</v>
      </c>
      <c r="Y289" s="479"/>
    </row>
    <row r="290" spans="1:25" x14ac:dyDescent="0.25">
      <c r="A290" s="9" t="str">
        <f>'High impact policies'!A340</f>
        <v>7a-USA-ENE-CH4-30</v>
      </c>
      <c r="B290" s="9" t="s">
        <v>1705</v>
      </c>
      <c r="C290" s="9" t="s">
        <v>1706</v>
      </c>
      <c r="D290" s="96" t="s">
        <v>1256</v>
      </c>
      <c r="E290" s="9" t="s">
        <v>401</v>
      </c>
      <c r="F290" s="9" t="s">
        <v>234</v>
      </c>
      <c r="G290" s="9" t="s">
        <v>103</v>
      </c>
      <c r="H290" s="88" t="s">
        <v>1726</v>
      </c>
      <c r="I290" s="9">
        <v>-80</v>
      </c>
      <c r="J290" s="9">
        <v>-80</v>
      </c>
      <c r="K290" s="22" t="s">
        <v>1255</v>
      </c>
      <c r="L290" s="88" t="s">
        <v>1354</v>
      </c>
      <c r="M290" s="9">
        <v>-80</v>
      </c>
      <c r="N290" s="9">
        <v>-80</v>
      </c>
      <c r="O290" s="22" t="s">
        <v>1255</v>
      </c>
      <c r="P290" s="22" t="s">
        <v>1271</v>
      </c>
      <c r="Q290" s="22" t="s">
        <v>1353</v>
      </c>
      <c r="R290" s="9">
        <v>2030</v>
      </c>
      <c r="S290" s="406"/>
    </row>
    <row r="291" spans="1:25" x14ac:dyDescent="0.25">
      <c r="A291" s="9" t="str">
        <f>'High impact policies'!A341</f>
        <v>9a-USA-ENE-FIN-24</v>
      </c>
      <c r="B291" s="9" t="s">
        <v>1705</v>
      </c>
      <c r="C291" s="9" t="s">
        <v>1706</v>
      </c>
      <c r="D291" s="96" t="s">
        <v>1256</v>
      </c>
      <c r="E291" s="9" t="s">
        <v>401</v>
      </c>
      <c r="F291" s="9" t="s">
        <v>234</v>
      </c>
      <c r="G291" s="9" t="s">
        <v>103</v>
      </c>
      <c r="H291" s="88" t="s">
        <v>1727</v>
      </c>
      <c r="I291" s="9">
        <v>35</v>
      </c>
      <c r="J291" s="9">
        <v>50</v>
      </c>
      <c r="K291" s="22" t="s">
        <v>1727</v>
      </c>
      <c r="L291" s="88" t="s">
        <v>1728</v>
      </c>
      <c r="M291" s="9">
        <v>35</v>
      </c>
      <c r="N291" s="9">
        <v>50</v>
      </c>
      <c r="O291" s="22" t="s">
        <v>1727</v>
      </c>
      <c r="P291" s="22" t="s">
        <v>1253</v>
      </c>
      <c r="Q291" s="9"/>
      <c r="S291" s="406"/>
    </row>
    <row r="292" spans="1:25" x14ac:dyDescent="0.25">
      <c r="A292" s="9" t="str">
        <f>'High impact policies'!A342</f>
        <v>13a-USA-ENE-GHG-30</v>
      </c>
      <c r="B292" s="9" t="s">
        <v>1705</v>
      </c>
      <c r="C292" s="9" t="s">
        <v>1706</v>
      </c>
      <c r="D292" s="96" t="s">
        <v>1256</v>
      </c>
      <c r="E292" s="9" t="s">
        <v>401</v>
      </c>
      <c r="F292" s="9" t="s">
        <v>234</v>
      </c>
      <c r="G292" s="9" t="s">
        <v>103</v>
      </c>
      <c r="H292" s="88" t="s">
        <v>1729</v>
      </c>
      <c r="I292" s="9">
        <v>-50</v>
      </c>
      <c r="J292" s="9">
        <v>-50</v>
      </c>
      <c r="K292" s="22" t="s">
        <v>1251</v>
      </c>
      <c r="L292" s="88" t="s">
        <v>1352</v>
      </c>
      <c r="M292" s="9">
        <v>-50</v>
      </c>
      <c r="N292" s="9">
        <v>-50</v>
      </c>
      <c r="O292" s="22" t="s">
        <v>1251</v>
      </c>
      <c r="P292" s="22" t="s">
        <v>1271</v>
      </c>
      <c r="Q292" s="22">
        <v>2023</v>
      </c>
      <c r="R292" s="9">
        <v>2030</v>
      </c>
      <c r="S292" s="406"/>
    </row>
    <row r="293" spans="1:25" x14ac:dyDescent="0.25">
      <c r="A293" s="9" t="str">
        <f>'High impact policies'!A343</f>
        <v>13a-USA-ENE-GHG-35</v>
      </c>
      <c r="B293" s="9" t="s">
        <v>1705</v>
      </c>
      <c r="C293" s="9" t="s">
        <v>1706</v>
      </c>
      <c r="D293" s="96" t="s">
        <v>1256</v>
      </c>
      <c r="E293" s="9" t="s">
        <v>401</v>
      </c>
      <c r="F293" s="9" t="s">
        <v>234</v>
      </c>
      <c r="G293" s="9" t="s">
        <v>103</v>
      </c>
      <c r="H293" s="88" t="s">
        <v>1729</v>
      </c>
      <c r="I293" s="9">
        <v>-123</v>
      </c>
      <c r="J293" s="9">
        <v>-123</v>
      </c>
      <c r="K293" s="22" t="s">
        <v>1251</v>
      </c>
      <c r="L293" s="88" t="s">
        <v>1352</v>
      </c>
      <c r="M293" s="9">
        <v>-123</v>
      </c>
      <c r="N293" s="9">
        <v>-123</v>
      </c>
      <c r="O293" s="22" t="s">
        <v>1251</v>
      </c>
      <c r="P293" s="22" t="s">
        <v>1271</v>
      </c>
      <c r="Q293" s="22">
        <v>2023</v>
      </c>
      <c r="R293" s="9">
        <v>2035</v>
      </c>
      <c r="S293" s="406"/>
    </row>
    <row r="294" spans="1:25" x14ac:dyDescent="0.25">
      <c r="A294" s="9" t="str">
        <f>'High impact policies'!A344</f>
        <v>14a-USA-ENE-EFF-30</v>
      </c>
      <c r="B294" s="9" t="s">
        <v>1705</v>
      </c>
      <c r="C294" s="9" t="s">
        <v>1706</v>
      </c>
      <c r="D294" s="96" t="s">
        <v>1256</v>
      </c>
      <c r="E294" s="9" t="s">
        <v>401</v>
      </c>
      <c r="F294" s="9" t="s">
        <v>234</v>
      </c>
      <c r="G294" s="9" t="s">
        <v>103</v>
      </c>
      <c r="H294" s="88" t="s">
        <v>1730</v>
      </c>
      <c r="I294" s="9">
        <v>100</v>
      </c>
      <c r="J294" s="9">
        <v>100</v>
      </c>
      <c r="K294" s="22" t="s">
        <v>1255</v>
      </c>
      <c r="L294" s="88" t="s">
        <v>1092</v>
      </c>
      <c r="M294" s="9">
        <v>100</v>
      </c>
      <c r="N294" s="9">
        <v>100</v>
      </c>
      <c r="O294" s="22" t="s">
        <v>1255</v>
      </c>
      <c r="P294" s="22" t="s">
        <v>1271</v>
      </c>
      <c r="Q294" s="22">
        <v>2010</v>
      </c>
      <c r="R294" s="9">
        <v>2030</v>
      </c>
      <c r="S294" s="406" t="s">
        <v>1731</v>
      </c>
    </row>
    <row r="295" spans="1:25" x14ac:dyDescent="0.25">
      <c r="A295" s="9" t="str">
        <f>'High impact policies'!A345</f>
        <v>16a-USA-ALU-GHG-25</v>
      </c>
      <c r="B295" s="9" t="s">
        <v>1705</v>
      </c>
      <c r="C295" s="9" t="s">
        <v>1706</v>
      </c>
      <c r="D295" s="96" t="s">
        <v>1256</v>
      </c>
      <c r="E295" s="9" t="s">
        <v>401</v>
      </c>
      <c r="F295" s="9" t="s">
        <v>246</v>
      </c>
      <c r="G295" s="9" t="s">
        <v>103</v>
      </c>
      <c r="H295" s="88" t="s">
        <v>1732</v>
      </c>
      <c r="I295" s="9">
        <v>-120</v>
      </c>
      <c r="J295" s="9">
        <v>-120</v>
      </c>
      <c r="K295" s="22" t="s">
        <v>1251</v>
      </c>
      <c r="L295" s="88" t="s">
        <v>1455</v>
      </c>
      <c r="M295" s="9">
        <v>-120</v>
      </c>
      <c r="N295" s="9">
        <v>-120</v>
      </c>
      <c r="O295" s="22" t="s">
        <v>1251</v>
      </c>
      <c r="P295" s="22" t="s">
        <v>1271</v>
      </c>
      <c r="Q295" s="22" t="s">
        <v>1353</v>
      </c>
      <c r="R295" s="9">
        <v>2025</v>
      </c>
      <c r="S295" s="406"/>
    </row>
    <row r="296" spans="1:25" x14ac:dyDescent="0.25">
      <c r="A296" s="9" t="str">
        <f>'High impact policies'!A346</f>
        <v>16b-USA-ALU-GHG-25</v>
      </c>
      <c r="B296" s="9" t="s">
        <v>1705</v>
      </c>
      <c r="C296" s="9" t="s">
        <v>1706</v>
      </c>
      <c r="D296" s="96" t="s">
        <v>1256</v>
      </c>
      <c r="E296" s="9" t="s">
        <v>401</v>
      </c>
      <c r="F296" s="9" t="s">
        <v>246</v>
      </c>
      <c r="G296" s="9" t="s">
        <v>103</v>
      </c>
      <c r="H296" s="88" t="s">
        <v>1733</v>
      </c>
      <c r="I296" s="9">
        <v>48</v>
      </c>
      <c r="J296" s="9">
        <v>48</v>
      </c>
      <c r="K296" s="22" t="s">
        <v>1251</v>
      </c>
      <c r="L296" s="88" t="s">
        <v>1734</v>
      </c>
      <c r="M296" s="9">
        <v>48</v>
      </c>
      <c r="N296" s="9">
        <v>48</v>
      </c>
      <c r="O296" s="22" t="s">
        <v>1251</v>
      </c>
      <c r="P296" s="22" t="s">
        <v>1271</v>
      </c>
      <c r="Q296" s="22" t="s">
        <v>1353</v>
      </c>
      <c r="R296" s="9">
        <v>2025</v>
      </c>
      <c r="S296" s="406"/>
    </row>
    <row r="297" spans="1:25" x14ac:dyDescent="0.25">
      <c r="A297" s="9" t="str">
        <f>'High impact policies'!A347</f>
        <v>20a-USA-BUI-GHG-30</v>
      </c>
      <c r="B297" s="9" t="s">
        <v>1705</v>
      </c>
      <c r="C297" s="9" t="s">
        <v>1706</v>
      </c>
      <c r="D297" s="96" t="s">
        <v>1256</v>
      </c>
      <c r="E297" s="9" t="s">
        <v>401</v>
      </c>
      <c r="F297" s="9" t="s">
        <v>129</v>
      </c>
      <c r="G297" s="9" t="s">
        <v>103</v>
      </c>
      <c r="H297" s="88" t="s">
        <v>1490</v>
      </c>
      <c r="I297" s="9">
        <v>-2.2000000000000002</v>
      </c>
      <c r="J297" s="9">
        <v>-3</v>
      </c>
      <c r="K297" s="22" t="s">
        <v>1735</v>
      </c>
      <c r="L297" s="88" t="s">
        <v>1252</v>
      </c>
      <c r="M297" s="9">
        <v>-2.2000000000000002</v>
      </c>
      <c r="N297" s="9">
        <v>-3</v>
      </c>
      <c r="O297" s="22" t="s">
        <v>1735</v>
      </c>
      <c r="P297" s="22" t="s">
        <v>1253</v>
      </c>
      <c r="R297" s="9">
        <v>2030</v>
      </c>
      <c r="S297" s="406" t="s">
        <v>1736</v>
      </c>
    </row>
    <row r="298" spans="1:25" x14ac:dyDescent="0.25">
      <c r="A298" s="9" t="str">
        <f>'High impact policies'!A348</f>
        <v>20b-USA-BUI-EFF-25</v>
      </c>
      <c r="B298" s="9" t="s">
        <v>1705</v>
      </c>
      <c r="C298" s="9" t="s">
        <v>1706</v>
      </c>
      <c r="D298" s="96" t="s">
        <v>1256</v>
      </c>
      <c r="E298" s="9" t="s">
        <v>401</v>
      </c>
      <c r="F298" s="9" t="s">
        <v>129</v>
      </c>
      <c r="G298" s="9" t="s">
        <v>103</v>
      </c>
      <c r="H298" s="88" t="s">
        <v>1737</v>
      </c>
      <c r="I298" s="9">
        <v>-20</v>
      </c>
      <c r="J298" s="9">
        <v>-20</v>
      </c>
      <c r="K298" s="22" t="s">
        <v>1255</v>
      </c>
      <c r="L298" s="286" t="s">
        <v>1449</v>
      </c>
      <c r="M298" s="9">
        <v>-20</v>
      </c>
      <c r="N298" s="9">
        <v>-20</v>
      </c>
      <c r="O298" s="22" t="s">
        <v>1255</v>
      </c>
      <c r="P298" s="22" t="s">
        <v>1271</v>
      </c>
      <c r="Q298" s="22">
        <v>2010</v>
      </c>
      <c r="R298" s="9">
        <v>2025</v>
      </c>
      <c r="S298" s="409" t="s">
        <v>1738</v>
      </c>
    </row>
    <row r="299" spans="1:25" x14ac:dyDescent="0.25">
      <c r="A299" s="9" t="str">
        <f>'High impact policies'!A349</f>
        <v>21a-USA-BUI-EFF-40</v>
      </c>
      <c r="B299" s="9" t="s">
        <v>1705</v>
      </c>
      <c r="C299" s="9" t="s">
        <v>1706</v>
      </c>
      <c r="D299" s="96" t="s">
        <v>1256</v>
      </c>
      <c r="E299" s="9" t="s">
        <v>401</v>
      </c>
      <c r="F299" s="9" t="s">
        <v>129</v>
      </c>
      <c r="G299" s="9" t="s">
        <v>103</v>
      </c>
      <c r="H299" s="88" t="s">
        <v>1739</v>
      </c>
      <c r="I299" s="9">
        <v>-6.03</v>
      </c>
      <c r="J299" s="9">
        <v>-6.03</v>
      </c>
      <c r="K299" s="22" t="s">
        <v>1740</v>
      </c>
      <c r="L299" s="88" t="s">
        <v>1449</v>
      </c>
      <c r="M299" s="9">
        <f>I299*1055</f>
        <v>-6361.6500000000005</v>
      </c>
      <c r="N299" s="9">
        <f>J299*1055</f>
        <v>-6361.6500000000005</v>
      </c>
      <c r="O299" s="22" t="s">
        <v>1741</v>
      </c>
      <c r="P299" s="22" t="s">
        <v>1271</v>
      </c>
      <c r="Q299" s="22">
        <v>2010</v>
      </c>
      <c r="R299" s="9">
        <v>2040</v>
      </c>
      <c r="S299" s="406"/>
    </row>
    <row r="300" spans="1:25" x14ac:dyDescent="0.25">
      <c r="A300" s="9" t="s">
        <v>1742</v>
      </c>
      <c r="B300" s="9" t="s">
        <v>1705</v>
      </c>
      <c r="C300" s="9" t="s">
        <v>1706</v>
      </c>
      <c r="D300" s="96" t="s">
        <v>1256</v>
      </c>
      <c r="E300" s="9" t="s">
        <v>401</v>
      </c>
      <c r="F300" s="9" t="s">
        <v>129</v>
      </c>
      <c r="G300" s="9" t="s">
        <v>103</v>
      </c>
      <c r="H300" s="88" t="s">
        <v>1743</v>
      </c>
      <c r="I300" s="9">
        <v>-900</v>
      </c>
      <c r="J300" s="9">
        <v>-900</v>
      </c>
      <c r="K300" s="22" t="s">
        <v>1306</v>
      </c>
      <c r="L300" s="88" t="s">
        <v>1744</v>
      </c>
      <c r="M300" s="9">
        <v>-900</v>
      </c>
      <c r="N300" s="9">
        <v>-900</v>
      </c>
      <c r="O300" s="22" t="s">
        <v>1306</v>
      </c>
      <c r="P300" s="22" t="s">
        <v>1271</v>
      </c>
      <c r="Q300" s="22">
        <v>2010</v>
      </c>
      <c r="R300" s="9">
        <v>2040</v>
      </c>
      <c r="S300" s="406"/>
    </row>
    <row r="301" spans="1:25" x14ac:dyDescent="0.25">
      <c r="A301" s="30" t="str">
        <f>'High impact policies'!A352</f>
        <v>0a-VNM-GEN-NDC-30</v>
      </c>
      <c r="B301" s="30" t="s">
        <v>1107</v>
      </c>
      <c r="C301" s="30" t="s">
        <v>1745</v>
      </c>
      <c r="D301" s="267" t="s">
        <v>112</v>
      </c>
      <c r="E301" s="30" t="s">
        <v>1283</v>
      </c>
      <c r="F301" s="30" t="s">
        <v>215</v>
      </c>
      <c r="G301" s="30" t="s">
        <v>116</v>
      </c>
      <c r="H301" s="91" t="s">
        <v>1746</v>
      </c>
      <c r="I301" s="30">
        <v>-15.8</v>
      </c>
      <c r="J301" s="30">
        <v>-15.8</v>
      </c>
      <c r="K301" s="31" t="s">
        <v>1255</v>
      </c>
      <c r="L301" s="91" t="s">
        <v>1747</v>
      </c>
      <c r="M301" s="30">
        <v>-15.8</v>
      </c>
      <c r="N301" s="30">
        <v>-15.8</v>
      </c>
      <c r="O301" s="31" t="s">
        <v>1255</v>
      </c>
      <c r="P301" s="31" t="s">
        <v>1271</v>
      </c>
      <c r="Q301" s="31" t="s">
        <v>1353</v>
      </c>
      <c r="R301" s="30">
        <v>2030</v>
      </c>
      <c r="S301" s="406" t="s">
        <v>1748</v>
      </c>
    </row>
    <row r="302" spans="1:25" x14ac:dyDescent="0.25">
      <c r="A302" s="30" t="str">
        <f>'High impact policies'!A353</f>
        <v>0b-VNM-GEN-NDC-30</v>
      </c>
      <c r="B302" s="30" t="s">
        <v>1107</v>
      </c>
      <c r="C302" s="30" t="s">
        <v>1745</v>
      </c>
      <c r="D302" s="267" t="s">
        <v>112</v>
      </c>
      <c r="E302" s="30" t="s">
        <v>1249</v>
      </c>
      <c r="F302" s="30" t="s">
        <v>215</v>
      </c>
      <c r="G302" s="30" t="s">
        <v>116</v>
      </c>
      <c r="H302" s="91" t="s">
        <v>1746</v>
      </c>
      <c r="I302" s="30">
        <v>-43.5</v>
      </c>
      <c r="J302" s="30">
        <v>-43.5</v>
      </c>
      <c r="K302" s="31" t="s">
        <v>1255</v>
      </c>
      <c r="L302" s="91" t="s">
        <v>1747</v>
      </c>
      <c r="M302" s="30">
        <v>-43.5</v>
      </c>
      <c r="N302" s="30">
        <v>-43.5</v>
      </c>
      <c r="O302" s="31" t="s">
        <v>1255</v>
      </c>
      <c r="P302" s="31" t="s">
        <v>1271</v>
      </c>
      <c r="Q302" s="31" t="s">
        <v>1353</v>
      </c>
      <c r="R302" s="30">
        <v>2030</v>
      </c>
      <c r="S302" s="406" t="s">
        <v>1748</v>
      </c>
    </row>
    <row r="303" spans="1:25" x14ac:dyDescent="0.25">
      <c r="A303" s="30" t="str">
        <f>'High impact policies'!A354</f>
        <v>0c-VNM-GEN-LTS-50</v>
      </c>
      <c r="B303" s="30" t="s">
        <v>1107</v>
      </c>
      <c r="C303" s="30" t="s">
        <v>1745</v>
      </c>
      <c r="D303" s="267" t="s">
        <v>1181</v>
      </c>
      <c r="E303" s="30" t="s">
        <v>401</v>
      </c>
      <c r="F303" s="30" t="s">
        <v>215</v>
      </c>
      <c r="G303" s="30" t="s">
        <v>116</v>
      </c>
      <c r="H303" s="91" t="s">
        <v>1250</v>
      </c>
      <c r="I303" s="30">
        <v>-100</v>
      </c>
      <c r="J303" s="30">
        <v>-100</v>
      </c>
      <c r="K303" s="31" t="s">
        <v>1255</v>
      </c>
      <c r="L303" s="91" t="s">
        <v>1252</v>
      </c>
      <c r="M303" s="30">
        <v>-100</v>
      </c>
      <c r="N303" s="30">
        <v>-100</v>
      </c>
      <c r="O303" s="31" t="s">
        <v>1255</v>
      </c>
      <c r="P303" s="31" t="s">
        <v>1253</v>
      </c>
      <c r="Q303" s="30"/>
      <c r="R303" s="30">
        <v>2050</v>
      </c>
      <c r="S303" s="406"/>
    </row>
    <row r="304" spans="1:25" x14ac:dyDescent="0.25">
      <c r="A304" s="9" t="str">
        <f>'High impact policies'!A355</f>
        <v>1a-VNM-ENE-REN-30</v>
      </c>
      <c r="B304" s="9" t="s">
        <v>1107</v>
      </c>
      <c r="C304" s="24" t="s">
        <v>1745</v>
      </c>
      <c r="D304" s="96" t="s">
        <v>1256</v>
      </c>
      <c r="E304" s="9" t="s">
        <v>401</v>
      </c>
      <c r="F304" s="9" t="s">
        <v>234</v>
      </c>
      <c r="G304" s="9" t="s">
        <v>103</v>
      </c>
      <c r="H304" s="88" t="s">
        <v>1570</v>
      </c>
      <c r="I304" s="9">
        <v>27.8</v>
      </c>
      <c r="J304" s="9">
        <v>27.8</v>
      </c>
      <c r="K304" s="22" t="s">
        <v>1369</v>
      </c>
      <c r="L304" s="88" t="s">
        <v>1544</v>
      </c>
      <c r="M304" s="9">
        <v>27.8</v>
      </c>
      <c r="N304" s="9">
        <v>27.8</v>
      </c>
      <c r="O304" s="22" t="s">
        <v>1369</v>
      </c>
      <c r="P304" s="22" t="s">
        <v>1253</v>
      </c>
      <c r="Q304" s="9">
        <v>2023</v>
      </c>
      <c r="R304" s="9">
        <v>2030</v>
      </c>
      <c r="S304" s="406"/>
    </row>
    <row r="305" spans="1:19" x14ac:dyDescent="0.25">
      <c r="A305" s="9" t="str">
        <f>'High impact policies'!A356</f>
        <v>1b-VNM-ENE-REN-30</v>
      </c>
      <c r="B305" s="9" t="s">
        <v>1107</v>
      </c>
      <c r="C305" s="24" t="s">
        <v>1745</v>
      </c>
      <c r="D305" s="96" t="s">
        <v>1256</v>
      </c>
      <c r="E305" s="9" t="s">
        <v>401</v>
      </c>
      <c r="F305" s="9" t="s">
        <v>234</v>
      </c>
      <c r="G305" s="9" t="s">
        <v>103</v>
      </c>
      <c r="H305" s="88" t="s">
        <v>1749</v>
      </c>
      <c r="I305" s="9">
        <v>12.836</v>
      </c>
      <c r="J305" s="9">
        <v>12.836</v>
      </c>
      <c r="K305" s="22" t="s">
        <v>1369</v>
      </c>
      <c r="L305" s="88" t="s">
        <v>1548</v>
      </c>
      <c r="M305" s="9">
        <v>12.836</v>
      </c>
      <c r="N305" s="9">
        <v>12.836</v>
      </c>
      <c r="O305" s="22" t="s">
        <v>1369</v>
      </c>
      <c r="P305" s="22" t="s">
        <v>1253</v>
      </c>
      <c r="Q305" s="9">
        <v>2023</v>
      </c>
      <c r="R305" s="9">
        <v>2030</v>
      </c>
      <c r="S305" s="406"/>
    </row>
    <row r="306" spans="1:19" x14ac:dyDescent="0.25">
      <c r="A306" s="9" t="str">
        <f>'High impact policies'!A357</f>
        <v>1c-VNM-ENE-REN-30</v>
      </c>
      <c r="B306" s="9" t="s">
        <v>1107</v>
      </c>
      <c r="C306" s="24" t="s">
        <v>1745</v>
      </c>
      <c r="D306" s="96" t="s">
        <v>1256</v>
      </c>
      <c r="E306" s="9" t="s">
        <v>401</v>
      </c>
      <c r="F306" s="9" t="s">
        <v>234</v>
      </c>
      <c r="G306" s="22" t="s">
        <v>103</v>
      </c>
      <c r="H306" s="88" t="s">
        <v>1750</v>
      </c>
      <c r="I306" s="9">
        <v>2.27</v>
      </c>
      <c r="J306" s="9">
        <v>2.27</v>
      </c>
      <c r="K306" s="22" t="s">
        <v>1369</v>
      </c>
      <c r="L306" s="88" t="s">
        <v>1751</v>
      </c>
      <c r="M306" s="9">
        <v>2.27</v>
      </c>
      <c r="N306" s="9">
        <v>2.27</v>
      </c>
      <c r="O306" s="22" t="s">
        <v>1369</v>
      </c>
      <c r="P306" s="22" t="s">
        <v>1253</v>
      </c>
      <c r="Q306" s="9">
        <v>2023</v>
      </c>
      <c r="R306" s="9">
        <v>2030</v>
      </c>
      <c r="S306" s="406"/>
    </row>
    <row r="307" spans="1:19" x14ac:dyDescent="0.25">
      <c r="A307" s="9" t="str">
        <f>'High impact policies'!A358</f>
        <v>1d-VNM-ENE-REN-30</v>
      </c>
      <c r="B307" s="9" t="s">
        <v>1107</v>
      </c>
      <c r="C307" s="24" t="s">
        <v>1745</v>
      </c>
      <c r="D307" s="96" t="s">
        <v>1256</v>
      </c>
      <c r="E307" s="9" t="s">
        <v>401</v>
      </c>
      <c r="F307" s="9" t="s">
        <v>234</v>
      </c>
      <c r="G307" s="22" t="s">
        <v>103</v>
      </c>
      <c r="H307" s="88" t="s">
        <v>1752</v>
      </c>
      <c r="I307" s="9">
        <v>29.346</v>
      </c>
      <c r="J307" s="9">
        <v>29.346</v>
      </c>
      <c r="K307" s="22" t="s">
        <v>1369</v>
      </c>
      <c r="L307" s="88" t="s">
        <v>1535</v>
      </c>
      <c r="M307" s="9">
        <v>29.346</v>
      </c>
      <c r="N307" s="9">
        <v>29.346</v>
      </c>
      <c r="O307" s="22" t="s">
        <v>1369</v>
      </c>
      <c r="P307" s="22" t="s">
        <v>1253</v>
      </c>
      <c r="Q307" s="9">
        <v>2023</v>
      </c>
      <c r="R307" s="9">
        <v>2030</v>
      </c>
      <c r="S307" s="406"/>
    </row>
    <row r="308" spans="1:19" x14ac:dyDescent="0.25">
      <c r="A308" s="9" t="str">
        <f>'High impact policies'!A359</f>
        <v>1e-VNM-ENE-REN-30</v>
      </c>
      <c r="B308" s="9" t="s">
        <v>1107</v>
      </c>
      <c r="C308" s="9" t="s">
        <v>1745</v>
      </c>
      <c r="D308" s="96" t="s">
        <v>1256</v>
      </c>
      <c r="E308" s="9" t="s">
        <v>401</v>
      </c>
      <c r="F308" s="9" t="s">
        <v>234</v>
      </c>
      <c r="G308" s="22" t="s">
        <v>103</v>
      </c>
      <c r="H308" s="88" t="s">
        <v>1753</v>
      </c>
      <c r="I308" s="9">
        <v>2.7</v>
      </c>
      <c r="J308" s="9">
        <v>2.7</v>
      </c>
      <c r="K308" s="22" t="s">
        <v>1369</v>
      </c>
      <c r="L308" s="88" t="s">
        <v>1754</v>
      </c>
      <c r="M308" s="9">
        <v>2.7</v>
      </c>
      <c r="N308" s="9">
        <v>2.7</v>
      </c>
      <c r="O308" s="22" t="s">
        <v>1369</v>
      </c>
      <c r="P308" s="22" t="s">
        <v>1253</v>
      </c>
      <c r="Q308" s="9">
        <v>2023</v>
      </c>
      <c r="R308" s="9">
        <v>2030</v>
      </c>
      <c r="S308" s="406"/>
    </row>
    <row r="309" spans="1:19" x14ac:dyDescent="0.25">
      <c r="A309" s="9" t="str">
        <f>'High impact policies'!A360</f>
        <v>1f-VNM-ENE-REN-30</v>
      </c>
      <c r="B309" s="9" t="s">
        <v>1107</v>
      </c>
      <c r="C309" s="9" t="s">
        <v>1745</v>
      </c>
      <c r="D309" s="96" t="s">
        <v>1256</v>
      </c>
      <c r="E309" s="9" t="s">
        <v>401</v>
      </c>
      <c r="F309" s="9" t="s">
        <v>234</v>
      </c>
      <c r="G309" s="22" t="s">
        <v>103</v>
      </c>
      <c r="H309" s="88" t="s">
        <v>1755</v>
      </c>
      <c r="I309" s="9">
        <v>30.126999999999999</v>
      </c>
      <c r="J309" s="9">
        <v>30.126999999999999</v>
      </c>
      <c r="K309" s="22" t="s">
        <v>1369</v>
      </c>
      <c r="L309" s="88" t="s">
        <v>1333</v>
      </c>
      <c r="M309" s="9">
        <v>30.126999999999999</v>
      </c>
      <c r="N309" s="9">
        <v>30.126999999999999</v>
      </c>
      <c r="O309" s="22" t="s">
        <v>1369</v>
      </c>
      <c r="P309" s="22" t="s">
        <v>1253</v>
      </c>
      <c r="Q309" s="9">
        <v>2023</v>
      </c>
      <c r="R309" s="9">
        <v>2030</v>
      </c>
      <c r="S309" s="406"/>
    </row>
    <row r="310" spans="1:19" x14ac:dyDescent="0.25">
      <c r="A310" s="9" t="str">
        <f>'High impact policies'!A361</f>
        <v>1g-VNM-ENE-REN-30</v>
      </c>
      <c r="B310" s="9" t="s">
        <v>1107</v>
      </c>
      <c r="C310" s="9" t="s">
        <v>1745</v>
      </c>
      <c r="D310" s="96" t="s">
        <v>1256</v>
      </c>
      <c r="E310" s="9" t="s">
        <v>401</v>
      </c>
      <c r="F310" s="9" t="s">
        <v>234</v>
      </c>
      <c r="G310" s="22" t="s">
        <v>103</v>
      </c>
      <c r="H310" s="88" t="s">
        <v>1756</v>
      </c>
      <c r="I310" s="9">
        <v>37.33</v>
      </c>
      <c r="J310" s="9">
        <v>37.33</v>
      </c>
      <c r="K310" s="22" t="s">
        <v>1369</v>
      </c>
      <c r="L310" s="88" t="s">
        <v>1757</v>
      </c>
      <c r="M310" s="9">
        <v>37.33</v>
      </c>
      <c r="N310" s="9">
        <v>37.33</v>
      </c>
      <c r="O310" s="22" t="s">
        <v>1369</v>
      </c>
      <c r="P310" s="22" t="s">
        <v>1253</v>
      </c>
      <c r="Q310" s="9">
        <v>2023</v>
      </c>
      <c r="R310" s="9">
        <v>2030</v>
      </c>
      <c r="S310" s="406"/>
    </row>
    <row r="311" spans="1:19" x14ac:dyDescent="0.25">
      <c r="A311" s="9" t="str">
        <f>'High impact policies'!A362</f>
        <v>1h-VNM-ENE-REN-30</v>
      </c>
      <c r="B311" s="9" t="s">
        <v>1107</v>
      </c>
      <c r="C311" s="9" t="s">
        <v>1745</v>
      </c>
      <c r="D311" s="96" t="s">
        <v>1256</v>
      </c>
      <c r="E311" s="9" t="s">
        <v>401</v>
      </c>
      <c r="F311" s="9" t="s">
        <v>234</v>
      </c>
      <c r="G311" s="22" t="s">
        <v>103</v>
      </c>
      <c r="H311" s="88" t="s">
        <v>1758</v>
      </c>
      <c r="I311" s="9">
        <v>2.6</v>
      </c>
      <c r="J311" s="9">
        <v>2.6</v>
      </c>
      <c r="K311" s="22" t="s">
        <v>1369</v>
      </c>
      <c r="M311" s="9">
        <v>2.6</v>
      </c>
      <c r="N311" s="9">
        <v>2.6</v>
      </c>
      <c r="O311" s="22" t="s">
        <v>1369</v>
      </c>
      <c r="P311" s="22" t="s">
        <v>1253</v>
      </c>
      <c r="Q311" s="9">
        <v>2023</v>
      </c>
      <c r="R311" s="9">
        <v>2030</v>
      </c>
      <c r="S311" s="406"/>
    </row>
    <row r="312" spans="1:19" x14ac:dyDescent="0.25">
      <c r="A312" s="9" t="str">
        <f>'High impact policies'!A363</f>
        <v>2a-VNM-ENE-FIN-45</v>
      </c>
      <c r="B312" s="9" t="s">
        <v>1107</v>
      </c>
      <c r="C312" s="24" t="s">
        <v>1745</v>
      </c>
      <c r="D312" s="96" t="s">
        <v>1256</v>
      </c>
      <c r="E312" s="9" t="s">
        <v>401</v>
      </c>
      <c r="F312" s="9" t="s">
        <v>234</v>
      </c>
      <c r="G312" s="9" t="s">
        <v>103</v>
      </c>
      <c r="H312" s="88" t="s">
        <v>1759</v>
      </c>
      <c r="L312" s="88" t="s">
        <v>1760</v>
      </c>
      <c r="M312" s="9">
        <v>7.0300000000000001E-2</v>
      </c>
      <c r="N312" s="9">
        <v>8.4699999999999998E-2</v>
      </c>
      <c r="O312" s="22" t="s">
        <v>1263</v>
      </c>
      <c r="P312" s="22" t="s">
        <v>1253</v>
      </c>
      <c r="Q312" s="9">
        <v>2020</v>
      </c>
      <c r="R312" s="9">
        <v>2040</v>
      </c>
      <c r="S312" s="406" t="s">
        <v>1761</v>
      </c>
    </row>
    <row r="313" spans="1:19" x14ac:dyDescent="0.25">
      <c r="A313" s="9" t="str">
        <f>'High impact policies'!A364</f>
        <v>3a-VNM-TRA-BIO-25</v>
      </c>
      <c r="B313" s="9" t="s">
        <v>1107</v>
      </c>
      <c r="C313" s="24" t="s">
        <v>1745</v>
      </c>
      <c r="D313" s="96" t="s">
        <v>1256</v>
      </c>
      <c r="E313" s="9" t="s">
        <v>401</v>
      </c>
      <c r="F313" s="9" t="s">
        <v>118</v>
      </c>
      <c r="G313" s="9" t="s">
        <v>103</v>
      </c>
      <c r="H313" s="88" t="s">
        <v>1762</v>
      </c>
      <c r="I313" s="9">
        <v>5</v>
      </c>
      <c r="J313" s="9">
        <v>5</v>
      </c>
      <c r="K313" s="22" t="s">
        <v>1255</v>
      </c>
      <c r="L313" s="88" t="s">
        <v>1258</v>
      </c>
      <c r="M313" s="9">
        <v>5</v>
      </c>
      <c r="N313" s="9">
        <v>5</v>
      </c>
      <c r="O313" s="22" t="s">
        <v>1255</v>
      </c>
      <c r="P313" s="22" t="s">
        <v>1253</v>
      </c>
      <c r="Q313" s="9"/>
      <c r="R313" s="9">
        <v>2025</v>
      </c>
      <c r="S313" s="406"/>
    </row>
    <row r="314" spans="1:19" x14ac:dyDescent="0.25">
      <c r="A314" s="9" t="str">
        <f>'High impact policies'!A365</f>
        <v>3b-VNM-TRA-BIO-30</v>
      </c>
      <c r="B314" s="9" t="s">
        <v>1107</v>
      </c>
      <c r="C314" s="24" t="s">
        <v>1745</v>
      </c>
      <c r="D314" s="96" t="s">
        <v>1256</v>
      </c>
      <c r="E314" s="9" t="s">
        <v>401</v>
      </c>
      <c r="F314" s="9" t="s">
        <v>118</v>
      </c>
      <c r="G314" s="9" t="s">
        <v>103</v>
      </c>
      <c r="H314" s="88" t="s">
        <v>1762</v>
      </c>
      <c r="I314" s="9">
        <v>13</v>
      </c>
      <c r="J314" s="9">
        <v>13</v>
      </c>
      <c r="K314" s="22" t="s">
        <v>1255</v>
      </c>
      <c r="L314" s="88" t="s">
        <v>1258</v>
      </c>
      <c r="M314" s="9">
        <v>13</v>
      </c>
      <c r="N314" s="9">
        <v>13</v>
      </c>
      <c r="O314" s="22" t="s">
        <v>1255</v>
      </c>
      <c r="P314" s="22" t="s">
        <v>1253</v>
      </c>
      <c r="Q314" s="9"/>
      <c r="R314" s="9">
        <v>2030</v>
      </c>
      <c r="S314" s="406"/>
    </row>
    <row r="315" spans="1:19" x14ac:dyDescent="0.25">
      <c r="A315" s="9" t="str">
        <f>'High impact policies'!A366</f>
        <v>3c-VNM-TRA-BIO-50</v>
      </c>
      <c r="B315" s="9" t="s">
        <v>1107</v>
      </c>
      <c r="C315" s="24" t="s">
        <v>1745</v>
      </c>
      <c r="D315" s="96" t="s">
        <v>1256</v>
      </c>
      <c r="E315" s="9" t="s">
        <v>401</v>
      </c>
      <c r="F315" s="9" t="s">
        <v>118</v>
      </c>
      <c r="G315" s="9" t="s">
        <v>103</v>
      </c>
      <c r="H315" s="88" t="s">
        <v>1762</v>
      </c>
      <c r="I315" s="9">
        <v>25</v>
      </c>
      <c r="J315" s="9">
        <v>25</v>
      </c>
      <c r="K315" s="22" t="s">
        <v>1255</v>
      </c>
      <c r="L315" s="88" t="s">
        <v>1258</v>
      </c>
      <c r="M315" s="9">
        <v>25</v>
      </c>
      <c r="N315" s="9">
        <v>25</v>
      </c>
      <c r="O315" s="22" t="s">
        <v>1255</v>
      </c>
      <c r="P315" s="22" t="s">
        <v>1253</v>
      </c>
      <c r="Q315" s="9"/>
      <c r="R315" s="9">
        <v>2050</v>
      </c>
      <c r="S315" s="406"/>
    </row>
    <row r="316" spans="1:19" x14ac:dyDescent="0.25">
      <c r="A316" s="9" t="str">
        <f>'High impact policies'!A367</f>
        <v>4a-VNM-ALU-GHG-20</v>
      </c>
      <c r="B316" s="9" t="s">
        <v>1107</v>
      </c>
      <c r="C316" s="9" t="s">
        <v>1745</v>
      </c>
      <c r="D316" s="96" t="s">
        <v>1256</v>
      </c>
      <c r="E316" s="9" t="s">
        <v>401</v>
      </c>
      <c r="F316" s="9" t="s">
        <v>246</v>
      </c>
      <c r="G316" s="9" t="s">
        <v>103</v>
      </c>
      <c r="H316" s="88" t="s">
        <v>1763</v>
      </c>
      <c r="I316" s="9">
        <v>42</v>
      </c>
      <c r="J316" s="9">
        <v>42</v>
      </c>
      <c r="K316" s="22" t="s">
        <v>1255</v>
      </c>
      <c r="L316" s="88" t="s">
        <v>1764</v>
      </c>
      <c r="M316" s="9">
        <v>42</v>
      </c>
      <c r="N316" s="9">
        <v>42</v>
      </c>
      <c r="O316" s="22" t="s">
        <v>1255</v>
      </c>
      <c r="P316" s="22" t="s">
        <v>1253</v>
      </c>
      <c r="Q316" s="22">
        <v>2021</v>
      </c>
      <c r="R316" s="9">
        <v>2025</v>
      </c>
      <c r="S316" s="406"/>
    </row>
    <row r="317" spans="1:19" x14ac:dyDescent="0.25">
      <c r="A317" s="9" t="str">
        <f>'High impact policies'!A368</f>
        <v>5a-VNM-IND-EFF-14</v>
      </c>
      <c r="B317" s="9" t="s">
        <v>1107</v>
      </c>
      <c r="C317" s="9" t="s">
        <v>1745</v>
      </c>
      <c r="D317" s="96" t="s">
        <v>1256</v>
      </c>
      <c r="E317" s="9" t="s">
        <v>401</v>
      </c>
      <c r="F317" s="9" t="s">
        <v>152</v>
      </c>
      <c r="G317" s="9" t="s">
        <v>103</v>
      </c>
      <c r="H317" s="88" t="s">
        <v>1765</v>
      </c>
      <c r="L317" s="88" t="s">
        <v>1766</v>
      </c>
      <c r="P317" s="22" t="s">
        <v>1271</v>
      </c>
      <c r="S317" s="406" t="s">
        <v>1767</v>
      </c>
    </row>
    <row r="318" spans="1:19" x14ac:dyDescent="0.25">
      <c r="A318" s="9" t="str">
        <f>'High impact policies'!A369</f>
        <v>5b-VNM-IND-EFF-25</v>
      </c>
      <c r="B318" s="9" t="s">
        <v>1107</v>
      </c>
      <c r="C318" s="9" t="s">
        <v>1745</v>
      </c>
      <c r="D318" s="96" t="s">
        <v>1256</v>
      </c>
      <c r="E318" s="9" t="s">
        <v>401</v>
      </c>
      <c r="F318" s="9" t="s">
        <v>152</v>
      </c>
      <c r="G318" s="9" t="s">
        <v>103</v>
      </c>
      <c r="H318" s="88" t="s">
        <v>1424</v>
      </c>
      <c r="I318" s="9">
        <v>-5</v>
      </c>
      <c r="J318" s="9">
        <v>-5</v>
      </c>
      <c r="K318" s="22" t="s">
        <v>1255</v>
      </c>
      <c r="L318" s="88" t="s">
        <v>1425</v>
      </c>
      <c r="M318" s="9">
        <v>-5</v>
      </c>
      <c r="N318" s="9">
        <v>-5</v>
      </c>
      <c r="O318" s="22" t="s">
        <v>1255</v>
      </c>
      <c r="P318" s="22" t="s">
        <v>1271</v>
      </c>
      <c r="Q318" s="22">
        <v>2019</v>
      </c>
      <c r="R318" s="9">
        <v>2025</v>
      </c>
      <c r="S318" s="406"/>
    </row>
    <row r="319" spans="1:19" x14ac:dyDescent="0.25">
      <c r="A319" s="9" t="str">
        <f>'High impact policies'!A370</f>
        <v>5c-VNM-IND-EFF-30</v>
      </c>
      <c r="B319" s="9" t="s">
        <v>1107</v>
      </c>
      <c r="C319" s="9" t="s">
        <v>1745</v>
      </c>
      <c r="D319" s="96" t="s">
        <v>1256</v>
      </c>
      <c r="E319" s="9" t="s">
        <v>401</v>
      </c>
      <c r="F319" s="9" t="s">
        <v>152</v>
      </c>
      <c r="G319" s="9" t="s">
        <v>103</v>
      </c>
      <c r="H319" s="88" t="s">
        <v>1424</v>
      </c>
      <c r="I319" s="9">
        <v>8</v>
      </c>
      <c r="J319" s="9">
        <v>-10</v>
      </c>
      <c r="K319" s="22" t="s">
        <v>1255</v>
      </c>
      <c r="L319" s="88" t="s">
        <v>1425</v>
      </c>
      <c r="M319" s="9">
        <v>8</v>
      </c>
      <c r="N319" s="9">
        <v>-10</v>
      </c>
      <c r="O319" s="22" t="s">
        <v>1255</v>
      </c>
      <c r="P319" s="22" t="s">
        <v>1271</v>
      </c>
      <c r="Q319" s="22">
        <v>2019</v>
      </c>
      <c r="R319" s="9">
        <v>2030</v>
      </c>
      <c r="S319" s="406"/>
    </row>
    <row r="320" spans="1:19" x14ac:dyDescent="0.25">
      <c r="A320" s="9" t="str">
        <f>'High impact policies'!A371</f>
        <v>6a-VNM-ENE-REN-30</v>
      </c>
      <c r="B320" s="9" t="s">
        <v>1107</v>
      </c>
      <c r="C320" s="9" t="s">
        <v>1745</v>
      </c>
      <c r="D320" s="96" t="s">
        <v>1256</v>
      </c>
      <c r="E320" s="9" t="s">
        <v>401</v>
      </c>
      <c r="F320" s="9" t="s">
        <v>234</v>
      </c>
      <c r="G320" s="9" t="s">
        <v>103</v>
      </c>
      <c r="H320" s="88" t="s">
        <v>1497</v>
      </c>
      <c r="I320" s="9">
        <v>2.7</v>
      </c>
      <c r="J320" s="9">
        <v>2.7</v>
      </c>
      <c r="K320" s="22" t="s">
        <v>1255</v>
      </c>
      <c r="L320" s="88" t="s">
        <v>1498</v>
      </c>
      <c r="M320" s="9">
        <v>2.7</v>
      </c>
      <c r="N320" s="9">
        <v>2.7</v>
      </c>
      <c r="O320" s="22" t="s">
        <v>1255</v>
      </c>
      <c r="P320" s="22" t="s">
        <v>1253</v>
      </c>
      <c r="Q320" s="22">
        <v>2015</v>
      </c>
      <c r="R320" s="9">
        <v>2030</v>
      </c>
      <c r="S320" s="406"/>
    </row>
    <row r="321" spans="1:19" x14ac:dyDescent="0.25">
      <c r="A321" s="9" t="str">
        <f>'High impact policies'!A372</f>
        <v>6a-VNM-ENE-REN-50</v>
      </c>
      <c r="B321" s="9" t="s">
        <v>1107</v>
      </c>
      <c r="C321" s="9" t="s">
        <v>1745</v>
      </c>
      <c r="D321" s="96" t="s">
        <v>1256</v>
      </c>
      <c r="E321" s="9" t="s">
        <v>401</v>
      </c>
      <c r="F321" s="9" t="s">
        <v>234</v>
      </c>
      <c r="G321" s="9" t="s">
        <v>103</v>
      </c>
      <c r="H321" s="88" t="s">
        <v>1497</v>
      </c>
      <c r="I321" s="9">
        <v>5</v>
      </c>
      <c r="J321" s="9">
        <v>5</v>
      </c>
      <c r="K321" s="22" t="s">
        <v>1255</v>
      </c>
      <c r="L321" s="88" t="s">
        <v>1498</v>
      </c>
      <c r="M321" s="9">
        <v>5</v>
      </c>
      <c r="N321" s="9">
        <v>5</v>
      </c>
      <c r="O321" s="22" t="s">
        <v>1255</v>
      </c>
      <c r="P321" s="22" t="s">
        <v>1253</v>
      </c>
      <c r="Q321" s="22">
        <v>2015</v>
      </c>
      <c r="R321" s="9">
        <v>2030</v>
      </c>
      <c r="S321" s="406"/>
    </row>
    <row r="322" spans="1:19" x14ac:dyDescent="0.25">
      <c r="A322" s="9" t="str">
        <f>'High impact policies'!A373</f>
        <v>6b-VNM-ENE-REN-30</v>
      </c>
      <c r="B322" s="9" t="s">
        <v>1107</v>
      </c>
      <c r="C322" s="9" t="s">
        <v>1745</v>
      </c>
      <c r="D322" s="96" t="s">
        <v>1256</v>
      </c>
      <c r="E322" s="9" t="s">
        <v>401</v>
      </c>
      <c r="F322" s="9" t="s">
        <v>234</v>
      </c>
      <c r="G322" s="9" t="s">
        <v>103</v>
      </c>
      <c r="H322" s="88" t="s">
        <v>1768</v>
      </c>
      <c r="I322" s="9">
        <v>6</v>
      </c>
      <c r="J322" s="9">
        <v>6</v>
      </c>
      <c r="K322" s="22" t="s">
        <v>1255</v>
      </c>
      <c r="L322" s="88" t="s">
        <v>1769</v>
      </c>
      <c r="M322" s="9">
        <v>6</v>
      </c>
      <c r="N322" s="9">
        <v>6</v>
      </c>
      <c r="O322" s="22" t="s">
        <v>1255</v>
      </c>
      <c r="P322" s="22" t="s">
        <v>1253</v>
      </c>
      <c r="Q322" s="22">
        <v>2015</v>
      </c>
      <c r="R322" s="9">
        <v>2030</v>
      </c>
      <c r="S322" s="406"/>
    </row>
    <row r="323" spans="1:19" x14ac:dyDescent="0.25">
      <c r="A323" s="9" t="str">
        <f>'High impact policies'!A374</f>
        <v>6b-VNM-ENE-REN-50</v>
      </c>
      <c r="B323" s="9" t="s">
        <v>1107</v>
      </c>
      <c r="C323" s="9" t="s">
        <v>1745</v>
      </c>
      <c r="D323" s="96" t="s">
        <v>1256</v>
      </c>
      <c r="E323" s="9" t="s">
        <v>401</v>
      </c>
      <c r="F323" s="9" t="s">
        <v>234</v>
      </c>
      <c r="G323" s="9" t="s">
        <v>103</v>
      </c>
      <c r="H323" s="88" t="s">
        <v>1768</v>
      </c>
      <c r="I323" s="9">
        <v>20</v>
      </c>
      <c r="J323" s="9">
        <v>20</v>
      </c>
      <c r="K323" s="22" t="s">
        <v>1255</v>
      </c>
      <c r="L323" s="88" t="s">
        <v>1769</v>
      </c>
      <c r="M323" s="9">
        <v>20</v>
      </c>
      <c r="N323" s="9">
        <v>20</v>
      </c>
      <c r="O323" s="22" t="s">
        <v>1255</v>
      </c>
      <c r="P323" s="22" t="s">
        <v>1253</v>
      </c>
      <c r="Q323" s="22">
        <v>2015</v>
      </c>
      <c r="R323" s="9">
        <v>2030</v>
      </c>
      <c r="S323" s="406"/>
    </row>
    <row r="324" spans="1:19" x14ac:dyDescent="0.25">
      <c r="A324" s="9" t="str">
        <f>'High impact policies'!A375</f>
        <v>6c-VNM-ENE-REN-30</v>
      </c>
      <c r="B324" s="9" t="s">
        <v>1107</v>
      </c>
      <c r="C324" s="9" t="s">
        <v>1745</v>
      </c>
      <c r="D324" s="96" t="s">
        <v>1256</v>
      </c>
      <c r="E324" s="9" t="s">
        <v>401</v>
      </c>
      <c r="F324" s="9" t="s">
        <v>234</v>
      </c>
      <c r="G324" s="9" t="s">
        <v>103</v>
      </c>
      <c r="H324" s="88" t="s">
        <v>1770</v>
      </c>
      <c r="I324" s="9">
        <v>6.3</v>
      </c>
      <c r="J324" s="9">
        <v>6.3</v>
      </c>
      <c r="K324" s="22" t="s">
        <v>1255</v>
      </c>
      <c r="L324" s="88" t="s">
        <v>1771</v>
      </c>
      <c r="M324" s="9">
        <v>6.3</v>
      </c>
      <c r="N324" s="9">
        <v>6.3</v>
      </c>
      <c r="O324" s="22" t="s">
        <v>1255</v>
      </c>
      <c r="P324" s="22" t="s">
        <v>1253</v>
      </c>
      <c r="Q324" s="22">
        <v>2015</v>
      </c>
      <c r="R324" s="9">
        <v>2030</v>
      </c>
      <c r="S324" s="406"/>
    </row>
    <row r="325" spans="1:19" x14ac:dyDescent="0.25">
      <c r="A325" s="9" t="str">
        <f>'High impact policies'!A376</f>
        <v>6c-VNM-ENE-REN-50</v>
      </c>
      <c r="B325" s="9" t="s">
        <v>1107</v>
      </c>
      <c r="C325" s="9" t="s">
        <v>1745</v>
      </c>
      <c r="D325" s="96" t="s">
        <v>1256</v>
      </c>
      <c r="E325" s="9" t="s">
        <v>401</v>
      </c>
      <c r="F325" s="9" t="s">
        <v>234</v>
      </c>
      <c r="G325" s="9" t="s">
        <v>103</v>
      </c>
      <c r="H325" s="88" t="s">
        <v>1770</v>
      </c>
      <c r="I325" s="9">
        <v>8.1</v>
      </c>
      <c r="J325" s="9">
        <v>8.1</v>
      </c>
      <c r="K325" s="22" t="s">
        <v>1255</v>
      </c>
      <c r="L325" s="88" t="s">
        <v>1771</v>
      </c>
      <c r="M325" s="9">
        <v>8.1</v>
      </c>
      <c r="N325" s="9">
        <v>8.1</v>
      </c>
      <c r="O325" s="22" t="s">
        <v>1255</v>
      </c>
      <c r="P325" s="22" t="s">
        <v>1253</v>
      </c>
      <c r="Q325" s="22">
        <v>2015</v>
      </c>
      <c r="R325" s="9">
        <v>2030</v>
      </c>
      <c r="S325" s="406"/>
    </row>
    <row r="326" spans="1:19" x14ac:dyDescent="0.25">
      <c r="A326" s="9" t="str">
        <f>'High impact policies'!A377</f>
        <v>6d-VNM-ENE-REN-30</v>
      </c>
      <c r="B326" s="9" t="s">
        <v>1107</v>
      </c>
      <c r="C326" s="9" t="s">
        <v>1745</v>
      </c>
      <c r="D326" s="96" t="s">
        <v>1256</v>
      </c>
      <c r="E326" s="9" t="s">
        <v>401</v>
      </c>
      <c r="F326" s="9" t="s">
        <v>234</v>
      </c>
      <c r="G326" s="9" t="s">
        <v>103</v>
      </c>
      <c r="H326" s="88" t="s">
        <v>1772</v>
      </c>
      <c r="I326" s="9">
        <v>32.299999999999997</v>
      </c>
      <c r="J326" s="9">
        <v>32.299999999999997</v>
      </c>
      <c r="K326" s="22" t="s">
        <v>1255</v>
      </c>
      <c r="L326" t="s">
        <v>1773</v>
      </c>
      <c r="M326" s="9">
        <v>32.299999999999997</v>
      </c>
      <c r="N326" s="9">
        <v>32.299999999999997</v>
      </c>
      <c r="O326" s="22" t="s">
        <v>1255</v>
      </c>
      <c r="P326" s="22" t="s">
        <v>1253</v>
      </c>
      <c r="Q326" s="22">
        <v>2015</v>
      </c>
      <c r="R326" s="9">
        <v>2030</v>
      </c>
      <c r="S326" s="406"/>
    </row>
    <row r="327" spans="1:19" x14ac:dyDescent="0.25">
      <c r="A327" s="9" t="str">
        <f>'High impact policies'!A378</f>
        <v>6d-VNM-ENE-REN-50</v>
      </c>
      <c r="B327" s="9" t="s">
        <v>1107</v>
      </c>
      <c r="C327" s="9" t="s">
        <v>1745</v>
      </c>
      <c r="D327" s="96" t="s">
        <v>1256</v>
      </c>
      <c r="E327" s="9" t="s">
        <v>401</v>
      </c>
      <c r="F327" s="9" t="s">
        <v>234</v>
      </c>
      <c r="G327" s="9" t="s">
        <v>103</v>
      </c>
      <c r="H327" s="88" t="s">
        <v>1772</v>
      </c>
      <c r="I327" s="9">
        <v>44</v>
      </c>
      <c r="J327" s="9">
        <v>44</v>
      </c>
      <c r="K327" s="22" t="s">
        <v>1255</v>
      </c>
      <c r="L327" t="s">
        <v>1773</v>
      </c>
      <c r="M327" s="9">
        <v>44</v>
      </c>
      <c r="N327" s="9">
        <v>44</v>
      </c>
      <c r="O327" s="22" t="s">
        <v>1255</v>
      </c>
      <c r="P327" s="22" t="s">
        <v>1253</v>
      </c>
      <c r="Q327" s="22">
        <v>2015</v>
      </c>
      <c r="R327" s="9">
        <v>2030</v>
      </c>
      <c r="S327" s="406"/>
    </row>
    <row r="328" spans="1:19" x14ac:dyDescent="0.25">
      <c r="A328" s="9" t="str">
        <f>'High impact policies'!A379</f>
        <v>6e-VNM-ENE-REN-30</v>
      </c>
      <c r="B328" s="9" t="s">
        <v>1107</v>
      </c>
      <c r="C328" s="9" t="s">
        <v>1745</v>
      </c>
      <c r="D328" s="96" t="s">
        <v>1256</v>
      </c>
      <c r="E328" s="9" t="s">
        <v>401</v>
      </c>
      <c r="F328" s="9" t="s">
        <v>234</v>
      </c>
      <c r="G328" s="9" t="s">
        <v>103</v>
      </c>
      <c r="H328" s="88" t="s">
        <v>1426</v>
      </c>
      <c r="I328" s="9">
        <v>32</v>
      </c>
      <c r="J328" s="9">
        <v>32</v>
      </c>
      <c r="K328" s="22" t="s">
        <v>1255</v>
      </c>
      <c r="L328" s="88" t="s">
        <v>914</v>
      </c>
      <c r="M328" s="9">
        <v>32</v>
      </c>
      <c r="N328" s="9">
        <v>32</v>
      </c>
      <c r="O328" s="22" t="s">
        <v>1255</v>
      </c>
      <c r="P328" s="22" t="s">
        <v>1253</v>
      </c>
      <c r="Q328" s="22">
        <v>2015</v>
      </c>
      <c r="R328" s="9">
        <v>2030</v>
      </c>
      <c r="S328" s="406"/>
    </row>
    <row r="329" spans="1:19" x14ac:dyDescent="0.25">
      <c r="A329" s="9" t="str">
        <f>'High impact policies'!A380</f>
        <v>6e-VNM-ENE-REN-50</v>
      </c>
      <c r="B329" s="9" t="s">
        <v>1107</v>
      </c>
      <c r="C329" s="9" t="s">
        <v>1745</v>
      </c>
      <c r="D329" s="96" t="s">
        <v>1256</v>
      </c>
      <c r="E329" s="9" t="s">
        <v>401</v>
      </c>
      <c r="F329" s="9" t="s">
        <v>234</v>
      </c>
      <c r="G329" s="9" t="s">
        <v>103</v>
      </c>
      <c r="H329" s="88" t="s">
        <v>1426</v>
      </c>
      <c r="I329" s="9">
        <v>43</v>
      </c>
      <c r="J329" s="9">
        <v>43</v>
      </c>
      <c r="K329" s="22" t="s">
        <v>1255</v>
      </c>
      <c r="L329" s="88" t="s">
        <v>914</v>
      </c>
      <c r="M329" s="9">
        <v>43</v>
      </c>
      <c r="N329" s="9">
        <v>43</v>
      </c>
      <c r="O329" s="22" t="s">
        <v>1255</v>
      </c>
      <c r="P329" s="22" t="s">
        <v>1253</v>
      </c>
      <c r="Q329" s="22">
        <v>2015</v>
      </c>
      <c r="R329" s="9">
        <v>2030</v>
      </c>
      <c r="S329" s="406"/>
    </row>
    <row r="330" spans="1:19" x14ac:dyDescent="0.25">
      <c r="A330" s="9" t="str">
        <f>'High impact policies'!A381</f>
        <v>6f-VNM-TRA-BIO-30</v>
      </c>
      <c r="B330" s="9" t="s">
        <v>1107</v>
      </c>
      <c r="C330" s="9" t="s">
        <v>1745</v>
      </c>
      <c r="D330" s="96" t="s">
        <v>1256</v>
      </c>
      <c r="E330" s="9" t="s">
        <v>401</v>
      </c>
      <c r="F330" s="9" t="s">
        <v>118</v>
      </c>
      <c r="G330" s="9" t="s">
        <v>103</v>
      </c>
      <c r="H330" s="88" t="s">
        <v>1762</v>
      </c>
      <c r="I330" s="9">
        <v>13</v>
      </c>
      <c r="J330" s="9">
        <v>13</v>
      </c>
      <c r="K330" s="22" t="s">
        <v>1255</v>
      </c>
      <c r="L330" s="88" t="s">
        <v>1258</v>
      </c>
      <c r="M330" s="9">
        <v>13</v>
      </c>
      <c r="N330" s="9">
        <v>13</v>
      </c>
      <c r="O330" s="22" t="s">
        <v>1255</v>
      </c>
      <c r="P330" s="22" t="s">
        <v>1253</v>
      </c>
      <c r="Q330" s="22">
        <v>2015</v>
      </c>
      <c r="R330" s="9">
        <v>2030</v>
      </c>
      <c r="S330" s="406"/>
    </row>
    <row r="331" spans="1:19" x14ac:dyDescent="0.25">
      <c r="A331" s="9" t="str">
        <f>'High impact policies'!A382</f>
        <v>6f-VNM-TRA-BIO-50</v>
      </c>
      <c r="B331" s="9" t="s">
        <v>1107</v>
      </c>
      <c r="C331" s="9" t="s">
        <v>1745</v>
      </c>
      <c r="D331" s="96" t="s">
        <v>1256</v>
      </c>
      <c r="E331" s="9" t="s">
        <v>401</v>
      </c>
      <c r="F331" s="9" t="s">
        <v>118</v>
      </c>
      <c r="G331" s="9" t="s">
        <v>103</v>
      </c>
      <c r="H331" s="88" t="s">
        <v>1762</v>
      </c>
      <c r="I331" s="9">
        <v>25</v>
      </c>
      <c r="J331" s="9">
        <v>25</v>
      </c>
      <c r="K331" s="22" t="s">
        <v>1255</v>
      </c>
      <c r="L331" s="88" t="s">
        <v>1258</v>
      </c>
      <c r="M331" s="9">
        <v>25</v>
      </c>
      <c r="N331" s="9">
        <v>25</v>
      </c>
      <c r="O331" s="22" t="s">
        <v>1255</v>
      </c>
      <c r="P331" s="22" t="s">
        <v>1253</v>
      </c>
      <c r="Q331" s="22">
        <v>2015</v>
      </c>
      <c r="R331" s="9">
        <v>2030</v>
      </c>
      <c r="S331" s="406"/>
    </row>
    <row r="332" spans="1:19" x14ac:dyDescent="0.25">
      <c r="A332" s="9" t="str">
        <f>'High impact policies'!A383</f>
        <v>7a-VNM-GEN-CH4-30</v>
      </c>
      <c r="B332" s="9" t="s">
        <v>1107</v>
      </c>
      <c r="C332" s="9" t="s">
        <v>1745</v>
      </c>
      <c r="D332" s="96" t="s">
        <v>1256</v>
      </c>
      <c r="E332" s="9" t="s">
        <v>401</v>
      </c>
      <c r="F332" s="9" t="s">
        <v>215</v>
      </c>
      <c r="G332" s="9" t="s">
        <v>103</v>
      </c>
      <c r="H332" s="88" t="s">
        <v>1774</v>
      </c>
      <c r="I332" s="9">
        <v>-30</v>
      </c>
      <c r="J332" s="9">
        <v>-30</v>
      </c>
      <c r="K332" s="22" t="s">
        <v>1255</v>
      </c>
      <c r="L332" s="88" t="s">
        <v>1645</v>
      </c>
      <c r="M332" s="9">
        <v>-30</v>
      </c>
      <c r="N332" s="9">
        <v>-30</v>
      </c>
      <c r="O332" s="22" t="s">
        <v>1255</v>
      </c>
      <c r="P332" s="22" t="s">
        <v>1271</v>
      </c>
      <c r="Q332" s="22">
        <v>2020</v>
      </c>
      <c r="R332" s="9">
        <v>2030</v>
      </c>
      <c r="S332" s="406"/>
    </row>
    <row r="333" spans="1:19" x14ac:dyDescent="0.25">
      <c r="A333" s="9" t="str">
        <f>'High impact policies'!A384</f>
        <v>8a-VNM-TRA-OTH-25</v>
      </c>
      <c r="B333" s="9" t="s">
        <v>1107</v>
      </c>
      <c r="C333" s="9" t="s">
        <v>1745</v>
      </c>
      <c r="D333" s="96" t="s">
        <v>1256</v>
      </c>
      <c r="E333" s="9" t="s">
        <v>401</v>
      </c>
      <c r="F333" s="9" t="s">
        <v>118</v>
      </c>
      <c r="G333" s="9" t="s">
        <v>103</v>
      </c>
      <c r="H333" s="405" t="s">
        <v>1775</v>
      </c>
      <c r="I333" s="9">
        <v>100</v>
      </c>
      <c r="J333" s="9">
        <v>100</v>
      </c>
      <c r="K333" s="22" t="s">
        <v>1255</v>
      </c>
      <c r="L333" s="88" t="s">
        <v>1776</v>
      </c>
      <c r="M333" s="9">
        <v>100</v>
      </c>
      <c r="N333" s="9">
        <v>100</v>
      </c>
      <c r="O333" s="22" t="s">
        <v>1255</v>
      </c>
      <c r="P333" s="22" t="s">
        <v>1253</v>
      </c>
      <c r="Q333" s="9"/>
      <c r="R333" s="9">
        <v>2025</v>
      </c>
      <c r="S333" s="406"/>
    </row>
    <row r="334" spans="1:19" x14ac:dyDescent="0.25">
      <c r="A334" s="9" t="str">
        <f>'High impact policies'!A385</f>
        <v>8b-VNM-TRA-OTH-30</v>
      </c>
      <c r="B334" s="9" t="s">
        <v>1107</v>
      </c>
      <c r="C334" s="9" t="s">
        <v>1745</v>
      </c>
      <c r="D334" s="96" t="s">
        <v>1256</v>
      </c>
      <c r="E334" s="9" t="s">
        <v>401</v>
      </c>
      <c r="F334" s="9" t="s">
        <v>118</v>
      </c>
      <c r="G334" s="9" t="s">
        <v>103</v>
      </c>
      <c r="H334" s="88" t="s">
        <v>1777</v>
      </c>
      <c r="I334" s="9">
        <v>50</v>
      </c>
      <c r="J334" s="9">
        <v>50</v>
      </c>
      <c r="K334" s="22" t="s">
        <v>1255</v>
      </c>
      <c r="L334" s="88" t="s">
        <v>1411</v>
      </c>
      <c r="M334" s="9">
        <v>50</v>
      </c>
      <c r="N334" s="9">
        <v>50</v>
      </c>
      <c r="O334" s="22" t="s">
        <v>1255</v>
      </c>
      <c r="P334" s="22" t="s">
        <v>1253</v>
      </c>
      <c r="Q334" s="9"/>
      <c r="R334" s="9">
        <v>2030</v>
      </c>
      <c r="S334" s="406"/>
    </row>
    <row r="335" spans="1:19" x14ac:dyDescent="0.25">
      <c r="A335" s="9" t="str">
        <f>'High impact policies'!A386</f>
        <v>8c-VNM-TRA-OTH-40</v>
      </c>
      <c r="B335" s="9" t="s">
        <v>1107</v>
      </c>
      <c r="C335" s="9" t="s">
        <v>1745</v>
      </c>
      <c r="D335" s="96" t="s">
        <v>1256</v>
      </c>
      <c r="E335" s="9" t="s">
        <v>401</v>
      </c>
      <c r="F335" s="9" t="s">
        <v>118</v>
      </c>
      <c r="G335" s="9" t="s">
        <v>103</v>
      </c>
      <c r="H335" s="88" t="s">
        <v>1778</v>
      </c>
      <c r="I335" s="9">
        <v>0</v>
      </c>
      <c r="J335" s="9">
        <v>0</v>
      </c>
      <c r="K335" s="22" t="s">
        <v>1255</v>
      </c>
      <c r="L335" s="88" t="s">
        <v>1779</v>
      </c>
      <c r="M335" s="9">
        <v>0</v>
      </c>
      <c r="N335" s="9">
        <v>0</v>
      </c>
      <c r="O335" s="22" t="s">
        <v>1255</v>
      </c>
      <c r="P335" s="22" t="s">
        <v>1253</v>
      </c>
      <c r="Q335" s="9"/>
      <c r="R335" s="9">
        <v>2040</v>
      </c>
      <c r="S335" s="406"/>
    </row>
    <row r="336" spans="1:19" x14ac:dyDescent="0.25">
      <c r="A336" s="9" t="str">
        <f>'High impact policies'!A387</f>
        <v>8d-VNM-TRA-OTH-50</v>
      </c>
      <c r="B336" s="9" t="s">
        <v>1107</v>
      </c>
      <c r="C336" s="9" t="s">
        <v>1745</v>
      </c>
      <c r="D336" s="96" t="s">
        <v>1256</v>
      </c>
      <c r="E336" s="9" t="s">
        <v>401</v>
      </c>
      <c r="F336" s="9" t="s">
        <v>118</v>
      </c>
      <c r="G336" s="9" t="s">
        <v>103</v>
      </c>
      <c r="H336" s="88" t="s">
        <v>1780</v>
      </c>
      <c r="I336" s="9">
        <v>0</v>
      </c>
      <c r="J336" s="9">
        <v>0</v>
      </c>
      <c r="K336" s="22" t="s">
        <v>1306</v>
      </c>
      <c r="L336" t="s">
        <v>1307</v>
      </c>
      <c r="M336" s="9">
        <v>0</v>
      </c>
      <c r="N336" s="9">
        <v>0</v>
      </c>
      <c r="O336" s="22" t="s">
        <v>1306</v>
      </c>
      <c r="P336" s="22" t="s">
        <v>1253</v>
      </c>
      <c r="Q336" s="9"/>
      <c r="R336" s="9">
        <v>2050</v>
      </c>
      <c r="S336" s="406"/>
    </row>
    <row r="337" spans="1:19" x14ac:dyDescent="0.25">
      <c r="A337" s="9" t="str">
        <f>'High impact policies'!A388</f>
        <v>9a-VNM-ALU-AFF-30</v>
      </c>
      <c r="B337" s="9" t="s">
        <v>1107</v>
      </c>
      <c r="C337" s="9" t="s">
        <v>1745</v>
      </c>
      <c r="D337" s="96" t="s">
        <v>1256</v>
      </c>
      <c r="E337" s="9" t="s">
        <v>401</v>
      </c>
      <c r="F337" s="9" t="s">
        <v>246</v>
      </c>
      <c r="G337" s="9" t="s">
        <v>103</v>
      </c>
      <c r="H337" s="88" t="s">
        <v>1781</v>
      </c>
      <c r="I337" s="9">
        <v>340000</v>
      </c>
      <c r="J337" s="9">
        <v>340000</v>
      </c>
      <c r="K337" s="22" t="s">
        <v>1782</v>
      </c>
      <c r="L337" s="88" t="s">
        <v>1269</v>
      </c>
      <c r="M337" s="9">
        <v>2.38</v>
      </c>
      <c r="N337" s="9">
        <v>2.38</v>
      </c>
      <c r="O337" s="22" t="s">
        <v>1268</v>
      </c>
      <c r="P337" s="22" t="s">
        <v>1253</v>
      </c>
      <c r="Q337" s="9">
        <v>2021</v>
      </c>
      <c r="R337" s="9">
        <v>2030</v>
      </c>
      <c r="S337" s="406"/>
    </row>
    <row r="338" spans="1:19" x14ac:dyDescent="0.25">
      <c r="A338" s="9" t="str">
        <f>'High impact policies'!A389</f>
        <v>10a-VNM-ENE-REN-23</v>
      </c>
      <c r="B338" s="9" t="s">
        <v>1107</v>
      </c>
      <c r="C338" s="9" t="s">
        <v>1745</v>
      </c>
      <c r="D338" s="96" t="s">
        <v>1256</v>
      </c>
      <c r="E338" s="9" t="s">
        <v>401</v>
      </c>
      <c r="F338" s="9" t="s">
        <v>234</v>
      </c>
      <c r="G338" s="9" t="s">
        <v>103</v>
      </c>
      <c r="H338" s="88" t="s">
        <v>1783</v>
      </c>
      <c r="I338" s="9">
        <v>1826.22</v>
      </c>
      <c r="J338" s="9">
        <v>2444.09</v>
      </c>
      <c r="K338" s="22" t="s">
        <v>1784</v>
      </c>
      <c r="L338" s="88" t="s">
        <v>1785</v>
      </c>
      <c r="M338" s="9">
        <v>7.4999999999999997E-2</v>
      </c>
      <c r="N338" s="9">
        <v>0.1</v>
      </c>
      <c r="O338" s="22" t="s">
        <v>1263</v>
      </c>
      <c r="P338" s="22" t="s">
        <v>1253</v>
      </c>
      <c r="Q338" s="9">
        <v>2023</v>
      </c>
      <c r="S338" s="406"/>
    </row>
    <row r="339" spans="1:19" x14ac:dyDescent="0.25">
      <c r="A339" s="9" t="str">
        <f>'High impact policies'!A390</f>
        <v>11a-VNM-ENE-REN-23</v>
      </c>
      <c r="B339" s="9" t="s">
        <v>1107</v>
      </c>
      <c r="C339" s="9" t="s">
        <v>1745</v>
      </c>
      <c r="D339" s="96" t="s">
        <v>1256</v>
      </c>
      <c r="E339" s="9" t="s">
        <v>401</v>
      </c>
      <c r="F339" s="9" t="s">
        <v>234</v>
      </c>
      <c r="G339" s="9" t="s">
        <v>103</v>
      </c>
      <c r="H339" s="88" t="s">
        <v>1786</v>
      </c>
      <c r="I339" s="9">
        <v>1185</v>
      </c>
      <c r="J339" s="9">
        <v>1816</v>
      </c>
      <c r="K339" s="22" t="s">
        <v>1784</v>
      </c>
      <c r="M339" s="9">
        <v>4.9000000000000002E-2</v>
      </c>
      <c r="N339" s="9">
        <v>7.4999999999999997E-2</v>
      </c>
      <c r="O339" s="22" t="s">
        <v>1263</v>
      </c>
      <c r="P339" s="22" t="s">
        <v>1253</v>
      </c>
      <c r="Q339" s="9">
        <v>2023</v>
      </c>
      <c r="S339" s="406" t="s">
        <v>1787</v>
      </c>
    </row>
    <row r="340" spans="1:19" x14ac:dyDescent="0.25">
      <c r="A340" s="9" t="str">
        <f>'High impact policies'!A391</f>
        <v>12a-VNM-GEN-FGAS-45</v>
      </c>
      <c r="B340" s="9" t="s">
        <v>1107</v>
      </c>
      <c r="C340" s="9" t="s">
        <v>1745</v>
      </c>
      <c r="D340" s="96" t="s">
        <v>1256</v>
      </c>
      <c r="E340" s="9" t="s">
        <v>401</v>
      </c>
      <c r="F340" s="9" t="s">
        <v>215</v>
      </c>
      <c r="G340" s="9" t="s">
        <v>103</v>
      </c>
      <c r="H340" s="88" t="s">
        <v>300</v>
      </c>
      <c r="I340" s="9">
        <v>-80</v>
      </c>
      <c r="J340" s="9">
        <v>-80</v>
      </c>
      <c r="K340" s="22" t="s">
        <v>1255</v>
      </c>
      <c r="L340" s="88" t="s">
        <v>1270</v>
      </c>
      <c r="M340" s="9">
        <v>-80</v>
      </c>
      <c r="N340" s="9">
        <v>-80</v>
      </c>
      <c r="O340" s="22" t="s">
        <v>1255</v>
      </c>
      <c r="P340" s="22" t="s">
        <v>1271</v>
      </c>
      <c r="Q340" s="22">
        <v>2024</v>
      </c>
      <c r="R340" s="9">
        <v>2045</v>
      </c>
      <c r="S340" s="406"/>
    </row>
    <row r="341" spans="1:19" x14ac:dyDescent="0.25">
      <c r="A341" s="30" t="str">
        <f>'High impact policies'!A394</f>
        <v>0a-THA-GEN-NDC-30</v>
      </c>
      <c r="B341" s="30" t="s">
        <v>1788</v>
      </c>
      <c r="C341" s="30" t="s">
        <v>1789</v>
      </c>
      <c r="D341" s="267" t="s">
        <v>112</v>
      </c>
      <c r="E341" s="30" t="s">
        <v>1283</v>
      </c>
      <c r="F341" s="30" t="s">
        <v>215</v>
      </c>
      <c r="G341" s="30" t="s">
        <v>116</v>
      </c>
      <c r="H341" s="91" t="s">
        <v>1250</v>
      </c>
      <c r="I341" s="30">
        <v>-30</v>
      </c>
      <c r="J341" s="30">
        <v>-30</v>
      </c>
      <c r="K341" s="31" t="s">
        <v>1255</v>
      </c>
      <c r="L341" s="91" t="s">
        <v>1252</v>
      </c>
      <c r="M341" s="30">
        <v>-30</v>
      </c>
      <c r="N341" s="30">
        <v>-30</v>
      </c>
      <c r="O341" s="31" t="s">
        <v>1255</v>
      </c>
      <c r="P341" s="31" t="s">
        <v>1271</v>
      </c>
      <c r="Q341" s="31">
        <v>2005</v>
      </c>
      <c r="R341" s="30">
        <v>2030</v>
      </c>
      <c r="S341" s="406" t="s">
        <v>1790</v>
      </c>
    </row>
    <row r="342" spans="1:19" x14ac:dyDescent="0.25">
      <c r="A342" s="30" t="str">
        <f>'High impact policies'!A395</f>
        <v>0b-THA-GEN-NDC-30</v>
      </c>
      <c r="B342" s="30" t="s">
        <v>1788</v>
      </c>
      <c r="C342" s="30" t="s">
        <v>1789</v>
      </c>
      <c r="D342" s="267" t="s">
        <v>112</v>
      </c>
      <c r="E342" s="30" t="s">
        <v>1249</v>
      </c>
      <c r="F342" s="30" t="s">
        <v>215</v>
      </c>
      <c r="G342" s="30" t="s">
        <v>116</v>
      </c>
      <c r="H342" s="91" t="s">
        <v>1250</v>
      </c>
      <c r="I342" s="30">
        <v>-40</v>
      </c>
      <c r="J342" s="30">
        <v>-40</v>
      </c>
      <c r="K342" s="31" t="s">
        <v>1255</v>
      </c>
      <c r="L342" s="91" t="s">
        <v>1252</v>
      </c>
      <c r="M342" s="30">
        <v>-40</v>
      </c>
      <c r="N342" s="30">
        <v>-40</v>
      </c>
      <c r="O342" s="31" t="s">
        <v>1255</v>
      </c>
      <c r="P342" s="31" t="s">
        <v>1271</v>
      </c>
      <c r="Q342" s="31">
        <v>2005</v>
      </c>
      <c r="R342" s="30">
        <v>2030</v>
      </c>
      <c r="S342" s="406" t="s">
        <v>1791</v>
      </c>
    </row>
    <row r="343" spans="1:19" x14ac:dyDescent="0.25">
      <c r="A343" s="30" t="str">
        <f>'High impact policies'!A396</f>
        <v>0c-THA-GEN-LTS-50</v>
      </c>
      <c r="B343" s="30" t="s">
        <v>1788</v>
      </c>
      <c r="C343" s="30" t="s">
        <v>1789</v>
      </c>
      <c r="D343" s="267" t="s">
        <v>1181</v>
      </c>
      <c r="E343" s="30" t="s">
        <v>401</v>
      </c>
      <c r="F343" s="30" t="s">
        <v>215</v>
      </c>
      <c r="G343" s="30" t="s">
        <v>116</v>
      </c>
      <c r="H343" s="91" t="s">
        <v>1674</v>
      </c>
      <c r="I343" s="30">
        <v>-100</v>
      </c>
      <c r="J343" s="30">
        <v>-100</v>
      </c>
      <c r="K343" s="31" t="s">
        <v>1255</v>
      </c>
      <c r="L343" s="91" t="s">
        <v>1374</v>
      </c>
      <c r="M343" s="30">
        <v>-100</v>
      </c>
      <c r="N343" s="30">
        <v>-100</v>
      </c>
      <c r="O343" s="31" t="s">
        <v>1255</v>
      </c>
      <c r="P343" s="31" t="s">
        <v>1253</v>
      </c>
      <c r="Q343" s="30"/>
      <c r="R343" s="30">
        <v>2050</v>
      </c>
      <c r="S343" s="406"/>
    </row>
    <row r="344" spans="1:19" x14ac:dyDescent="0.25">
      <c r="A344" s="30" t="str">
        <f>'High impact policies'!A397</f>
        <v>0d-THA-GEN-LTS-65</v>
      </c>
      <c r="B344" s="30" t="s">
        <v>1788</v>
      </c>
      <c r="C344" s="30" t="s">
        <v>1789</v>
      </c>
      <c r="D344" s="267" t="s">
        <v>1181</v>
      </c>
      <c r="E344" s="30" t="s">
        <v>401</v>
      </c>
      <c r="F344" s="30" t="s">
        <v>215</v>
      </c>
      <c r="G344" s="30" t="s">
        <v>116</v>
      </c>
      <c r="H344" s="91" t="s">
        <v>1250</v>
      </c>
      <c r="I344" s="30">
        <v>-100</v>
      </c>
      <c r="J344" s="30">
        <v>-100</v>
      </c>
      <c r="K344" s="31" t="s">
        <v>1255</v>
      </c>
      <c r="L344" s="91" t="s">
        <v>1252</v>
      </c>
      <c r="M344" s="30">
        <v>-100</v>
      </c>
      <c r="N344" s="30">
        <v>-100</v>
      </c>
      <c r="O344" s="31" t="s">
        <v>1255</v>
      </c>
      <c r="P344" s="31" t="s">
        <v>1253</v>
      </c>
      <c r="Q344" s="30"/>
      <c r="R344" s="30">
        <v>2065</v>
      </c>
      <c r="S344" s="406"/>
    </row>
    <row r="345" spans="1:19" x14ac:dyDescent="0.25">
      <c r="A345" s="9" t="str">
        <f>'High impact policies'!A398</f>
        <v>1a-THA-ENE-REN-37</v>
      </c>
      <c r="B345" s="9" t="s">
        <v>1788</v>
      </c>
      <c r="C345" s="24" t="s">
        <v>1789</v>
      </c>
      <c r="D345" s="96" t="s">
        <v>1256</v>
      </c>
      <c r="E345" s="9" t="s">
        <v>401</v>
      </c>
      <c r="F345" s="9" t="s">
        <v>234</v>
      </c>
      <c r="G345" s="9" t="s">
        <v>103</v>
      </c>
      <c r="H345" s="88" t="s">
        <v>1461</v>
      </c>
      <c r="I345" s="9">
        <v>34</v>
      </c>
      <c r="J345" s="9">
        <v>34</v>
      </c>
      <c r="K345" s="22" t="s">
        <v>1255</v>
      </c>
      <c r="L345" s="88" t="s">
        <v>1461</v>
      </c>
      <c r="M345" s="9">
        <v>34</v>
      </c>
      <c r="N345" s="9">
        <v>34</v>
      </c>
      <c r="O345" s="22" t="s">
        <v>1255</v>
      </c>
      <c r="P345" s="22" t="s">
        <v>1253</v>
      </c>
      <c r="Q345" s="9">
        <v>2010</v>
      </c>
      <c r="R345" s="9">
        <v>2037</v>
      </c>
      <c r="S345" s="406"/>
    </row>
    <row r="346" spans="1:19" x14ac:dyDescent="0.25">
      <c r="A346" s="9" t="str">
        <f>'High impact policies'!A399</f>
        <v>1b-THA-ENE-EFF-36</v>
      </c>
      <c r="B346" s="9" t="s">
        <v>1788</v>
      </c>
      <c r="C346" s="9" t="s">
        <v>1789</v>
      </c>
      <c r="D346" s="96" t="s">
        <v>1256</v>
      </c>
      <c r="E346" s="9" t="s">
        <v>401</v>
      </c>
      <c r="F346" s="9" t="s">
        <v>234</v>
      </c>
      <c r="G346" s="9" t="s">
        <v>103</v>
      </c>
      <c r="H346" s="88" t="s">
        <v>1792</v>
      </c>
      <c r="I346" s="9">
        <v>-30</v>
      </c>
      <c r="J346" s="9">
        <v>-30</v>
      </c>
      <c r="K346" s="22" t="s">
        <v>1255</v>
      </c>
      <c r="L346" s="88" t="s">
        <v>1793</v>
      </c>
      <c r="M346" s="9">
        <v>-30</v>
      </c>
      <c r="N346" s="9">
        <v>-30</v>
      </c>
      <c r="O346" s="22" t="s">
        <v>1255</v>
      </c>
      <c r="P346" s="22" t="s">
        <v>1271</v>
      </c>
      <c r="Q346" s="22">
        <v>2010</v>
      </c>
      <c r="R346" s="9">
        <v>2036</v>
      </c>
      <c r="S346" s="406"/>
    </row>
    <row r="347" spans="1:19" x14ac:dyDescent="0.25">
      <c r="A347" s="9" t="str">
        <f>'High impact policies'!A400</f>
        <v>1c-THA-ENE-REN-37</v>
      </c>
      <c r="B347" s="9" t="s">
        <v>1788</v>
      </c>
      <c r="C347" s="24" t="s">
        <v>1789</v>
      </c>
      <c r="D347" s="96" t="s">
        <v>1256</v>
      </c>
      <c r="E347" s="9" t="s">
        <v>401</v>
      </c>
      <c r="F347" s="9" t="s">
        <v>234</v>
      </c>
      <c r="G347" s="9" t="s">
        <v>103</v>
      </c>
      <c r="H347" s="88" t="s">
        <v>1794</v>
      </c>
      <c r="I347" s="9">
        <v>21</v>
      </c>
      <c r="J347" s="9">
        <v>21</v>
      </c>
      <c r="K347" s="22" t="s">
        <v>1255</v>
      </c>
      <c r="L347" s="88" t="s">
        <v>914</v>
      </c>
      <c r="M347" s="9">
        <v>21</v>
      </c>
      <c r="N347" s="9">
        <v>21</v>
      </c>
      <c r="O347" s="22" t="s">
        <v>1255</v>
      </c>
      <c r="P347" s="22" t="s">
        <v>1253</v>
      </c>
      <c r="Q347" s="9"/>
      <c r="R347" s="9">
        <v>2037</v>
      </c>
      <c r="S347" s="406"/>
    </row>
    <row r="348" spans="1:19" x14ac:dyDescent="0.25">
      <c r="A348" s="9" t="str">
        <f>'High impact policies'!A401</f>
        <v>1d-THA-ENE-REN-37</v>
      </c>
      <c r="B348" s="9" t="s">
        <v>1788</v>
      </c>
      <c r="C348" s="24" t="s">
        <v>1789</v>
      </c>
      <c r="D348" s="96" t="s">
        <v>1256</v>
      </c>
      <c r="E348" s="9" t="s">
        <v>401</v>
      </c>
      <c r="F348" s="9" t="s">
        <v>234</v>
      </c>
      <c r="G348" s="9" t="s">
        <v>103</v>
      </c>
      <c r="H348" s="88" t="s">
        <v>1795</v>
      </c>
      <c r="I348" s="9">
        <v>35</v>
      </c>
      <c r="J348" s="9">
        <v>35</v>
      </c>
      <c r="K348" s="22" t="s">
        <v>1255</v>
      </c>
      <c r="L348" s="88" t="s">
        <v>1796</v>
      </c>
      <c r="M348" s="9">
        <v>35</v>
      </c>
      <c r="N348" s="9">
        <v>35</v>
      </c>
      <c r="O348" s="22" t="s">
        <v>1255</v>
      </c>
      <c r="P348" s="22" t="s">
        <v>1253</v>
      </c>
      <c r="Q348" s="9"/>
      <c r="R348" s="9">
        <v>2037</v>
      </c>
      <c r="S348" s="406"/>
    </row>
    <row r="349" spans="1:19" x14ac:dyDescent="0.25">
      <c r="A349" s="9" t="str">
        <f>'High impact policies'!A402</f>
        <v>2a-THA-ENE-REN-37</v>
      </c>
      <c r="B349" s="9" t="s">
        <v>1788</v>
      </c>
      <c r="C349" s="9" t="s">
        <v>1789</v>
      </c>
      <c r="D349" s="96" t="s">
        <v>1256</v>
      </c>
      <c r="E349" s="9" t="s">
        <v>401</v>
      </c>
      <c r="F349" s="9" t="s">
        <v>234</v>
      </c>
      <c r="G349" s="9" t="s">
        <v>103</v>
      </c>
      <c r="H349" s="88" t="s">
        <v>1797</v>
      </c>
      <c r="I349" s="9">
        <v>0.9</v>
      </c>
      <c r="J349" s="9">
        <v>0.9</v>
      </c>
      <c r="K349" s="22" t="s">
        <v>1369</v>
      </c>
      <c r="L349" s="88" t="s">
        <v>1798</v>
      </c>
      <c r="M349" s="9">
        <v>0.9</v>
      </c>
      <c r="N349" s="9">
        <v>0.9</v>
      </c>
      <c r="O349" s="22" t="s">
        <v>1369</v>
      </c>
      <c r="P349" s="22" t="s">
        <v>1253</v>
      </c>
      <c r="Q349" s="9"/>
      <c r="R349" s="9">
        <v>2037</v>
      </c>
      <c r="S349" s="406"/>
    </row>
    <row r="350" spans="1:19" x14ac:dyDescent="0.25">
      <c r="A350" s="9" t="str">
        <f>'High impact policies'!A403</f>
        <v>2b-THA-ENE-REN-37</v>
      </c>
      <c r="B350" s="9" t="s">
        <v>1788</v>
      </c>
      <c r="C350" s="9" t="s">
        <v>1789</v>
      </c>
      <c r="D350" s="96" t="s">
        <v>1256</v>
      </c>
      <c r="E350" s="9" t="s">
        <v>401</v>
      </c>
      <c r="F350" s="9" t="s">
        <v>234</v>
      </c>
      <c r="G350" s="9" t="s">
        <v>103</v>
      </c>
      <c r="H350" s="88" t="s">
        <v>1799</v>
      </c>
      <c r="I350" s="9">
        <v>5.8</v>
      </c>
      <c r="J350" s="9">
        <v>5.8</v>
      </c>
      <c r="K350" s="22" t="s">
        <v>1369</v>
      </c>
      <c r="L350" s="88" t="s">
        <v>1751</v>
      </c>
      <c r="M350" s="9">
        <v>5.8</v>
      </c>
      <c r="N350" s="9">
        <v>5.8</v>
      </c>
      <c r="O350" s="22" t="s">
        <v>1369</v>
      </c>
      <c r="P350" s="22" t="s">
        <v>1253</v>
      </c>
      <c r="Q350" s="9"/>
      <c r="R350" s="9">
        <v>2037</v>
      </c>
      <c r="S350" s="406"/>
    </row>
    <row r="351" spans="1:19" x14ac:dyDescent="0.25">
      <c r="A351" s="9" t="str">
        <f>'High impact policies'!A404</f>
        <v>2c-THA-ENE-REN-37</v>
      </c>
      <c r="B351" s="9" t="s">
        <v>1788</v>
      </c>
      <c r="C351" s="9" t="s">
        <v>1789</v>
      </c>
      <c r="D351" s="96" t="s">
        <v>1256</v>
      </c>
      <c r="E351" s="9" t="s">
        <v>401</v>
      </c>
      <c r="F351" s="9" t="s">
        <v>234</v>
      </c>
      <c r="G351" s="9" t="s">
        <v>103</v>
      </c>
      <c r="H351" s="88" t="s">
        <v>1800</v>
      </c>
      <c r="I351" s="9">
        <v>3</v>
      </c>
      <c r="J351" s="9">
        <v>3</v>
      </c>
      <c r="K351" s="22" t="s">
        <v>1369</v>
      </c>
      <c r="L351" s="88" t="s">
        <v>1535</v>
      </c>
      <c r="M351" s="9">
        <v>3</v>
      </c>
      <c r="N351" s="9">
        <v>3</v>
      </c>
      <c r="O351" s="22" t="s">
        <v>1369</v>
      </c>
      <c r="P351" s="22" t="s">
        <v>1253</v>
      </c>
      <c r="Q351" s="9"/>
      <c r="R351" s="9">
        <v>2037</v>
      </c>
      <c r="S351" s="406"/>
    </row>
    <row r="352" spans="1:19" x14ac:dyDescent="0.25">
      <c r="A352" s="9" t="str">
        <f>'High impact policies'!A405</f>
        <v>2d-THA-ENE-REN-37</v>
      </c>
      <c r="B352" s="9" t="s">
        <v>1788</v>
      </c>
      <c r="C352" s="9" t="s">
        <v>1789</v>
      </c>
      <c r="D352" s="96" t="s">
        <v>1256</v>
      </c>
      <c r="E352" s="9" t="s">
        <v>401</v>
      </c>
      <c r="F352" s="9" t="s">
        <v>234</v>
      </c>
      <c r="G352" s="9" t="s">
        <v>103</v>
      </c>
      <c r="H352" s="88" t="s">
        <v>1801</v>
      </c>
      <c r="I352" s="9">
        <v>15.6</v>
      </c>
      <c r="J352" s="9">
        <v>15.6</v>
      </c>
      <c r="K352" s="22" t="s">
        <v>1369</v>
      </c>
      <c r="L352" s="88" t="s">
        <v>1548</v>
      </c>
      <c r="M352" s="9">
        <v>15.6</v>
      </c>
      <c r="N352" s="9">
        <v>15.6</v>
      </c>
      <c r="O352" s="22" t="s">
        <v>1369</v>
      </c>
      <c r="P352" s="22" t="s">
        <v>1253</v>
      </c>
      <c r="Q352" s="9"/>
      <c r="R352" s="9">
        <v>2037</v>
      </c>
      <c r="S352" s="406"/>
    </row>
    <row r="353" spans="1:19" x14ac:dyDescent="0.25">
      <c r="A353" s="9" t="str">
        <f>'High impact policies'!A406</f>
        <v>2e-THA-ENE-REN-37</v>
      </c>
      <c r="B353" s="9" t="s">
        <v>1788</v>
      </c>
      <c r="C353" s="9" t="s">
        <v>1789</v>
      </c>
      <c r="D353" s="96" t="s">
        <v>1256</v>
      </c>
      <c r="E353" s="9" t="s">
        <v>401</v>
      </c>
      <c r="F353" s="9" t="s">
        <v>234</v>
      </c>
      <c r="G353" s="9" t="s">
        <v>103</v>
      </c>
      <c r="H353" s="88" t="s">
        <v>1802</v>
      </c>
      <c r="I353" s="9">
        <v>3</v>
      </c>
      <c r="J353" s="9">
        <v>3</v>
      </c>
      <c r="K353" s="22" t="s">
        <v>1369</v>
      </c>
      <c r="L353" s="88" t="s">
        <v>1544</v>
      </c>
      <c r="M353" s="9">
        <v>3</v>
      </c>
      <c r="N353" s="9">
        <v>3</v>
      </c>
      <c r="O353" s="22" t="s">
        <v>1369</v>
      </c>
      <c r="P353" s="22" t="s">
        <v>1253</v>
      </c>
      <c r="Q353" s="9"/>
      <c r="R353" s="9">
        <v>2037</v>
      </c>
      <c r="S353" s="406"/>
    </row>
    <row r="354" spans="1:19" x14ac:dyDescent="0.25">
      <c r="A354" s="9" t="str">
        <f>'High impact policies'!A407</f>
        <v>2f-THA-ENE-REN-37</v>
      </c>
      <c r="B354" s="9" t="s">
        <v>1788</v>
      </c>
      <c r="C354" s="9" t="s">
        <v>1789</v>
      </c>
      <c r="D354" s="96" t="s">
        <v>1256</v>
      </c>
      <c r="E354" s="9" t="s">
        <v>401</v>
      </c>
      <c r="F354" s="9" t="s">
        <v>234</v>
      </c>
      <c r="G354" s="9" t="s">
        <v>103</v>
      </c>
      <c r="H354" s="88" t="s">
        <v>1803</v>
      </c>
      <c r="I354" s="9">
        <v>0.92800000000000005</v>
      </c>
      <c r="J354" s="9">
        <v>0.92800000000000005</v>
      </c>
      <c r="K354" s="22" t="s">
        <v>1369</v>
      </c>
      <c r="L354" s="88" t="s">
        <v>1121</v>
      </c>
      <c r="M354" s="9">
        <v>0.92800000000000005</v>
      </c>
      <c r="N354" s="9">
        <v>0.92800000000000005</v>
      </c>
      <c r="O354" s="22" t="s">
        <v>1369</v>
      </c>
      <c r="P354" s="22" t="s">
        <v>1253</v>
      </c>
      <c r="Q354" s="9"/>
      <c r="R354" s="9">
        <v>2037</v>
      </c>
      <c r="S354" s="406"/>
    </row>
    <row r="355" spans="1:19" x14ac:dyDescent="0.25">
      <c r="A355" s="9" t="str">
        <f>'High impact policies'!A408</f>
        <v>2g-THA-ENE-REN-37</v>
      </c>
      <c r="B355" s="9" t="s">
        <v>1788</v>
      </c>
      <c r="C355" s="9" t="s">
        <v>1789</v>
      </c>
      <c r="D355" s="96" t="s">
        <v>1256</v>
      </c>
      <c r="E355" s="9" t="s">
        <v>401</v>
      </c>
      <c r="F355" s="9" t="s">
        <v>234</v>
      </c>
      <c r="G355" s="9" t="s">
        <v>103</v>
      </c>
      <c r="H355" s="88" t="s">
        <v>1804</v>
      </c>
      <c r="I355" s="9">
        <v>2.9999999999999997E-4</v>
      </c>
      <c r="J355" s="9">
        <v>2.9999999999999997E-4</v>
      </c>
      <c r="K355" s="22" t="s">
        <v>1369</v>
      </c>
      <c r="L355" s="88" t="s">
        <v>1540</v>
      </c>
      <c r="M355" s="9">
        <v>2.9999999999999997E-4</v>
      </c>
      <c r="N355" s="9">
        <v>2.9999999999999997E-4</v>
      </c>
      <c r="O355" s="22" t="s">
        <v>1369</v>
      </c>
      <c r="P355" s="22" t="s">
        <v>1253</v>
      </c>
      <c r="Q355" s="9"/>
      <c r="R355" s="9">
        <v>2037</v>
      </c>
      <c r="S355" s="406"/>
    </row>
    <row r="356" spans="1:19" x14ac:dyDescent="0.25">
      <c r="A356" s="9" t="str">
        <f>'High impact policies'!A409</f>
        <v>2h-THA-ENE-FIN-37</v>
      </c>
      <c r="B356" s="9" t="s">
        <v>1788</v>
      </c>
      <c r="C356" s="9" t="s">
        <v>1789</v>
      </c>
      <c r="D356" s="96" t="s">
        <v>1256</v>
      </c>
      <c r="E356" s="9" t="s">
        <v>401</v>
      </c>
      <c r="F356" s="9" t="s">
        <v>234</v>
      </c>
      <c r="G356" s="9" t="s">
        <v>103</v>
      </c>
      <c r="H356" s="88" t="s">
        <v>1805</v>
      </c>
      <c r="I356" s="9">
        <v>5.66</v>
      </c>
      <c r="J356" s="9">
        <v>6.85</v>
      </c>
      <c r="K356" s="22" t="s">
        <v>1806</v>
      </c>
      <c r="L356" s="88" t="s">
        <v>1807</v>
      </c>
      <c r="M356" s="9">
        <v>0.16</v>
      </c>
      <c r="N356" s="9">
        <v>0.2</v>
      </c>
      <c r="O356" s="22" t="s">
        <v>1263</v>
      </c>
      <c r="P356" s="22" t="s">
        <v>1253</v>
      </c>
      <c r="Q356" s="9">
        <v>2015</v>
      </c>
      <c r="R356" s="9">
        <v>2037</v>
      </c>
      <c r="S356" s="406" t="s">
        <v>1808</v>
      </c>
    </row>
    <row r="357" spans="1:19" x14ac:dyDescent="0.25">
      <c r="A357" s="9" t="str">
        <f>'High impact policies'!A410</f>
        <v>2i-THA-ENE-FIN-37</v>
      </c>
      <c r="B357" s="9" t="s">
        <v>1788</v>
      </c>
      <c r="C357" s="9" t="s">
        <v>1789</v>
      </c>
      <c r="D357" s="96" t="s">
        <v>1256</v>
      </c>
      <c r="E357" s="9" t="s">
        <v>401</v>
      </c>
      <c r="F357" s="9" t="s">
        <v>234</v>
      </c>
      <c r="G357" s="9" t="s">
        <v>103</v>
      </c>
      <c r="H357" s="88" t="s">
        <v>1809</v>
      </c>
      <c r="I357" s="9">
        <v>6.06</v>
      </c>
      <c r="J357" s="9">
        <v>6.06</v>
      </c>
      <c r="K357" s="22" t="s">
        <v>1806</v>
      </c>
      <c r="L357" s="88" t="s">
        <v>1810</v>
      </c>
      <c r="M357" s="9">
        <v>0.17</v>
      </c>
      <c r="N357" s="9">
        <v>0.17</v>
      </c>
      <c r="O357" s="22" t="s">
        <v>1263</v>
      </c>
      <c r="P357" s="22" t="s">
        <v>1253</v>
      </c>
      <c r="Q357" s="9">
        <v>2015</v>
      </c>
      <c r="R357" s="9">
        <v>2037</v>
      </c>
      <c r="S357" s="406" t="s">
        <v>1808</v>
      </c>
    </row>
    <row r="358" spans="1:19" x14ac:dyDescent="0.25">
      <c r="A358" s="9" t="str">
        <f>'High impact policies'!A411</f>
        <v>2j-THA-ENE-FIN-37</v>
      </c>
      <c r="B358" s="9" t="s">
        <v>1788</v>
      </c>
      <c r="C358" s="9" t="s">
        <v>1789</v>
      </c>
      <c r="D358" s="96" t="s">
        <v>1256</v>
      </c>
      <c r="E358" s="9" t="s">
        <v>401</v>
      </c>
      <c r="F358" s="9" t="s">
        <v>234</v>
      </c>
      <c r="G358" s="9" t="s">
        <v>103</v>
      </c>
      <c r="H358" s="88" t="s">
        <v>1811</v>
      </c>
      <c r="I358" s="9">
        <v>4.9000000000000004</v>
      </c>
      <c r="J358" s="9">
        <v>4.9000000000000004</v>
      </c>
      <c r="K358" s="22" t="s">
        <v>1806</v>
      </c>
      <c r="L358" s="88" t="s">
        <v>1812</v>
      </c>
      <c r="M358" s="9">
        <v>0.14000000000000001</v>
      </c>
      <c r="N358" s="9">
        <v>0.14000000000000001</v>
      </c>
      <c r="O358" s="22" t="s">
        <v>1263</v>
      </c>
      <c r="P358" s="22" t="s">
        <v>1253</v>
      </c>
      <c r="Q358" s="9">
        <v>2015</v>
      </c>
      <c r="R358" s="9">
        <v>2037</v>
      </c>
      <c r="S358" s="406" t="s">
        <v>1808</v>
      </c>
    </row>
    <row r="359" spans="1:19" x14ac:dyDescent="0.25">
      <c r="A359" s="9" t="str">
        <f>'High impact policies'!A412</f>
        <v>2k-THA-ENE-FIN-37</v>
      </c>
      <c r="B359" s="9" t="s">
        <v>1788</v>
      </c>
      <c r="C359" s="9" t="s">
        <v>1789</v>
      </c>
      <c r="D359" s="96" t="s">
        <v>1256</v>
      </c>
      <c r="E359" s="9" t="s">
        <v>401</v>
      </c>
      <c r="F359" s="9" t="s">
        <v>234</v>
      </c>
      <c r="G359" s="9" t="s">
        <v>103</v>
      </c>
      <c r="H359" s="88" t="s">
        <v>1813</v>
      </c>
      <c r="I359" s="9">
        <v>2.39</v>
      </c>
      <c r="J359" s="9">
        <v>3.13</v>
      </c>
      <c r="K359" s="22" t="s">
        <v>1806</v>
      </c>
      <c r="L359" s="88" t="s">
        <v>1814</v>
      </c>
      <c r="M359" s="9">
        <v>6.8000000000000005E-2</v>
      </c>
      <c r="N359" s="9">
        <v>0.09</v>
      </c>
      <c r="O359" s="22" t="s">
        <v>1263</v>
      </c>
      <c r="P359" s="22" t="s">
        <v>1253</v>
      </c>
      <c r="Q359" s="9">
        <v>2015</v>
      </c>
      <c r="R359" s="9">
        <v>2037</v>
      </c>
      <c r="S359" s="406" t="s">
        <v>1808</v>
      </c>
    </row>
    <row r="360" spans="1:19" x14ac:dyDescent="0.25">
      <c r="A360" s="9" t="str">
        <f>'High impact policies'!A413</f>
        <v>2l-THA-ENE-FIN-37</v>
      </c>
      <c r="B360" s="9" t="s">
        <v>1788</v>
      </c>
      <c r="C360" s="9" t="s">
        <v>1789</v>
      </c>
      <c r="D360" s="96" t="s">
        <v>1256</v>
      </c>
      <c r="E360" s="9" t="s">
        <v>401</v>
      </c>
      <c r="F360" s="9" t="s">
        <v>234</v>
      </c>
      <c r="G360" s="9" t="s">
        <v>103</v>
      </c>
      <c r="H360" s="88" t="s">
        <v>1815</v>
      </c>
      <c r="I360" s="9">
        <v>2.39</v>
      </c>
      <c r="J360" s="9">
        <v>5.6</v>
      </c>
      <c r="K360" s="22" t="s">
        <v>1806</v>
      </c>
      <c r="L360" s="88" t="s">
        <v>1816</v>
      </c>
      <c r="M360" s="9">
        <v>6.8000000000000005E-2</v>
      </c>
      <c r="N360" s="9">
        <v>0.16</v>
      </c>
      <c r="O360" s="22" t="s">
        <v>1263</v>
      </c>
      <c r="P360" s="22" t="s">
        <v>1253</v>
      </c>
      <c r="Q360" s="9">
        <v>2015</v>
      </c>
      <c r="R360" s="9">
        <v>2037</v>
      </c>
      <c r="S360" s="406" t="s">
        <v>1808</v>
      </c>
    </row>
    <row r="361" spans="1:19" x14ac:dyDescent="0.25">
      <c r="A361" s="9" t="str">
        <f>'High impact policies'!A414</f>
        <v>2m-THA-ENE-FIN-37</v>
      </c>
      <c r="B361" s="9" t="s">
        <v>1788</v>
      </c>
      <c r="C361" s="9" t="s">
        <v>1789</v>
      </c>
      <c r="D361" s="96" t="s">
        <v>1256</v>
      </c>
      <c r="E361" s="9" t="s">
        <v>401</v>
      </c>
      <c r="F361" s="9" t="s">
        <v>234</v>
      </c>
      <c r="G361" s="9" t="s">
        <v>103</v>
      </c>
      <c r="H361" s="88" t="s">
        <v>1817</v>
      </c>
      <c r="I361" s="9">
        <v>2.79</v>
      </c>
      <c r="J361" s="9">
        <v>3.76</v>
      </c>
      <c r="K361" s="22" t="s">
        <v>1806</v>
      </c>
      <c r="L361" s="88" t="s">
        <v>1818</v>
      </c>
      <c r="M361" s="9">
        <v>0.08</v>
      </c>
      <c r="N361" s="9">
        <v>0.11</v>
      </c>
      <c r="O361" s="22" t="s">
        <v>1263</v>
      </c>
      <c r="P361" s="22" t="s">
        <v>1253</v>
      </c>
      <c r="Q361" s="9">
        <v>2015</v>
      </c>
      <c r="R361" s="9">
        <v>2037</v>
      </c>
      <c r="S361" s="406" t="s">
        <v>1808</v>
      </c>
    </row>
    <row r="362" spans="1:19" x14ac:dyDescent="0.25">
      <c r="A362" s="9" t="str">
        <f>'High impact policies'!A415</f>
        <v>2t-THA-ENE-GHG-30</v>
      </c>
      <c r="B362" s="9" t="s">
        <v>1788</v>
      </c>
      <c r="C362" s="9" t="s">
        <v>1789</v>
      </c>
      <c r="D362" s="96" t="s">
        <v>1256</v>
      </c>
      <c r="E362" s="9" t="s">
        <v>401</v>
      </c>
      <c r="F362" s="9" t="s">
        <v>234</v>
      </c>
      <c r="G362" s="9" t="s">
        <v>103</v>
      </c>
      <c r="H362" s="88" t="s">
        <v>1729</v>
      </c>
      <c r="I362" s="9">
        <v>-24</v>
      </c>
      <c r="J362" s="9">
        <v>-24</v>
      </c>
      <c r="K362" s="22" t="s">
        <v>1251</v>
      </c>
      <c r="L362" s="88" t="s">
        <v>1352</v>
      </c>
      <c r="M362" s="9">
        <v>-24</v>
      </c>
      <c r="N362" s="9">
        <v>-24</v>
      </c>
      <c r="O362" s="22" t="s">
        <v>1251</v>
      </c>
      <c r="P362" s="22" t="s">
        <v>1271</v>
      </c>
      <c r="Q362" s="22" t="s">
        <v>1353</v>
      </c>
      <c r="R362" s="9">
        <v>2030</v>
      </c>
      <c r="S362" s="406"/>
    </row>
    <row r="363" spans="1:19" x14ac:dyDescent="0.25">
      <c r="A363" s="9" t="str">
        <f>'High impact policies'!A416</f>
        <v>3a-THA-TRA-BIO-37</v>
      </c>
      <c r="B363" s="9" t="s">
        <v>1788</v>
      </c>
      <c r="C363" s="24" t="s">
        <v>1789</v>
      </c>
      <c r="D363" s="96" t="s">
        <v>1256</v>
      </c>
      <c r="E363" s="9" t="s">
        <v>401</v>
      </c>
      <c r="F363" s="9" t="s">
        <v>118</v>
      </c>
      <c r="G363" s="9" t="s">
        <v>103</v>
      </c>
      <c r="H363" s="88" t="s">
        <v>1819</v>
      </c>
      <c r="I363" s="9">
        <v>25</v>
      </c>
      <c r="J363" s="9">
        <v>25</v>
      </c>
      <c r="K363" s="22" t="s">
        <v>1255</v>
      </c>
      <c r="L363" s="88" t="s">
        <v>1820</v>
      </c>
      <c r="M363" s="9">
        <v>25</v>
      </c>
      <c r="N363" s="9">
        <v>25</v>
      </c>
      <c r="O363" s="22" t="s">
        <v>1255</v>
      </c>
      <c r="P363" s="22" t="s">
        <v>1253</v>
      </c>
      <c r="Q363" s="9"/>
      <c r="R363" s="9">
        <v>2037</v>
      </c>
      <c r="S363" s="406"/>
    </row>
    <row r="364" spans="1:19" x14ac:dyDescent="0.25">
      <c r="A364" s="9" t="str">
        <f>'High impact policies'!A417</f>
        <v>3b-THA-TRA-GHG-30</v>
      </c>
      <c r="B364" s="9" t="s">
        <v>1788</v>
      </c>
      <c r="C364" s="9" t="s">
        <v>1789</v>
      </c>
      <c r="D364" s="96" t="s">
        <v>1256</v>
      </c>
      <c r="E364" s="9" t="s">
        <v>401</v>
      </c>
      <c r="F364" s="9" t="s">
        <v>118</v>
      </c>
      <c r="G364" s="9" t="s">
        <v>103</v>
      </c>
      <c r="H364" s="88" t="s">
        <v>1821</v>
      </c>
      <c r="I364" s="9">
        <v>-22.4</v>
      </c>
      <c r="J364" s="9">
        <v>-22.4</v>
      </c>
      <c r="K364" s="22" t="s">
        <v>1255</v>
      </c>
      <c r="L364" s="88" t="s">
        <v>1307</v>
      </c>
      <c r="M364" s="9">
        <v>-22.4</v>
      </c>
      <c r="N364" s="9">
        <v>-22.4</v>
      </c>
      <c r="O364" s="22" t="s">
        <v>1255</v>
      </c>
      <c r="P364" s="22" t="s">
        <v>1271</v>
      </c>
      <c r="Q364" s="22">
        <v>2017</v>
      </c>
      <c r="R364" s="9">
        <v>2030</v>
      </c>
      <c r="S364" s="406"/>
    </row>
    <row r="365" spans="1:19" x14ac:dyDescent="0.25">
      <c r="A365" s="9" t="str">
        <f>A364&amp;"-ALT"</f>
        <v>3b-THA-TRA-GHG-30-ALT</v>
      </c>
      <c r="B365" s="9" t="s">
        <v>1788</v>
      </c>
      <c r="C365" s="9" t="s">
        <v>1789</v>
      </c>
      <c r="D365" s="96" t="s">
        <v>1256</v>
      </c>
      <c r="E365" s="9" t="s">
        <v>401</v>
      </c>
      <c r="F365" s="9" t="s">
        <v>118</v>
      </c>
      <c r="G365" s="9" t="s">
        <v>103</v>
      </c>
      <c r="H365" s="88" t="s">
        <v>1821</v>
      </c>
      <c r="I365" s="9">
        <v>-41</v>
      </c>
      <c r="J365" s="9">
        <v>-41</v>
      </c>
      <c r="K365" s="22" t="s">
        <v>1822</v>
      </c>
      <c r="L365" s="88" t="s">
        <v>1307</v>
      </c>
      <c r="M365" s="9">
        <v>-41</v>
      </c>
      <c r="N365" s="9">
        <v>-41</v>
      </c>
      <c r="O365" s="22" t="s">
        <v>1251</v>
      </c>
      <c r="P365" s="22" t="s">
        <v>1271</v>
      </c>
      <c r="Q365" s="22">
        <v>2017</v>
      </c>
      <c r="R365" s="9">
        <v>2030</v>
      </c>
      <c r="S365" s="406"/>
    </row>
    <row r="366" spans="1:19" x14ac:dyDescent="0.25">
      <c r="A366" s="9" t="str">
        <f>'High impact policies'!A419</f>
        <v>3e-THA-TRA-EVP-30</v>
      </c>
      <c r="B366" s="9" t="s">
        <v>1788</v>
      </c>
      <c r="C366" s="24" t="s">
        <v>1789</v>
      </c>
      <c r="D366" s="96" t="s">
        <v>1256</v>
      </c>
      <c r="E366" s="9" t="s">
        <v>401</v>
      </c>
      <c r="F366" s="9" t="s">
        <v>118</v>
      </c>
      <c r="G366" s="9" t="s">
        <v>103</v>
      </c>
      <c r="H366" s="88" t="s">
        <v>1823</v>
      </c>
      <c r="I366" s="9">
        <v>30</v>
      </c>
      <c r="J366" s="9">
        <v>30</v>
      </c>
      <c r="K366" s="22" t="s">
        <v>1255</v>
      </c>
      <c r="L366" s="88" t="s">
        <v>1823</v>
      </c>
      <c r="M366" s="9">
        <v>30</v>
      </c>
      <c r="N366" s="9">
        <v>30</v>
      </c>
      <c r="O366" s="22" t="s">
        <v>1255</v>
      </c>
      <c r="P366" s="22" t="s">
        <v>1253</v>
      </c>
      <c r="Q366" s="9"/>
      <c r="R366" s="9">
        <v>2030</v>
      </c>
      <c r="S366" s="406"/>
    </row>
    <row r="367" spans="1:19" x14ac:dyDescent="0.25">
      <c r="A367" s="9" t="str">
        <f>'High impact policies'!A420</f>
        <v>4c-THA-IND-GHG-30</v>
      </c>
      <c r="B367" s="9" t="s">
        <v>1788</v>
      </c>
      <c r="C367" s="9" t="s">
        <v>1789</v>
      </c>
      <c r="D367" s="96" t="s">
        <v>1256</v>
      </c>
      <c r="E367" s="9" t="s">
        <v>401</v>
      </c>
      <c r="F367" s="9" t="s">
        <v>152</v>
      </c>
      <c r="G367" s="9" t="s">
        <v>103</v>
      </c>
      <c r="H367" s="88" t="s">
        <v>1824</v>
      </c>
      <c r="I367" s="9">
        <v>-43</v>
      </c>
      <c r="J367" s="9">
        <v>-43</v>
      </c>
      <c r="K367" s="22" t="s">
        <v>1251</v>
      </c>
      <c r="L367" s="88" t="s">
        <v>1504</v>
      </c>
      <c r="M367" s="9">
        <v>-43</v>
      </c>
      <c r="N367" s="9">
        <v>-43</v>
      </c>
      <c r="O367" s="22" t="s">
        <v>1251</v>
      </c>
      <c r="P367" s="22" t="s">
        <v>1271</v>
      </c>
      <c r="Q367" s="22" t="s">
        <v>1353</v>
      </c>
      <c r="R367" s="9">
        <v>2030</v>
      </c>
      <c r="S367" s="406"/>
    </row>
    <row r="368" spans="1:19" x14ac:dyDescent="0.25">
      <c r="A368" s="9" t="str">
        <f>'High impact policies'!A421</f>
        <v>5c-THA-BUI-GHG-30</v>
      </c>
      <c r="B368" s="9" t="s">
        <v>1788</v>
      </c>
      <c r="C368" s="9" t="s">
        <v>1789</v>
      </c>
      <c r="D368" s="96" t="s">
        <v>1256</v>
      </c>
      <c r="E368" s="9" t="s">
        <v>401</v>
      </c>
      <c r="F368" s="9" t="s">
        <v>129</v>
      </c>
      <c r="G368" s="9" t="s">
        <v>103</v>
      </c>
      <c r="H368" s="88" t="s">
        <v>1825</v>
      </c>
      <c r="I368" s="9">
        <v>-5</v>
      </c>
      <c r="J368" s="9">
        <v>-5</v>
      </c>
      <c r="K368" s="22" t="s">
        <v>1251</v>
      </c>
      <c r="L368" s="88" t="s">
        <v>1304</v>
      </c>
      <c r="M368" s="9">
        <v>-5</v>
      </c>
      <c r="N368" s="9">
        <v>-5</v>
      </c>
      <c r="O368" s="22" t="s">
        <v>1251</v>
      </c>
      <c r="P368" s="22" t="s">
        <v>1271</v>
      </c>
      <c r="Q368" s="22" t="s">
        <v>1353</v>
      </c>
      <c r="R368" s="9">
        <v>2030</v>
      </c>
      <c r="S368" s="406"/>
    </row>
    <row r="369" spans="1:19" x14ac:dyDescent="0.25">
      <c r="A369" s="9" t="str">
        <f>'High impact policies'!A422</f>
        <v>6b-THA-ALU-MAN-36</v>
      </c>
      <c r="B369" s="9" t="s">
        <v>1788</v>
      </c>
      <c r="C369" s="9" t="s">
        <v>1789</v>
      </c>
      <c r="D369" s="96" t="s">
        <v>1256</v>
      </c>
      <c r="E369" s="9" t="s">
        <v>401</v>
      </c>
      <c r="F369" s="9" t="s">
        <v>246</v>
      </c>
      <c r="G369" s="9" t="s">
        <v>103</v>
      </c>
      <c r="H369" s="88" t="s">
        <v>1826</v>
      </c>
      <c r="I369" s="9">
        <v>544000</v>
      </c>
      <c r="J369" s="9">
        <v>544000</v>
      </c>
      <c r="K369" s="22" t="s">
        <v>1827</v>
      </c>
      <c r="L369" s="88" t="s">
        <v>1826</v>
      </c>
      <c r="M369" s="9">
        <v>544000</v>
      </c>
      <c r="N369" s="9">
        <v>544000</v>
      </c>
      <c r="O369" s="22" t="s">
        <v>1827</v>
      </c>
      <c r="P369" s="22" t="s">
        <v>1253</v>
      </c>
      <c r="Q369" s="9">
        <v>2017</v>
      </c>
      <c r="R369" s="9">
        <v>2036</v>
      </c>
      <c r="S369" s="406"/>
    </row>
    <row r="370" spans="1:19" x14ac:dyDescent="0.25">
      <c r="A370" s="9" t="str">
        <f>'High impact policies'!A423</f>
        <v>6c-THA-ALU-MAN-36</v>
      </c>
      <c r="B370" s="9" t="s">
        <v>1788</v>
      </c>
      <c r="C370" s="9" t="s">
        <v>1789</v>
      </c>
      <c r="D370" s="96" t="s">
        <v>1256</v>
      </c>
      <c r="E370" s="9" t="s">
        <v>401</v>
      </c>
      <c r="F370" s="9" t="s">
        <v>246</v>
      </c>
      <c r="G370" s="9" t="s">
        <v>103</v>
      </c>
      <c r="H370" s="88" t="s">
        <v>1828</v>
      </c>
      <c r="I370" s="9">
        <v>8000</v>
      </c>
      <c r="J370" s="9">
        <v>8000</v>
      </c>
      <c r="K370" s="22" t="s">
        <v>1827</v>
      </c>
      <c r="L370" s="88" t="s">
        <v>1828</v>
      </c>
      <c r="M370" s="9">
        <v>8000</v>
      </c>
      <c r="N370" s="9">
        <v>8000</v>
      </c>
      <c r="O370" s="22" t="s">
        <v>1827</v>
      </c>
      <c r="P370" s="22" t="s">
        <v>1253</v>
      </c>
      <c r="Q370" s="9">
        <v>2017</v>
      </c>
      <c r="R370" s="9">
        <v>2036</v>
      </c>
      <c r="S370" s="406"/>
    </row>
    <row r="371" spans="1:19" x14ac:dyDescent="0.25">
      <c r="A371" s="9" t="str">
        <f>'High impact policies'!A424</f>
        <v>6d-THA-ALU-MAN-36</v>
      </c>
      <c r="B371" s="9" t="s">
        <v>1788</v>
      </c>
      <c r="C371" s="9" t="s">
        <v>1789</v>
      </c>
      <c r="D371" s="96" t="s">
        <v>1256</v>
      </c>
      <c r="E371" s="9" t="s">
        <v>401</v>
      </c>
      <c r="F371" s="9" t="s">
        <v>246</v>
      </c>
      <c r="G371" s="9" t="s">
        <v>103</v>
      </c>
      <c r="H371" s="88" t="s">
        <v>1829</v>
      </c>
      <c r="I371" s="9">
        <v>344000</v>
      </c>
      <c r="J371" s="9">
        <v>344000</v>
      </c>
      <c r="K371" s="22" t="s">
        <v>1827</v>
      </c>
      <c r="L371" s="88" t="s">
        <v>1829</v>
      </c>
      <c r="M371" s="9">
        <v>344000</v>
      </c>
      <c r="N371" s="9">
        <v>344000</v>
      </c>
      <c r="O371" s="22" t="s">
        <v>1827</v>
      </c>
      <c r="P371" s="22" t="s">
        <v>1253</v>
      </c>
      <c r="Q371" s="9">
        <v>2017</v>
      </c>
      <c r="R371" s="9">
        <v>2036</v>
      </c>
      <c r="S371" s="406"/>
    </row>
    <row r="372" spans="1:19" x14ac:dyDescent="0.25">
      <c r="A372" s="9" t="str">
        <f>'High impact policies'!A425</f>
        <v>6h-THA-ALU-AFF-37</v>
      </c>
      <c r="B372" s="9" t="s">
        <v>1788</v>
      </c>
      <c r="C372" s="9" t="s">
        <v>1789</v>
      </c>
      <c r="D372" s="96" t="s">
        <v>1256</v>
      </c>
      <c r="E372" s="9" t="s">
        <v>401</v>
      </c>
      <c r="F372" s="9" t="s">
        <v>246</v>
      </c>
      <c r="G372" s="9" t="s">
        <v>103</v>
      </c>
      <c r="H372" s="88" t="s">
        <v>1830</v>
      </c>
      <c r="I372" s="9">
        <v>35</v>
      </c>
      <c r="J372" s="9">
        <v>35</v>
      </c>
      <c r="K372" s="22" t="s">
        <v>1255</v>
      </c>
      <c r="L372" s="88" t="s">
        <v>1269</v>
      </c>
      <c r="M372" s="9">
        <v>1.6</v>
      </c>
      <c r="N372" s="9">
        <v>1.6</v>
      </c>
      <c r="O372" s="22" t="s">
        <v>1268</v>
      </c>
      <c r="P372" s="22" t="s">
        <v>1253</v>
      </c>
      <c r="Q372" s="9"/>
      <c r="R372" s="9">
        <v>2037</v>
      </c>
      <c r="S372" s="406"/>
    </row>
    <row r="373" spans="1:19" x14ac:dyDescent="0.25">
      <c r="A373" s="9" t="s">
        <v>1831</v>
      </c>
      <c r="B373" s="9" t="s">
        <v>1788</v>
      </c>
      <c r="C373" s="9" t="s">
        <v>1789</v>
      </c>
      <c r="D373" s="96" t="s">
        <v>1256</v>
      </c>
      <c r="E373" s="9" t="s">
        <v>401</v>
      </c>
      <c r="F373" s="9" t="s">
        <v>246</v>
      </c>
      <c r="G373" s="9" t="s">
        <v>103</v>
      </c>
      <c r="H373" s="88" t="s">
        <v>1832</v>
      </c>
      <c r="I373" s="9">
        <v>120</v>
      </c>
      <c r="J373" s="9">
        <v>120</v>
      </c>
      <c r="K373" s="22" t="s">
        <v>1306</v>
      </c>
      <c r="L373" s="88" t="s">
        <v>1833</v>
      </c>
      <c r="M373" s="9">
        <v>120</v>
      </c>
      <c r="N373" s="9">
        <v>120</v>
      </c>
      <c r="O373" s="22" t="s">
        <v>1306</v>
      </c>
      <c r="P373" s="22" t="s">
        <v>1271</v>
      </c>
      <c r="Q373" s="22">
        <v>2022</v>
      </c>
      <c r="R373" s="9">
        <v>2037</v>
      </c>
      <c r="S373" s="406"/>
    </row>
    <row r="374" spans="1:19" x14ac:dyDescent="0.25">
      <c r="A374" s="9" t="str">
        <f>'High impact policies'!A426</f>
        <v>7a-THA-WAS-GHG-30</v>
      </c>
      <c r="B374" s="9" t="s">
        <v>1788</v>
      </c>
      <c r="C374" s="9" t="s">
        <v>1789</v>
      </c>
      <c r="D374" s="96" t="s">
        <v>1256</v>
      </c>
      <c r="E374" s="9" t="s">
        <v>401</v>
      </c>
      <c r="F374" s="9" t="s">
        <v>138</v>
      </c>
      <c r="G374" s="9" t="s">
        <v>103</v>
      </c>
      <c r="H374" s="88" t="s">
        <v>1834</v>
      </c>
      <c r="I374" s="9">
        <v>-2</v>
      </c>
      <c r="J374" s="9">
        <v>-2</v>
      </c>
      <c r="K374" s="22" t="s">
        <v>1251</v>
      </c>
      <c r="L374" s="88" t="s">
        <v>1835</v>
      </c>
      <c r="M374" s="9">
        <v>-2</v>
      </c>
      <c r="N374" s="9">
        <v>-2</v>
      </c>
      <c r="O374" s="22" t="s">
        <v>1251</v>
      </c>
      <c r="P374" s="22" t="s">
        <v>1271</v>
      </c>
      <c r="Q374" s="22">
        <v>2005</v>
      </c>
      <c r="R374" s="9">
        <v>2030</v>
      </c>
      <c r="S374" s="406"/>
    </row>
    <row r="375" spans="1:19" x14ac:dyDescent="0.25">
      <c r="S375" s="406"/>
    </row>
    <row r="376" spans="1:19" x14ac:dyDescent="0.25">
      <c r="S376" s="406"/>
    </row>
  </sheetData>
  <autoFilter ref="A1:V374" xr:uid="{3A769ED6-3CDE-48BC-A3F6-628C49BA902B}"/>
  <phoneticPr fontId="37" type="noConversion"/>
  <pageMargins left="0.7" right="0.7" top="0.75" bottom="0.75" header="0.3" footer="0.3"/>
  <pageSetup orientation="portrait" horizontalDpi="300" verticalDpi="300" r:id="rId1"/>
  <customProperties>
    <customPr name="EpmWorksheetKeyString_GUID"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0d80e43-376e-45a5-99a6-a0c91a92f576">
      <Terms xmlns="http://schemas.microsoft.com/office/infopath/2007/PartnerControls"/>
    </lcf76f155ced4ddcb4097134ff3c332f>
    <TaxCatchAll xmlns="61fc22e6-2f36-4729-8dc3-41262046886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BF575E69A9FF41439CC61371AA2E8B55" ma:contentTypeVersion="17" ma:contentTypeDescription="Een nieuw document maken." ma:contentTypeScope="" ma:versionID="c6258d16c7ccb8ee01ff9d9d83711510">
  <xsd:schema xmlns:xsd="http://www.w3.org/2001/XMLSchema" xmlns:xs="http://www.w3.org/2001/XMLSchema" xmlns:p="http://schemas.microsoft.com/office/2006/metadata/properties" xmlns:ns2="a0d80e43-376e-45a5-99a6-a0c91a92f576" xmlns:ns3="61fc22e6-2f36-4729-8dc3-412620468867" targetNamespace="http://schemas.microsoft.com/office/2006/metadata/properties" ma:root="true" ma:fieldsID="44215b8e0adc8c994349758ae16441c5" ns2:_="" ns3:_="">
    <xsd:import namespace="a0d80e43-376e-45a5-99a6-a0c91a92f576"/>
    <xsd:import namespace="61fc22e6-2f36-4729-8dc3-412620468867"/>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d80e43-376e-45a5-99a6-a0c91a92f57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Afbeeldingtags" ma:readOnly="false" ma:fieldId="{5cf76f15-5ced-4ddc-b409-7134ff3c332f}" ma:taxonomyMulti="true" ma:sspId="3990300c-d600-4513-9bff-3e9eb93c760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DateTaken" ma:index="23" nillable="true" ma:displayName="MediaServiceDateTaken" ma:hidden="true" ma:indexed="true" ma:internalName="MediaServiceDateTaken" ma:readOnly="true">
      <xsd:simpleType>
        <xsd:restriction base="dms:Text"/>
      </xsd:simpleType>
    </xsd:element>
    <xsd:element name="MediaLengthInSeconds" ma:index="24"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1fc22e6-2f36-4729-8dc3-412620468867" elementFormDefault="qualified">
    <xsd:import namespace="http://schemas.microsoft.com/office/2006/documentManagement/types"/>
    <xsd:import namespace="http://schemas.microsoft.com/office/infopath/2007/PartnerControls"/>
    <xsd:element name="SharedWithUsers" ma:index="16"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Gedeeld met details" ma:internalName="SharedWithDetails" ma:readOnly="true">
      <xsd:simpleType>
        <xsd:restriction base="dms:Note">
          <xsd:maxLength value="255"/>
        </xsd:restriction>
      </xsd:simpleType>
    </xsd:element>
    <xsd:element name="TaxCatchAll" ma:index="20" nillable="true" ma:displayName="Taxonomy Catch All Column" ma:hidden="true" ma:list="{be08eeda-943c-461d-a598-d736a06c6489}" ma:internalName="TaxCatchAll" ma:showField="CatchAllData" ma:web="61fc22e6-2f36-4729-8dc3-41262046886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615FAD6-5511-4F83-9C1B-BFF3701CD419}">
  <ds:schemaRefs>
    <ds:schemaRef ds:uri="http://schemas.microsoft.com/office/2006/metadata/properties"/>
    <ds:schemaRef ds:uri="http://schemas.microsoft.com/office/infopath/2007/PartnerControls"/>
    <ds:schemaRef ds:uri="a0d80e43-376e-45a5-99a6-a0c91a92f576"/>
    <ds:schemaRef ds:uri="61fc22e6-2f36-4729-8dc3-412620468867"/>
  </ds:schemaRefs>
</ds:datastoreItem>
</file>

<file path=customXml/itemProps2.xml><?xml version="1.0" encoding="utf-8"?>
<ds:datastoreItem xmlns:ds="http://schemas.openxmlformats.org/officeDocument/2006/customXml" ds:itemID="{6B79DC75-9DF1-40C7-8EF5-2A01087C5222}">
  <ds:schemaRefs>
    <ds:schemaRef ds:uri="http://schemas.microsoft.com/sharepoint/v3/contenttype/forms"/>
  </ds:schemaRefs>
</ds:datastoreItem>
</file>

<file path=customXml/itemProps3.xml><?xml version="1.0" encoding="utf-8"?>
<ds:datastoreItem xmlns:ds="http://schemas.openxmlformats.org/officeDocument/2006/customXml" ds:itemID="{C956801C-05B0-4B8E-BB74-001E1DC64DD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d80e43-376e-45a5-99a6-a0c91a92f576"/>
    <ds:schemaRef ds:uri="61fc22e6-2f36-4729-8dc3-4126204688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Content</vt:lpstr>
      <vt:lpstr>Policy database categories</vt:lpstr>
      <vt:lpstr>Legend - definitions</vt:lpstr>
      <vt:lpstr>High impact policies</vt:lpstr>
      <vt:lpstr>Translation to model target</vt:lpstr>
      <vt:lpstr>'High impact policies'!Print_Area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Heleen van Soest</dc:creator>
  <cp:keywords/>
  <dc:description/>
  <cp:lastModifiedBy>Dafnomilis, Ioannis</cp:lastModifiedBy>
  <cp:revision/>
  <dcterms:created xsi:type="dcterms:W3CDTF">2020-04-21T12:58:11Z</dcterms:created>
  <dcterms:modified xsi:type="dcterms:W3CDTF">2024-12-09T15:34:56Z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0x010100BF575E69A9FF41439CC61371AA2E8B55</vt:lpwstr>
  </property>
  <property fmtid="{D5CDD505-2E9C-101B-9397-08002B2CF9AE}" pid="3" name="MediaServiceImageTags">
    <vt:lpwstr/>
  </property>
</Properties>
</file>