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/>
  <mc:AlternateContent xmlns:mc="http://schemas.openxmlformats.org/markup-compatibility/2006">
    <mc:Choice Requires="x15">
      <x15ac:absPath xmlns:x15ac="http://schemas.microsoft.com/office/spreadsheetml/2010/11/ac" url="https://vub-my.sharepoint.com/personal/brendan_moore_vub_be/Documents/Drafts/1. Publications/NECP participation/Final dataset and supplementary tables/Zenodo links for JEI/necp_supplemental_material/"/>
    </mc:Choice>
  </mc:AlternateContent>
  <xr:revisionPtr revIDLastSave="19" documentId="8_{8CAC8ADB-59DA-3846-AF09-0C99BCFE3433}" xr6:coauthVersionLast="47" xr6:coauthVersionMax="47" xr10:uidLastSave="{EBC5DFE5-8B1E-1C42-98DC-1A39AF1150E6}"/>
  <bookViews>
    <workbookView xWindow="0" yWindow="500" windowWidth="28800" windowHeight="15860" xr2:uid="{24A3D87F-20FE-2840-A172-CA3FB24D7892}"/>
  </bookViews>
  <sheets>
    <sheet name="Overview" sheetId="11" r:id="rId1"/>
    <sheet name="Data Dictionary" sheetId="8" r:id="rId2"/>
    <sheet name="Codes" sheetId="9" r:id="rId3"/>
    <sheet name="Scores" sheetId="3" r:id="rId4"/>
    <sheet name="Full Dataset" sheetId="14" r:id="rId5"/>
  </sheets>
  <definedNames>
    <definedName name="_xlnm.Print_Area" localSheetId="4">Table432[#All]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8" i="14" l="1"/>
  <c r="G105" i="14"/>
  <c r="G96" i="14"/>
  <c r="G95" i="14"/>
  <c r="G88" i="14"/>
  <c r="AP82" i="14"/>
  <c r="AQ82" i="14" s="1"/>
  <c r="AP81" i="14"/>
  <c r="AQ81" i="14" s="1"/>
  <c r="AP80" i="14"/>
  <c r="AQ80" i="14" s="1"/>
  <c r="AP79" i="14"/>
  <c r="AQ79" i="14" s="1"/>
  <c r="AP78" i="14"/>
  <c r="AQ78" i="14" s="1"/>
  <c r="AP77" i="14"/>
  <c r="AQ77" i="14" s="1"/>
  <c r="AP76" i="14"/>
  <c r="AQ76" i="14" s="1"/>
  <c r="AP75" i="14"/>
  <c r="AQ75" i="14" s="1"/>
  <c r="AP74" i="14"/>
  <c r="AQ74" i="14" s="1"/>
  <c r="AP73" i="14"/>
  <c r="AQ73" i="14" s="1"/>
  <c r="AP72" i="14"/>
  <c r="AQ72" i="14" s="1"/>
  <c r="AP71" i="14"/>
  <c r="AQ71" i="14" s="1"/>
  <c r="AP70" i="14"/>
  <c r="AQ70" i="14" s="1"/>
  <c r="AP69" i="14"/>
  <c r="AQ69" i="14" s="1"/>
  <c r="AP68" i="14"/>
  <c r="AQ68" i="14" s="1"/>
  <c r="AP67" i="14"/>
  <c r="AQ67" i="14" s="1"/>
  <c r="AP66" i="14"/>
  <c r="AQ66" i="14" s="1"/>
  <c r="AP65" i="14"/>
  <c r="AQ65" i="14" s="1"/>
  <c r="AP64" i="14"/>
  <c r="AQ64" i="14" s="1"/>
  <c r="AP63" i="14"/>
  <c r="AQ63" i="14" s="1"/>
  <c r="AP62" i="14"/>
  <c r="AQ62" i="14" s="1"/>
  <c r="AP61" i="14"/>
  <c r="AQ61" i="14" s="1"/>
  <c r="AP60" i="14"/>
  <c r="AQ60" i="14" s="1"/>
  <c r="AP59" i="14"/>
  <c r="AQ59" i="14" s="1"/>
  <c r="AP58" i="14"/>
  <c r="AQ58" i="14" s="1"/>
  <c r="AP57" i="14"/>
  <c r="AQ57" i="14" s="1"/>
  <c r="AP56" i="14"/>
  <c r="AQ56" i="14" s="1"/>
  <c r="AP55" i="14"/>
  <c r="AQ55" i="14" s="1"/>
  <c r="AP54" i="14"/>
  <c r="AQ54" i="14" s="1"/>
  <c r="AP53" i="14"/>
  <c r="AQ53" i="14" s="1"/>
  <c r="AP52" i="14"/>
  <c r="AQ52" i="14" s="1"/>
  <c r="AP51" i="14"/>
  <c r="AQ51" i="14" s="1"/>
  <c r="AP50" i="14"/>
  <c r="AQ50" i="14" s="1"/>
  <c r="AP49" i="14"/>
  <c r="AQ49" i="14" s="1"/>
  <c r="AP48" i="14"/>
  <c r="AQ48" i="14" s="1"/>
  <c r="AP47" i="14"/>
  <c r="AQ47" i="14" s="1"/>
  <c r="AP46" i="14"/>
  <c r="AQ46" i="14" s="1"/>
  <c r="AP45" i="14"/>
  <c r="AQ45" i="14" s="1"/>
  <c r="AP44" i="14"/>
  <c r="AQ44" i="14" s="1"/>
  <c r="AP43" i="14"/>
  <c r="AQ43" i="14" s="1"/>
  <c r="AP42" i="14"/>
  <c r="AQ42" i="14" s="1"/>
  <c r="AP41" i="14"/>
  <c r="AQ41" i="14" s="1"/>
  <c r="AP40" i="14"/>
  <c r="AQ40" i="14" s="1"/>
  <c r="AP39" i="14"/>
  <c r="AQ39" i="14" s="1"/>
  <c r="AP38" i="14"/>
  <c r="AQ38" i="14" s="1"/>
  <c r="AP37" i="14"/>
  <c r="AQ37" i="14" s="1"/>
  <c r="AP36" i="14"/>
  <c r="AQ36" i="14" s="1"/>
  <c r="AP35" i="14"/>
  <c r="AQ35" i="14" s="1"/>
  <c r="AP34" i="14"/>
  <c r="AQ34" i="14" s="1"/>
  <c r="AP33" i="14"/>
  <c r="AQ33" i="14" s="1"/>
  <c r="AP32" i="14"/>
  <c r="AQ32" i="14" s="1"/>
  <c r="AP31" i="14"/>
  <c r="AQ31" i="14" s="1"/>
  <c r="AP30" i="14"/>
  <c r="AQ30" i="14" s="1"/>
  <c r="AP29" i="14"/>
  <c r="AQ29" i="14" s="1"/>
  <c r="AP28" i="14"/>
  <c r="AQ28" i="14" s="1"/>
  <c r="AP27" i="14"/>
  <c r="AQ27" i="14" s="1"/>
  <c r="AP26" i="14"/>
  <c r="AQ26" i="14" s="1"/>
  <c r="AP25" i="14"/>
  <c r="AQ25" i="14" s="1"/>
  <c r="AP24" i="14"/>
  <c r="AQ24" i="14" s="1"/>
  <c r="AP23" i="14"/>
  <c r="AQ23" i="14" s="1"/>
  <c r="AP22" i="14"/>
  <c r="AQ22" i="14" s="1"/>
  <c r="AP21" i="14"/>
  <c r="AQ21" i="14" s="1"/>
  <c r="AP20" i="14"/>
  <c r="AQ20" i="14" s="1"/>
  <c r="AP19" i="14"/>
  <c r="AQ19" i="14" s="1"/>
  <c r="AP18" i="14"/>
  <c r="AQ18" i="14" s="1"/>
  <c r="AP17" i="14"/>
  <c r="AQ17" i="14" s="1"/>
  <c r="AP16" i="14"/>
  <c r="AQ16" i="14" s="1"/>
  <c r="AP15" i="14"/>
  <c r="AQ15" i="14" s="1"/>
  <c r="AP14" i="14"/>
  <c r="AQ14" i="14" s="1"/>
  <c r="AP13" i="14"/>
  <c r="AQ13" i="14" s="1"/>
  <c r="AP12" i="14"/>
  <c r="AQ12" i="14" s="1"/>
  <c r="AP11" i="14"/>
  <c r="AQ11" i="14" s="1"/>
  <c r="AP10" i="14"/>
  <c r="AQ10" i="14" s="1"/>
  <c r="AP9" i="14"/>
  <c r="AQ9" i="14" s="1"/>
  <c r="AP8" i="14"/>
  <c r="AQ8" i="14" s="1"/>
  <c r="AP7" i="14"/>
  <c r="AQ7" i="14" s="1"/>
  <c r="AP6" i="14"/>
  <c r="AQ6" i="14" s="1"/>
  <c r="AP5" i="14"/>
  <c r="AQ5" i="14" s="1"/>
  <c r="AP4" i="14"/>
  <c r="AQ4" i="14" s="1"/>
  <c r="AP3" i="14"/>
  <c r="AQ3" i="14" s="1"/>
  <c r="AP2" i="14"/>
  <c r="AQ2" i="14" s="1"/>
  <c r="X3" i="3"/>
  <c r="Y3" i="3"/>
  <c r="X4" i="3"/>
  <c r="Y4" i="3"/>
  <c r="X6" i="3"/>
  <c r="Y6" i="3"/>
  <c r="X7" i="3"/>
  <c r="Y7" i="3"/>
  <c r="X12" i="3"/>
  <c r="Y12" i="3"/>
  <c r="X8" i="3"/>
  <c r="Y8" i="3"/>
  <c r="X9" i="3"/>
  <c r="Y9" i="3"/>
  <c r="X13" i="3"/>
  <c r="Y13" i="3"/>
  <c r="X27" i="3"/>
  <c r="Y27" i="3"/>
  <c r="X10" i="3"/>
  <c r="Y10" i="3"/>
  <c r="X11" i="3"/>
  <c r="Y11" i="3"/>
  <c r="X5" i="3"/>
  <c r="Y5" i="3"/>
  <c r="X14" i="3"/>
  <c r="Y14" i="3"/>
  <c r="X15" i="3"/>
  <c r="Y15" i="3"/>
  <c r="X16" i="3"/>
  <c r="Y16" i="3"/>
  <c r="X18" i="3"/>
  <c r="Y18" i="3"/>
  <c r="X19" i="3"/>
  <c r="Y19" i="3"/>
  <c r="X17" i="3"/>
  <c r="Y17" i="3"/>
  <c r="X20" i="3"/>
  <c r="Y20" i="3"/>
  <c r="X21" i="3"/>
  <c r="Y21" i="3"/>
  <c r="X22" i="3"/>
  <c r="Y22" i="3"/>
  <c r="X23" i="3"/>
  <c r="Y23" i="3"/>
  <c r="X24" i="3"/>
  <c r="Y24" i="3"/>
  <c r="X28" i="3"/>
  <c r="Y28" i="3"/>
  <c r="X26" i="3"/>
  <c r="Y26" i="3"/>
  <c r="X25" i="3"/>
  <c r="Y25" i="3"/>
  <c r="X29" i="3"/>
  <c r="Y29" i="3"/>
  <c r="X30" i="3"/>
  <c r="Y30" i="3"/>
  <c r="X31" i="3"/>
  <c r="Y31" i="3"/>
  <c r="X33" i="3"/>
  <c r="Y33" i="3"/>
  <c r="X34" i="3"/>
  <c r="Y34" i="3"/>
  <c r="X39" i="3"/>
  <c r="Y39" i="3"/>
  <c r="X35" i="3"/>
  <c r="Y35" i="3"/>
  <c r="X36" i="3"/>
  <c r="Y36" i="3"/>
  <c r="X40" i="3"/>
  <c r="Y40" i="3"/>
  <c r="X54" i="3"/>
  <c r="Y54" i="3"/>
  <c r="X37" i="3"/>
  <c r="Y37" i="3"/>
  <c r="X38" i="3"/>
  <c r="Y38" i="3"/>
  <c r="X32" i="3"/>
  <c r="Y32" i="3"/>
  <c r="X41" i="3"/>
  <c r="Y41" i="3"/>
  <c r="X42" i="3"/>
  <c r="Y42" i="3"/>
  <c r="X43" i="3"/>
  <c r="Y43" i="3"/>
  <c r="X45" i="3"/>
  <c r="Y45" i="3"/>
  <c r="X46" i="3"/>
  <c r="Y46" i="3"/>
  <c r="X44" i="3"/>
  <c r="Y44" i="3"/>
  <c r="X47" i="3"/>
  <c r="Y47" i="3"/>
  <c r="X48" i="3"/>
  <c r="Y48" i="3"/>
  <c r="X49" i="3"/>
  <c r="Y49" i="3"/>
  <c r="X50" i="3"/>
  <c r="Y50" i="3"/>
  <c r="X51" i="3"/>
  <c r="Y51" i="3"/>
  <c r="X55" i="3"/>
  <c r="Y55" i="3"/>
  <c r="X53" i="3"/>
  <c r="Y53" i="3"/>
  <c r="X52" i="3"/>
  <c r="Y52" i="3"/>
  <c r="X56" i="3"/>
  <c r="Y56" i="3"/>
  <c r="X57" i="3"/>
  <c r="Y57" i="3"/>
  <c r="X58" i="3"/>
  <c r="Y58" i="3"/>
  <c r="X60" i="3"/>
  <c r="Y60" i="3"/>
  <c r="X61" i="3"/>
  <c r="Y61" i="3"/>
  <c r="X66" i="3"/>
  <c r="Y66" i="3"/>
  <c r="X62" i="3"/>
  <c r="Y62" i="3"/>
  <c r="X63" i="3"/>
  <c r="Y63" i="3"/>
  <c r="X67" i="3"/>
  <c r="Y67" i="3"/>
  <c r="X81" i="3"/>
  <c r="Y81" i="3"/>
  <c r="X64" i="3"/>
  <c r="Y64" i="3"/>
  <c r="X65" i="3"/>
  <c r="Y65" i="3"/>
  <c r="X59" i="3"/>
  <c r="Y59" i="3"/>
  <c r="X68" i="3"/>
  <c r="Y68" i="3"/>
  <c r="X69" i="3"/>
  <c r="Y69" i="3"/>
  <c r="X70" i="3"/>
  <c r="Y70" i="3"/>
  <c r="X72" i="3"/>
  <c r="Y72" i="3"/>
  <c r="X73" i="3"/>
  <c r="Y73" i="3"/>
  <c r="X71" i="3"/>
  <c r="Y71" i="3"/>
  <c r="X74" i="3"/>
  <c r="Y74" i="3"/>
  <c r="X75" i="3"/>
  <c r="Y75" i="3"/>
  <c r="X76" i="3"/>
  <c r="Y76" i="3"/>
  <c r="X77" i="3"/>
  <c r="Y77" i="3"/>
  <c r="X78" i="3"/>
  <c r="Y78" i="3"/>
  <c r="X82" i="3"/>
  <c r="Y82" i="3"/>
  <c r="X80" i="3"/>
  <c r="Y80" i="3"/>
  <c r="X79" i="3"/>
  <c r="Y79" i="3"/>
  <c r="X2" i="3"/>
  <c r="Y2" i="3"/>
</calcChain>
</file>

<file path=xl/sharedStrings.xml><?xml version="1.0" encoding="utf-8"?>
<sst xmlns="http://schemas.openxmlformats.org/spreadsheetml/2006/main" count="4299" uniqueCount="275">
  <si>
    <t>Sheet name</t>
  </si>
  <si>
    <t>Description</t>
  </si>
  <si>
    <t>Data Dictionary</t>
  </si>
  <si>
    <t>Provides descriptions of each label used in the dataset, including contextual information, qualitativecoding data, and participation quality scores.</t>
  </si>
  <si>
    <t>Codes</t>
  </si>
  <si>
    <t xml:space="preserve">Dataset of the individual qualitative codes that were assigned for each participation indicator, organised by country and report type. </t>
  </si>
  <si>
    <t>Scores</t>
  </si>
  <si>
    <t>Dataset of the participation quality scores for each report, based on the results of the qualitative coding.</t>
  </si>
  <si>
    <t>Full Dataset</t>
  </si>
  <si>
    <t>The full dataset containing contextual information, qualitative codes, and scores.</t>
  </si>
  <si>
    <t>Label</t>
  </si>
  <si>
    <t>Type</t>
  </si>
  <si>
    <t>Short description</t>
  </si>
  <si>
    <t>Full description</t>
  </si>
  <si>
    <t>country</t>
  </si>
  <si>
    <t>Context</t>
  </si>
  <si>
    <t>Country</t>
  </si>
  <si>
    <t>The EU Member State that prepared the NECP.</t>
  </si>
  <si>
    <t>country_code</t>
  </si>
  <si>
    <t>Country code</t>
  </si>
  <si>
    <t>The country code of the Member State that prepared the NECP.</t>
  </si>
  <si>
    <t>report_type</t>
  </si>
  <si>
    <t>Type of NECP report</t>
  </si>
  <si>
    <t>The type of NECP report analysed: the Draft NECP, the Final NECP, or the Draft NECP Update.</t>
  </si>
  <si>
    <t>participation_included</t>
  </si>
  <si>
    <t>Reporting on participation</t>
  </si>
  <si>
    <t>Whether the Member State reported on NECP-related public participation.</t>
  </si>
  <si>
    <t>deadline</t>
  </si>
  <si>
    <t>NECP deadline</t>
  </si>
  <si>
    <t>The year that the Member State was required to publish the report.</t>
  </si>
  <si>
    <t>submission_date</t>
  </si>
  <si>
    <t>Submission date</t>
  </si>
  <si>
    <t xml:space="preserve">The date when the report was submitted to the European Commission. </t>
  </si>
  <si>
    <t>delay_days</t>
  </si>
  <si>
    <t>Days of delay</t>
  </si>
  <si>
    <t>The delay (in days) between the submission deadline in the Governance Regulation and the actual date of submission of the NECP.</t>
  </si>
  <si>
    <t>format_code</t>
  </si>
  <si>
    <t>Code</t>
  </si>
  <si>
    <t>Participation format (code)</t>
  </si>
  <si>
    <t>Code that describes the participation formats used to engage stakeholders in public participation.</t>
  </si>
  <si>
    <t>access_code</t>
  </si>
  <si>
    <t>Accessibility (code)</t>
  </si>
  <si>
    <t>Code that describes whether participants needed to be invited to participate in the consultation or could join without an invitation.</t>
  </si>
  <si>
    <t>publicity_code</t>
  </si>
  <si>
    <t>Publicity (code)</t>
  </si>
  <si>
    <t>Code that describes whether public participation was advertised to raise awareness and encourage submissions.</t>
  </si>
  <si>
    <t>online_participation_code</t>
  </si>
  <si>
    <t>Online participation (code)</t>
  </si>
  <si>
    <t xml:space="preserve">Code that measures the level of online participation in NECP consultations (either number of participants or number of comments). </t>
  </si>
  <si>
    <t>stakeholder_diversity_code</t>
  </si>
  <si>
    <t>Diversity of participants (code)</t>
  </si>
  <si>
    <t>Code that describes the types of stakeholders that engaged with NECP-related public participation.</t>
  </si>
  <si>
    <t>inclusiveness_score</t>
  </si>
  <si>
    <t>Score</t>
  </si>
  <si>
    <t>Inclusiveness Dimension score</t>
  </si>
  <si>
    <t>The sum of scores under the Inclusiveness Dimension [relevant scores: format_score; access_score; publicity_score; online_participation_score; stakeholder_diversity_score].</t>
  </si>
  <si>
    <t>draft_availability_code</t>
  </si>
  <si>
    <t>Availability of draft for consultation (code)</t>
  </si>
  <si>
    <t>Code that describes whether a draft report was made available before/during NECP-related public participation activities.</t>
  </si>
  <si>
    <t>website_code</t>
  </si>
  <si>
    <t>Dedicated website (code)</t>
  </si>
  <si>
    <t>Code that describes whether a Member State created a dedicated website for public participation related to the NECP.</t>
  </si>
  <si>
    <t>participant_info_code</t>
  </si>
  <si>
    <t>Information about participants (code)</t>
  </si>
  <si>
    <t>Code that describes whether the NECP includes information about the number and/or identity of participants.</t>
  </si>
  <si>
    <t>input_summary_code</t>
  </si>
  <si>
    <t>Summary of  input (code)</t>
  </si>
  <si>
    <t>Code that describes whether the NECP includes a summary of stakeholders’ input.</t>
  </si>
  <si>
    <t>gov_response_info_code</t>
  </si>
  <si>
    <t>Information on the government response(code)</t>
  </si>
  <si>
    <t>Code that describes the amount of information provided about the government's response to public input.</t>
  </si>
  <si>
    <t>independent_code</t>
  </si>
  <si>
    <t>Independent facilitation (code)</t>
  </si>
  <si>
    <t>Code that describes the level of independence of the organisation that facilitated NECP-related public participation.</t>
  </si>
  <si>
    <t>method_diversity_code</t>
  </si>
  <si>
    <t>Diversity of participation methods (code)</t>
  </si>
  <si>
    <t xml:space="preserve">Code that describes the types of participation method used to engage stakeholders. </t>
  </si>
  <si>
    <t>robustness_score</t>
  </si>
  <si>
    <t>Robustness Dimension score</t>
  </si>
  <si>
    <t>The sum of scores under the Robustness Dimension [relevant scores: draft_availability_score; website_score; participant_info_score; input_summary_score; gov_response_info_score; independent_score; method_diversity_score].</t>
  </si>
  <si>
    <t>robustness_percentage</t>
  </si>
  <si>
    <t>Robustness: Percentage of maximum score</t>
  </si>
  <si>
    <t>The percentage of the maximum possible robustness score (7) achieved by the report.</t>
  </si>
  <si>
    <t>inclusiveness_percent</t>
  </si>
  <si>
    <t>Inclusiveness: Percentage of maximum score</t>
  </si>
  <si>
    <t>The percentage of the maximum possible inclusiveness score (5) achieved by the report.</t>
  </si>
  <si>
    <t>early_involvement_code</t>
  </si>
  <si>
    <t>Early involvement of participants (code)</t>
  </si>
  <si>
    <t>Code that describes whether civil society and citizens were involved in the early drafting of the NECP.</t>
  </si>
  <si>
    <t>gov_response_code</t>
  </si>
  <si>
    <t>Government reaction to comments (code)</t>
  </si>
  <si>
    <t>Code that describes the type of government reaction to participation input.</t>
  </si>
  <si>
    <t>integration_score</t>
  </si>
  <si>
    <t>Integration into Policymaking Dimension score</t>
  </si>
  <si>
    <t>The sum of scores under the Integration into Policymaking Dimension [relevant scores: early_involvement_score; gov_response_score].</t>
  </si>
  <si>
    <t>integration_percent</t>
  </si>
  <si>
    <t>Integration into Policymaking: Percentage of maximum score</t>
  </si>
  <si>
    <t>The percentage of the maximum possible integration score (2) achieved by the report.</t>
  </si>
  <si>
    <t>overall_percent</t>
  </si>
  <si>
    <t>Overall percentage of maximum score</t>
  </si>
  <si>
    <t>The percentage of the maximum possible score for all indicators (14) achieved by the report.</t>
  </si>
  <si>
    <t>format_score</t>
  </si>
  <si>
    <t>Participation format (score)</t>
  </si>
  <si>
    <t>The score associated with format_code.</t>
  </si>
  <si>
    <t>access_score</t>
  </si>
  <si>
    <t>Accessibility (score)</t>
  </si>
  <si>
    <t>The score associated with access_code.</t>
  </si>
  <si>
    <t>publicity_score</t>
  </si>
  <si>
    <t>Publicity (score)</t>
  </si>
  <si>
    <t>The score associated with publicity_code.</t>
  </si>
  <si>
    <t>online_participation_score</t>
  </si>
  <si>
    <t>Online participation (score)</t>
  </si>
  <si>
    <t>The score associated with online_participation_code.</t>
  </si>
  <si>
    <t>stakeholder_diversity_score</t>
  </si>
  <si>
    <t>Diversity of participants (score)</t>
  </si>
  <si>
    <t>The score associated with stakeholder_diversity_code.</t>
  </si>
  <si>
    <t>draft_availability_score</t>
  </si>
  <si>
    <t>Availability of draft for consultation (score)</t>
  </si>
  <si>
    <t>The score associated with draft_availability_code.</t>
  </si>
  <si>
    <t>website_score</t>
  </si>
  <si>
    <t>Dedicated website (score)</t>
  </si>
  <si>
    <t>The score associated with website_code.</t>
  </si>
  <si>
    <t>participant_info_score</t>
  </si>
  <si>
    <t>Information about participants (score)</t>
  </si>
  <si>
    <t>The score associated with participant_info_code.</t>
  </si>
  <si>
    <t>input_summary_score</t>
  </si>
  <si>
    <t>Summary of input (score)</t>
  </si>
  <si>
    <t>The score associated with input_summary_code.</t>
  </si>
  <si>
    <t>gov_response_info_score</t>
  </si>
  <si>
    <t>Information on the government response (score)</t>
  </si>
  <si>
    <t>The score associated with gov_response_info_code.</t>
  </si>
  <si>
    <t>independent_score</t>
  </si>
  <si>
    <t>Independent facilitation (score)</t>
  </si>
  <si>
    <t>The score associated with independent_code.</t>
  </si>
  <si>
    <t>method_diversity_score</t>
  </si>
  <si>
    <t>Diversity of participation methods (score)</t>
  </si>
  <si>
    <t>The score associated with method_diversity_code.</t>
  </si>
  <si>
    <t>early_involvement_score</t>
  </si>
  <si>
    <t>Early involvement of participants in drafting NECP (score)</t>
  </si>
  <si>
    <t>The score associated with early_involvement_code.</t>
  </si>
  <si>
    <t>gov_response_score</t>
  </si>
  <si>
    <t>Government reaction to comments (score)</t>
  </si>
  <si>
    <t>The score associated with gov_response_code.</t>
  </si>
  <si>
    <t>overall_score</t>
  </si>
  <si>
    <t>Total participation score (inclusiveness, robustness, integration)</t>
  </si>
  <si>
    <t>The sum of all indicator scores.</t>
  </si>
  <si>
    <t>Austria</t>
  </si>
  <si>
    <t>Draft NECP</t>
  </si>
  <si>
    <t>In-Person</t>
  </si>
  <si>
    <t>Invited</t>
  </si>
  <si>
    <t>Not Communicated</t>
  </si>
  <si>
    <t>500 Comments</t>
  </si>
  <si>
    <t>Civil Society</t>
  </si>
  <si>
    <t>General</t>
  </si>
  <si>
    <t>No</t>
  </si>
  <si>
    <t>Deliberation</t>
  </si>
  <si>
    <t>Belgium</t>
  </si>
  <si>
    <t>Online; In-Person</t>
  </si>
  <si>
    <t>Self-Selected; Invited</t>
  </si>
  <si>
    <t>45000 + 129 Participants</t>
  </si>
  <si>
    <t>Citizens; Civil Society</t>
  </si>
  <si>
    <t>Consultation</t>
  </si>
  <si>
    <t>Bulgaria</t>
  </si>
  <si>
    <t>No Participation</t>
  </si>
  <si>
    <t>Croatia</t>
  </si>
  <si>
    <t>Cyprus</t>
  </si>
  <si>
    <t>Not Independent</t>
  </si>
  <si>
    <t>No Reaction</t>
  </si>
  <si>
    <t>Czech Republic</t>
  </si>
  <si>
    <t>Online</t>
  </si>
  <si>
    <t>Self-Selected</t>
  </si>
  <si>
    <t>220 Comments + 100 Recommendations + 500 Comments</t>
  </si>
  <si>
    <t>Yes</t>
  </si>
  <si>
    <t>Statement of Reasons</t>
  </si>
  <si>
    <t>Denmark</t>
  </si>
  <si>
    <t>Estonia</t>
  </si>
  <si>
    <t>7 Organisations</t>
  </si>
  <si>
    <t>Specific</t>
  </si>
  <si>
    <t>Specific (Comprehensive)</t>
  </si>
  <si>
    <t>Finland</t>
  </si>
  <si>
    <t>466 Comments</t>
  </si>
  <si>
    <t>France</t>
  </si>
  <si>
    <t>8000 Participants In Various Formats; 561 Opinions + 2376 Comments + 140 Comments</t>
  </si>
  <si>
    <t>Independent</t>
  </si>
  <si>
    <t>Consultation; Deliberation</t>
  </si>
  <si>
    <t>Germany</t>
  </si>
  <si>
    <t>Greece</t>
  </si>
  <si>
    <t>868 Comments</t>
  </si>
  <si>
    <t>Acknowledgement</t>
  </si>
  <si>
    <t>Hungary</t>
  </si>
  <si>
    <t>50 Comments</t>
  </si>
  <si>
    <t>Ireland</t>
  </si>
  <si>
    <t>60 Comments</t>
  </si>
  <si>
    <t>Italy</t>
  </si>
  <si>
    <t>Latvia</t>
  </si>
  <si>
    <t>Lithuania</t>
  </si>
  <si>
    <t>Luxembourg</t>
  </si>
  <si>
    <t>400 Organisations</t>
  </si>
  <si>
    <t>Malta</t>
  </si>
  <si>
    <t>Netherlands</t>
  </si>
  <si>
    <t>Citizens</t>
  </si>
  <si>
    <t>Poland</t>
  </si>
  <si>
    <t>Portugal</t>
  </si>
  <si>
    <t>Consultation; Discussion</t>
  </si>
  <si>
    <t>Romania</t>
  </si>
  <si>
    <t>8 Organisations</t>
  </si>
  <si>
    <t>Specific (Selective)</t>
  </si>
  <si>
    <t>Slovakia</t>
  </si>
  <si>
    <t>Slovenia</t>
  </si>
  <si>
    <t>Spain</t>
  </si>
  <si>
    <t>Sweden</t>
  </si>
  <si>
    <t xml:space="preserve">Yes </t>
  </si>
  <si>
    <t>Final NECP</t>
  </si>
  <si>
    <t>120 Comments</t>
  </si>
  <si>
    <t>50 + 45000 + 52  Participants</t>
  </si>
  <si>
    <t>17 Organisations</t>
  </si>
  <si>
    <t>90 Comments</t>
  </si>
  <si>
    <t>108 Comments</t>
  </si>
  <si>
    <t>12 Comments</t>
  </si>
  <si>
    <t>200 Participants</t>
  </si>
  <si>
    <t>182 Comments</t>
  </si>
  <si>
    <t>297 Comments</t>
  </si>
  <si>
    <t>30 Organisations</t>
  </si>
  <si>
    <t>328 Comments</t>
  </si>
  <si>
    <t>13 Participants</t>
  </si>
  <si>
    <t>100 Participants</t>
  </si>
  <si>
    <t>Semi-Independent</t>
  </si>
  <si>
    <t>80 + 80 Participants</t>
  </si>
  <si>
    <t>59 Organisations</t>
  </si>
  <si>
    <t>1200 Comments</t>
  </si>
  <si>
    <t>Draft NECP Update</t>
  </si>
  <si>
    <t>46 Comments</t>
  </si>
  <si>
    <t>164 Comments</t>
  </si>
  <si>
    <t>14325 Participants; 31355 Comments</t>
  </si>
  <si>
    <t>36 Participants</t>
  </si>
  <si>
    <t>925 Comments</t>
  </si>
  <si>
    <t>42 Comments</t>
  </si>
  <si>
    <t>92 Comments</t>
  </si>
  <si>
    <t>128 Participants</t>
  </si>
  <si>
    <t>AT</t>
  </si>
  <si>
    <t>BE</t>
  </si>
  <si>
    <t>BG</t>
  </si>
  <si>
    <t>HR</t>
  </si>
  <si>
    <t>CY</t>
  </si>
  <si>
    <t>CZ</t>
  </si>
  <si>
    <t>DK</t>
  </si>
  <si>
    <t>EE</t>
  </si>
  <si>
    <t>FI</t>
  </si>
  <si>
    <t>FR</t>
  </si>
  <si>
    <t>DE</t>
  </si>
  <si>
    <t>EL</t>
  </si>
  <si>
    <t>HU</t>
  </si>
  <si>
    <t>IE</t>
  </si>
  <si>
    <t>IT</t>
  </si>
  <si>
    <t>LV</t>
  </si>
  <si>
    <t>LT</t>
  </si>
  <si>
    <t>LU</t>
  </si>
  <si>
    <t>MT</t>
  </si>
  <si>
    <t>NL</t>
  </si>
  <si>
    <t>PL</t>
  </si>
  <si>
    <t>PT</t>
  </si>
  <si>
    <t>RO</t>
  </si>
  <si>
    <t>SK</t>
  </si>
  <si>
    <t>SI</t>
  </si>
  <si>
    <t>ES</t>
  </si>
  <si>
    <t>SE</t>
  </si>
  <si>
    <t>31 Decembre 2019</t>
  </si>
  <si>
    <t>11 Novembre 2023</t>
  </si>
  <si>
    <t>3 Novembre 2023</t>
  </si>
  <si>
    <t>Final NECP Update</t>
  </si>
  <si>
    <t>Not Yet Submitted</t>
  </si>
  <si>
    <t>At Least 153</t>
  </si>
  <si>
    <t>Not Evaluated</t>
  </si>
  <si>
    <t>All files are publicly available at:</t>
  </si>
  <si>
    <t>https://doi.org/10.5281/zenodo.14230551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</si>
</sst>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809]d\ mmmm\ yyyy;@"/>
    <numFmt numFmtId="165" formatCode="0.0"/>
    <numFmt numFmtId="166" formatCode="[$-809]dd\ mmmm\ yyyy;@"/>
  </numFmts>
  <fonts count="25">
    <font>
      <sz val="12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rgb="FF000000"/>
      <name val="Calibri"/>
      <family val="2"/>
    </font>
    <font>
      <sz val="12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rgb="FF000000"/>
      <name val="Calibri"/>
      <family val="2"/>
      <charset val="1"/>
    </font>
    <font>
      <sz val="12"/>
      <color rgb="FF000000"/>
      <name val="Aptos Narrow"/>
      <family val="2"/>
      <charset val="1"/>
      <scheme val="minor"/>
    </font>
    <font>
      <sz val="12"/>
      <color theme="1"/>
      <name val="Aptos Narrow"/>
      <scheme val="minor"/>
    </font>
    <font>
      <sz val="12"/>
      <name val="Aptos Narrow"/>
      <family val="2"/>
      <scheme val="minor"/>
    </font>
    <font>
      <b/>
      <sz val="12"/>
      <name val="Aptos Narrow"/>
      <family val="2"/>
      <scheme val="minor"/>
    </font>
    <font>
      <sz val="12"/>
      <name val="Calibri"/>
      <family val="2"/>
    </font>
    <font>
      <sz val="12"/>
      <name val="Calibri"/>
      <family val="2"/>
      <charset val="1"/>
    </font>
    <font>
      <sz val="12"/>
      <name val="Aptos Narrow"/>
      <family val="2"/>
      <charset val="1"/>
      <scheme val="minor"/>
    </font>
    <font>
      <b/>
      <sz val="12"/>
      <name val="Aptos Narrow"/>
      <scheme val="minor"/>
    </font>
    <font>
      <sz val="12"/>
      <name val="Aptos Narrow (Body)"/>
    </font>
    <font>
      <sz val="12"/>
      <name val="Aptos Narrow"/>
      <family val="2"/>
    </font>
    <font>
      <sz val="12"/>
      <color theme="1"/>
      <name val="Aptos"/>
    </font>
    <font>
      <sz val="12"/>
      <name val="Aptos Narrow"/>
      <scheme val="minor"/>
    </font>
    <font>
      <sz val="12"/>
      <color rgb="FF000000"/>
      <name val="Aptos Narrow"/>
      <scheme val="minor"/>
    </font>
    <font>
      <b/>
      <sz val="12"/>
      <color rgb="FFFFFFFF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theme="1"/>
        <bgColor theme="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000000"/>
        <bgColor rgb="FF000000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9" fontId="23" fillId="0" borderId="0" applyFont="0" applyFill="0" applyBorder="0" applyAlignment="0" applyProtection="0"/>
    <xf numFmtId="0" fontId="24" fillId="0" borderId="0" applyNumberFormat="0" applyFill="0" applyBorder="0" applyAlignment="0" applyProtection="0"/>
  </cellStyleXfs>
  <cellXfs count="84">
    <xf numFmtId="0" fontId="0" fillId="0" borderId="0" xfId="0"/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/>
    <xf numFmtId="0" fontId="0" fillId="0" borderId="0" xfId="0" applyAlignment="1">
      <alignment vertical="center"/>
    </xf>
    <xf numFmtId="0" fontId="11" fillId="0" borderId="0" xfId="0" applyFont="1"/>
    <xf numFmtId="0" fontId="17" fillId="0" borderId="0" xfId="0" applyFont="1"/>
    <xf numFmtId="1" fontId="17" fillId="0" borderId="0" xfId="0" applyNumberFormat="1" applyFont="1" applyAlignment="1">
      <alignment horizontal="right" vertical="center"/>
    </xf>
    <xf numFmtId="164" fontId="17" fillId="0" borderId="0" xfId="0" applyNumberFormat="1" applyFont="1" applyAlignment="1">
      <alignment horizontal="right"/>
    </xf>
    <xf numFmtId="0" fontId="16" fillId="0" borderId="0" xfId="0" applyFont="1" applyAlignment="1">
      <alignment vertical="center"/>
    </xf>
    <xf numFmtId="1" fontId="11" fillId="0" borderId="0" xfId="0" applyNumberFormat="1" applyFont="1" applyAlignment="1">
      <alignment horizontal="right" vertical="center"/>
    </xf>
    <xf numFmtId="164" fontId="18" fillId="0" borderId="0" xfId="0" applyNumberFormat="1" applyFont="1" applyAlignment="1">
      <alignment horizontal="right"/>
    </xf>
    <xf numFmtId="1" fontId="18" fillId="0" borderId="0" xfId="0" applyNumberFormat="1" applyFont="1" applyAlignment="1">
      <alignment horizontal="right"/>
    </xf>
    <xf numFmtId="1" fontId="11" fillId="0" borderId="0" xfId="0" applyNumberFormat="1" applyFont="1" applyAlignment="1">
      <alignment horizontal="right"/>
    </xf>
    <xf numFmtId="164" fontId="11" fillId="0" borderId="0" xfId="0" applyNumberFormat="1" applyFont="1" applyAlignment="1">
      <alignment horizontal="right"/>
    </xf>
    <xf numFmtId="164" fontId="18" fillId="0" borderId="0" xfId="0" applyNumberFormat="1" applyFont="1"/>
    <xf numFmtId="0" fontId="16" fillId="0" borderId="0" xfId="0" applyFont="1"/>
    <xf numFmtId="0" fontId="1" fillId="0" borderId="0" xfId="0" applyFont="1"/>
    <xf numFmtId="0" fontId="20" fillId="0" borderId="0" xfId="0" applyFont="1"/>
    <xf numFmtId="0" fontId="20" fillId="0" borderId="0" xfId="0" applyFont="1" applyAlignment="1">
      <alignment vertical="center"/>
    </xf>
    <xf numFmtId="1" fontId="4" fillId="0" borderId="0" xfId="0" applyNumberFormat="1" applyFont="1" applyAlignment="1">
      <alignment horizontal="left" vertical="center"/>
    </xf>
    <xf numFmtId="0" fontId="3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12" fillId="0" borderId="6" xfId="0" applyFont="1" applyBorder="1"/>
    <xf numFmtId="0" fontId="10" fillId="0" borderId="6" xfId="0" applyFont="1" applyBorder="1" applyAlignment="1">
      <alignment vertical="center"/>
    </xf>
    <xf numFmtId="0" fontId="21" fillId="0" borderId="6" xfId="0" applyFont="1" applyBorder="1" applyAlignment="1">
      <alignment vertical="center"/>
    </xf>
    <xf numFmtId="0" fontId="19" fillId="0" borderId="6" xfId="0" applyFont="1" applyBorder="1"/>
    <xf numFmtId="0" fontId="6" fillId="0" borderId="6" xfId="0" applyFont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0" fontId="12" fillId="4" borderId="6" xfId="0" applyFont="1" applyFill="1" applyBorder="1"/>
    <xf numFmtId="0" fontId="0" fillId="4" borderId="6" xfId="0" applyFill="1" applyBorder="1" applyAlignment="1">
      <alignment vertical="center"/>
    </xf>
    <xf numFmtId="0" fontId="3" fillId="0" borderId="7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0" xfId="0" applyFont="1" applyAlignment="1">
      <alignment vertical="center"/>
    </xf>
    <xf numFmtId="165" fontId="8" fillId="0" borderId="0" xfId="0" applyNumberFormat="1" applyFont="1" applyAlignment="1">
      <alignment horizontal="left" vertical="center"/>
    </xf>
    <xf numFmtId="2" fontId="8" fillId="0" borderId="0" xfId="0" applyNumberFormat="1" applyFont="1" applyAlignment="1">
      <alignment horizontal="left" vertical="center"/>
    </xf>
    <xf numFmtId="9" fontId="8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" fontId="10" fillId="0" borderId="0" xfId="0" applyNumberFormat="1" applyFont="1" applyAlignment="1">
      <alignment horizontal="right" vertical="center"/>
    </xf>
    <xf numFmtId="1" fontId="17" fillId="0" borderId="2" xfId="0" applyNumberFormat="1" applyFont="1" applyBorder="1" applyAlignment="1">
      <alignment horizontal="right"/>
    </xf>
    <xf numFmtId="1" fontId="17" fillId="2" borderId="2" xfId="0" applyNumberFormat="1" applyFont="1" applyFill="1" applyBorder="1" applyAlignment="1">
      <alignment horizontal="right"/>
    </xf>
    <xf numFmtId="0" fontId="22" fillId="5" borderId="2" xfId="0" applyFont="1" applyFill="1" applyBorder="1" applyAlignment="1">
      <alignment vertical="center"/>
    </xf>
    <xf numFmtId="165" fontId="13" fillId="0" borderId="2" xfId="0" applyNumberFormat="1" applyFont="1" applyBorder="1" applyAlignment="1">
      <alignment horizontal="left" vertical="center"/>
    </xf>
    <xf numFmtId="2" fontId="13" fillId="0" borderId="2" xfId="0" applyNumberFormat="1" applyFont="1" applyBorder="1" applyAlignment="1">
      <alignment horizontal="left" vertical="center"/>
    </xf>
    <xf numFmtId="2" fontId="11" fillId="0" borderId="2" xfId="0" applyNumberFormat="1" applyFont="1" applyBorder="1" applyAlignment="1">
      <alignment horizontal="left" vertical="center"/>
    </xf>
    <xf numFmtId="165" fontId="11" fillId="0" borderId="2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165" fontId="14" fillId="0" borderId="2" xfId="0" applyNumberFormat="1" applyFont="1" applyBorder="1" applyAlignment="1">
      <alignment horizontal="left" vertical="center"/>
    </xf>
    <xf numFmtId="2" fontId="14" fillId="0" borderId="2" xfId="0" applyNumberFormat="1" applyFont="1" applyBorder="1" applyAlignment="1">
      <alignment horizontal="left" vertical="center"/>
    </xf>
    <xf numFmtId="2" fontId="15" fillId="0" borderId="2" xfId="0" applyNumberFormat="1" applyFont="1" applyBorder="1" applyAlignment="1">
      <alignment horizontal="left" vertical="center"/>
    </xf>
    <xf numFmtId="165" fontId="15" fillId="0" borderId="2" xfId="0" applyNumberFormat="1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2" fontId="11" fillId="0" borderId="0" xfId="0" applyNumberFormat="1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2" fontId="13" fillId="0" borderId="0" xfId="0" applyNumberFormat="1" applyFont="1" applyAlignment="1">
      <alignment horizontal="left" vertical="center"/>
    </xf>
    <xf numFmtId="2" fontId="11" fillId="0" borderId="0" xfId="0" applyNumberFormat="1" applyFont="1"/>
    <xf numFmtId="9" fontId="11" fillId="0" borderId="0" xfId="0" applyNumberFormat="1" applyFont="1"/>
    <xf numFmtId="0" fontId="14" fillId="0" borderId="0" xfId="0" applyFont="1" applyAlignment="1">
      <alignment horizontal="left" vertical="center"/>
    </xf>
    <xf numFmtId="2" fontId="14" fillId="0" borderId="0" xfId="0" applyNumberFormat="1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2" fontId="15" fillId="0" borderId="0" xfId="0" applyNumberFormat="1" applyFont="1" applyAlignment="1">
      <alignment horizontal="left" vertical="center"/>
    </xf>
    <xf numFmtId="0" fontId="12" fillId="0" borderId="3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9" fontId="22" fillId="5" borderId="2" xfId="1" applyFont="1" applyFill="1" applyBorder="1" applyAlignment="1">
      <alignment vertical="center"/>
    </xf>
    <xf numFmtId="9" fontId="11" fillId="0" borderId="2" xfId="1" applyFont="1" applyFill="1" applyBorder="1" applyAlignment="1">
      <alignment horizontal="left" vertical="center"/>
    </xf>
    <xf numFmtId="9" fontId="0" fillId="0" borderId="0" xfId="1" applyFont="1"/>
    <xf numFmtId="9" fontId="0" fillId="0" borderId="0" xfId="1" applyFont="1" applyAlignment="1">
      <alignment vertical="center"/>
    </xf>
    <xf numFmtId="9" fontId="11" fillId="0" borderId="0" xfId="1" applyFont="1" applyFill="1" applyAlignment="1">
      <alignment horizontal="left" vertical="center"/>
    </xf>
    <xf numFmtId="0" fontId="24" fillId="0" borderId="0" xfId="2"/>
    <xf numFmtId="1" fontId="17" fillId="0" borderId="0" xfId="0" applyNumberFormat="1" applyFont="1" applyAlignment="1">
      <alignment horizontal="right"/>
    </xf>
    <xf numFmtId="166" fontId="17" fillId="0" borderId="0" xfId="0" applyNumberFormat="1" applyFont="1" applyAlignment="1">
      <alignment horizontal="right"/>
    </xf>
    <xf numFmtId="1" fontId="17" fillId="0" borderId="0" xfId="0" applyNumberFormat="1" applyFont="1"/>
  </cellXfs>
  <cellStyles count="3">
    <cellStyle name="Hyperlink" xfId="2" builtinId="8"/>
    <cellStyle name="Normal" xfId="0" builtinId="0"/>
    <cellStyle name="Per cent" xfId="1" builtinId="5"/>
  </cellStyles>
  <dxfs count="9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ptos Narrow (Body)"/>
        <scheme val="none"/>
      </font>
      <numFmt numFmtId="1" formatCode="0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ptos Narrow (Body)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ptos Narrow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ptos Narrow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rgb="FF000000"/>
          <bgColor auto="1"/>
        </patternFill>
      </fill>
      <alignment horizontal="left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family val="2"/>
      </font>
      <numFmt numFmtId="13" formatCode="0%"/>
      <fill>
        <patternFill patternType="none">
          <bgColor auto="1"/>
        </patternFill>
      </fill>
      <alignment horizontal="general"/>
    </dxf>
    <dxf>
      <font>
        <strike val="0"/>
        <outline val="0"/>
        <shadow val="0"/>
        <u val="none"/>
        <vertAlign val="baseline"/>
        <sz val="12"/>
        <color auto="1"/>
        <family val="2"/>
      </font>
      <numFmt numFmtId="2" formatCode="0.00"/>
      <fill>
        <patternFill patternType="none">
          <bgColor auto="1"/>
        </patternFill>
      </fill>
      <alignment horizontal="general"/>
    </dxf>
    <dxf>
      <font>
        <strike val="0"/>
        <outline val="0"/>
        <shadow val="0"/>
        <u val="none"/>
        <vertAlign val="baseline"/>
        <sz val="12"/>
        <color auto="1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auto="1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auto="1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auto="1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auto="1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auto="1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auto="1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auto="1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auto="1"/>
      </font>
      <numFmt numFmtId="2" formatCode="0.00"/>
      <fill>
        <patternFill patternType="none">
          <bgColor auto="1"/>
        </patternFill>
      </fill>
      <alignment horizontal="left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</font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scheme val="minor"/>
      </font>
      <fill>
        <patternFill patternType="none"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ptos Narrow"/>
        <family val="2"/>
        <scheme val="minor"/>
      </font>
      <fill>
        <patternFill patternType="none"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family val="2"/>
      </font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charset val="1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fill>
        <patternFill patternType="solid">
          <fgColor indexed="64"/>
          <bgColor rgb="FFFFFF00"/>
        </patternFill>
      </fill>
      <alignment vertical="center" textRotation="0" wrapText="0" indent="0" justifyLastLine="0" shrinkToFit="0" readingOrder="0"/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general" vertical="center" textRotation="0" wrapText="0" indent="0" justifyLastLine="0" shrinkToFit="0" readingOrder="0"/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general" vertical="center" textRotation="0" wrapText="0" indent="0" justifyLastLine="0" shrinkToFit="0" readingOrder="0"/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 readingOrder="0"/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font>
        <b val="0"/>
        <family val="2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D4EB1CB4-93AE-5548-8D4F-F3C493F17931}" name="Table7" displayName="Table7" ref="A1:D44" totalsRowShown="0" headerRowDxfId="98" dataDxfId="97">
  <autoFilter ref="A1:D44" xr:uid="{D4EB1CB4-93AE-5548-8D4F-F3C493F17931}"/>
  <tableColumns count="4">
    <tableColumn id="1" xr3:uid="{ED0ED46F-1EDE-8948-B028-179CF9913D71}" name="Label" dataDxfId="96"/>
    <tableColumn id="5" xr3:uid="{5B9BE48E-C585-4D88-90A0-080F82494399}" name="Type" dataDxfId="95"/>
    <tableColumn id="7" xr3:uid="{EB0EA452-A680-49CE-ABDC-8441BA346205}" name="Short description" dataDxfId="94"/>
    <tableColumn id="2" xr3:uid="{D609EFC8-D94E-FD47-BD99-F4A66085CC48}" name="Full description" dataDxfId="93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3A6F8BE-EA2B-9A48-9354-909DFC7003CC}" name="Table4" displayName="Table4" ref="A1:Q82" totalsRowShown="0" headerRowDxfId="92" dataDxfId="91">
  <autoFilter ref="A1:Q82" xr:uid="{63A6F8BE-EA2B-9A48-9354-909DFC7003CC}"/>
  <sortState xmlns:xlrd2="http://schemas.microsoft.com/office/spreadsheetml/2017/richdata2" ref="A2:Q82">
    <sortCondition ref="B2:B82"/>
    <sortCondition ref="A2:A82"/>
  </sortState>
  <tableColumns count="17">
    <tableColumn id="1" xr3:uid="{5590A6AB-6872-AA41-AE8C-6F7C2F835668}" name="country" dataDxfId="90"/>
    <tableColumn id="2" xr3:uid="{AE24900A-C014-234B-BD05-36A069199D68}" name="deadline" dataDxfId="89"/>
    <tableColumn id="10" xr3:uid="{0B636729-6A95-4817-B718-496E79F92EC2}" name="report_type" dataDxfId="88"/>
    <tableColumn id="23" xr3:uid="{2B9D4085-074C-2644-B72B-554D60349096}" name="format_code" dataDxfId="87"/>
    <tableColumn id="22" xr3:uid="{D773232B-C624-2047-BB74-8CFA97914383}" name="access_code" dataDxfId="86"/>
    <tableColumn id="21" xr3:uid="{C7357720-E01E-2849-8EF4-F25C6C879740}" name="publicity_code" dataDxfId="85"/>
    <tableColumn id="20" xr3:uid="{BD55F574-CD3F-264D-93B0-3BE7BAADEA2D}" name="online_participation_code" dataDxfId="84"/>
    <tableColumn id="19" xr3:uid="{CAF6D9A7-81F9-E94E-A38E-E08E3B0E472D}" name="stakeholder_diversity_code" dataDxfId="83"/>
    <tableColumn id="26" xr3:uid="{5960A68C-F671-0B4D-A5FE-DC9728E38AFD}" name="draft_availability_code" dataDxfId="82"/>
    <tableColumn id="25" xr3:uid="{C61BEC63-CBE2-D240-AAA8-EC4692577D8C}" name="website_code" dataDxfId="81"/>
    <tableColumn id="24" xr3:uid="{7536A0B8-2C5F-5C49-8C84-E76201ECB27D}" name="participant_info_code" dataDxfId="80"/>
    <tableColumn id="27" xr3:uid="{F9D3E4AA-E64D-A343-9911-39EE208AADFE}" name="input_summary_code" dataDxfId="79"/>
    <tableColumn id="7" xr3:uid="{7BFADFB0-B9AF-D747-8F26-D1E5387F2A52}" name="gov_response_info_code" dataDxfId="78"/>
    <tableColumn id="8" xr3:uid="{6FB2A99E-DF21-F149-8976-D53F5695C45F}" name="independent_code" dataDxfId="77"/>
    <tableColumn id="9" xr3:uid="{623C949A-736B-2C44-A210-D85D6BBFF916}" name="method_diversity_code" dataDxfId="76"/>
    <tableColumn id="17" xr3:uid="{FE528DEF-578B-164A-92A1-9AE6E3B45AE4}" name="early_involvement_code" dataDxfId="75"/>
    <tableColumn id="18" xr3:uid="{8146FBFB-B1A1-FD40-AE4A-674C15E0336C}" name="gov_response_code" dataDxfId="74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CF7D596-741C-0E46-9DAF-F3BC535DA24F}" name="Table5" displayName="Table5" ref="A1:Y82" totalsRowShown="0" headerRowDxfId="73" dataDxfId="72">
  <autoFilter ref="A1:Y82" xr:uid="{ACF7D596-741C-0E46-9DAF-F3BC535DA24F}"/>
  <sortState xmlns:xlrd2="http://schemas.microsoft.com/office/spreadsheetml/2017/richdata2" ref="A2:Y82">
    <sortCondition ref="B1:B82"/>
  </sortState>
  <tableColumns count="25">
    <tableColumn id="1" xr3:uid="{5E53FDB3-FD75-6F4E-AF32-C27252BDD817}" name="country" dataDxfId="71"/>
    <tableColumn id="22" xr3:uid="{DDF5DD96-AAA3-9345-A449-5FCD860A9E1C}" name="deadline" dataDxfId="70"/>
    <tableColumn id="25" xr3:uid="{B67B5E27-22F9-4696-BC36-E1449C013053}" name="report_type" dataDxfId="69"/>
    <tableColumn id="11" xr3:uid="{E859FE80-3AFB-9D4B-9FE6-BAAEB4F60A2A}" name="format_score" dataDxfId="68"/>
    <tableColumn id="12" xr3:uid="{94BBBDE7-423D-AE43-9116-019D2B59E11F}" name="access_score" dataDxfId="67"/>
    <tableColumn id="13" xr3:uid="{8D4BB8C8-1111-DF49-BDEB-3E330CC54F9E}" name="publicity_score" dataDxfId="66"/>
    <tableColumn id="14" xr3:uid="{00FD4636-4A6E-6146-A8D6-F737AA7299E6}" name="online_participation_score" dataDxfId="65"/>
    <tableColumn id="15" xr3:uid="{304EE4D8-7932-DA4B-8E43-8312E44FDE06}" name="stakeholder_diversity_score" dataDxfId="64"/>
    <tableColumn id="16" xr3:uid="{08C56189-18E2-3B43-953B-A4B7B1C607F7}" name="inclusiveness_score" dataDxfId="63"/>
    <tableColumn id="17" xr3:uid="{5F2447D5-1370-7845-B9E6-3C8F20AA7842}" name="inclusiveness_percent" dataDxfId="62"/>
    <tableColumn id="32" xr3:uid="{25A5A7AF-34CA-A747-967D-946F987E38DF}" name="draft_availability_score" dataDxfId="61"/>
    <tableColumn id="31" xr3:uid="{46602A1E-6D51-CF4B-B08F-3614F9D26D30}" name="website_score" dataDxfId="60"/>
    <tableColumn id="30" xr3:uid="{9CD6FB70-00FA-E042-BD7D-A4B0C3F7285B}" name="participant_info_score" dataDxfId="59"/>
    <tableColumn id="29" xr3:uid="{2836A779-5669-1E4B-8F97-9025362D807A}" name="input_summary_score" dataDxfId="58"/>
    <tableColumn id="28" xr3:uid="{27B9C078-0658-5947-BBBE-CACF29BE0ABE}" name="gov_response_info_score" dataDxfId="57"/>
    <tableColumn id="27" xr3:uid="{C16D2DB6-C24A-AC4B-90FB-7408F6441D9E}" name="independent_score" dataDxfId="56"/>
    <tableColumn id="26" xr3:uid="{5588CAB1-A7B0-E642-BD6A-E3CAE3EC369E}" name="method_diversity_score" dataDxfId="55"/>
    <tableColumn id="35" xr3:uid="{677F6B87-5778-7246-9090-951074763129}" name="robustness_score" dataDxfId="54"/>
    <tableColumn id="34" xr3:uid="{3696301D-FF9D-4C46-95CA-0740360D144E}" name="robustness_percentage" dataDxfId="53"/>
    <tableColumn id="18" xr3:uid="{F07687E3-FCB3-884C-92F6-133890AA6EE3}" name="early_involvement_score" dataDxfId="52"/>
    <tableColumn id="19" xr3:uid="{060BFAE4-7CFB-6946-9AF0-D181B4ECE820}" name="gov_response_score" dataDxfId="51"/>
    <tableColumn id="20" xr3:uid="{A6CEDAA2-231B-5B44-84E6-1ECE2F786406}" name="integration_score" dataDxfId="50"/>
    <tableColumn id="21" xr3:uid="{BB0CEF55-53CC-F843-B600-BE4BF28BCDC7}" name="integration_percent" dataDxfId="49"/>
    <tableColumn id="23" xr3:uid="{9512B6F2-3E28-C240-A423-117E28CF699A}" name="overall_score" dataDxfId="48">
      <calculatedColumnFormula>SUM(Table5[[#This Row],[robustness_score]]+Table5[[#This Row],[inclusiveness_score]]+Table5[[#This Row],[integration_score]])</calculatedColumnFormula>
    </tableColumn>
    <tableColumn id="24" xr3:uid="{4DA1B6F2-6EA8-44B6-992E-613B1AC7F1D7}" name="overall_percent" dataDxfId="47">
      <calculatedColumnFormula>Table5[[#This Row],[overall_score]]/14</calculatedColumnFormula>
    </tableColumn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70B030E-F0C5-6B4F-88BC-878EE51D4706}" name="Table432" displayName="Table432" ref="A1:AQ109" totalsRowShown="0" headerRowDxfId="46" dataDxfId="45">
  <autoFilter ref="A1:AQ109" xr:uid="{318A1EC2-E230-6D48-B9EC-2365FCEE35C9}"/>
  <sortState xmlns:xlrd2="http://schemas.microsoft.com/office/spreadsheetml/2017/richdata2" ref="A2:AQ109">
    <sortCondition ref="B2:B109"/>
    <sortCondition ref="A2:A109"/>
  </sortState>
  <tableColumns count="43">
    <tableColumn id="1" xr3:uid="{79845EE8-F47C-1B4C-A0C2-049DDB27F215}" name="country" dataDxfId="44"/>
    <tableColumn id="2" xr3:uid="{B01D80A8-0A47-B34C-AF38-7700586E708A}" name="deadline" dataDxfId="43"/>
    <tableColumn id="10" xr3:uid="{C2BCAF8D-BC40-DF42-ADD6-48D569FB6A52}" name="report_type" dataDxfId="42"/>
    <tableColumn id="41" xr3:uid="{F341C1EB-43AC-3D4D-9B3F-3030CDF71899}" name="country_code" dataDxfId="41"/>
    <tableColumn id="40" xr3:uid="{A6419EB9-96AA-614E-B787-12ABADE39209}" name="participation_included" dataDxfId="40"/>
    <tableColumn id="45" xr3:uid="{5607CB32-0C0C-F848-B14E-B8C2C8B940D2}" name="submission_date" dataDxfId="39"/>
    <tableColumn id="44" xr3:uid="{50AB73A6-43FB-EA4A-AE89-62DDD51B07D6}" name="delay_days" dataDxfId="38"/>
    <tableColumn id="3" xr3:uid="{3CC5AE71-C220-E444-9E08-CA77CAF75AA6}" name="format_code" dataDxfId="37"/>
    <tableColumn id="4" xr3:uid="{67949AA9-24C1-774C-915C-29CF85C66766}" name="access_code" dataDxfId="36"/>
    <tableColumn id="5" xr3:uid="{140BB903-EAF2-5948-B9C1-8DB562AC51F1}" name="publicity_code" dataDxfId="35"/>
    <tableColumn id="6" xr3:uid="{8F4B13D1-9A0A-614D-9440-DC3764F719A5}" name="online_participation_code" dataDxfId="34"/>
    <tableColumn id="7" xr3:uid="{210544AF-40EB-6B42-9E33-D0100BD520A1}" name="stakeholder_diversity_code" dataDxfId="33"/>
    <tableColumn id="8" xr3:uid="{754F0912-A0D2-BF4F-8983-23F881398842}" name="draft_availability_code" dataDxfId="32"/>
    <tableColumn id="9" xr3:uid="{19D71BEF-1F4B-1B41-A4A6-D6B54536CF24}" name="website_code" dataDxfId="31"/>
    <tableColumn id="11" xr3:uid="{F4466B73-3356-654D-A70C-D2242685AEC2}" name="participant_info_code" dataDxfId="30"/>
    <tableColumn id="12" xr3:uid="{19AC17A1-CB38-C047-A267-B526C6DA7AA4}" name="input_summary_code" dataDxfId="29"/>
    <tableColumn id="13" xr3:uid="{424DD328-01DB-2143-9A46-23C51FEB783A}" name="gov_response_info_code" dataDxfId="28"/>
    <tableColumn id="14" xr3:uid="{156E84F6-10A7-E041-97B1-F161B233165F}" name="independent_code" dataDxfId="27"/>
    <tableColumn id="15" xr3:uid="{DC09DE16-A660-A147-866C-85BA5C2BBBA2}" name="method_diversity_code" dataDxfId="26"/>
    <tableColumn id="17" xr3:uid="{84AE6353-D891-5746-8A44-326DF5D53636}" name="early_involvement_code" dataDxfId="25"/>
    <tableColumn id="18" xr3:uid="{56A48CD9-53CA-194A-BFCC-265F449E4F5C}" name="gov_response_code" dataDxfId="24"/>
    <tableColumn id="27" xr3:uid="{C909825E-500D-204F-A5BF-8641953F440B}" name="format_score" dataDxfId="23"/>
    <tableColumn id="28" xr3:uid="{25B062C9-E3F4-574D-B3C0-1079CE94D8CA}" name="access_score" dataDxfId="22"/>
    <tableColumn id="29" xr3:uid="{F30ECCA7-CA7D-834C-89F8-15483E1A37EF}" name="publicity_score" dataDxfId="21"/>
    <tableColumn id="30" xr3:uid="{20214065-ACF8-3F4B-92D3-95721B6677A7}" name="online_participation_score" dataDxfId="20"/>
    <tableColumn id="31" xr3:uid="{0528A52E-ED56-2240-B06F-444B74921045}" name="stakeholder_diversity_score" dataDxfId="19"/>
    <tableColumn id="32" xr3:uid="{7B1CF455-3D76-674E-93B1-8F195FD85DF9}" name="inclusiveness_score" dataDxfId="18"/>
    <tableColumn id="33" xr3:uid="{3FEACC2A-26B8-C94B-B4C7-4E782166FAF3}" name="inclusiveness_percent" dataDxfId="17"/>
    <tableColumn id="16" xr3:uid="{9E54F2AB-6F4E-CB48-A884-E0E9E526CA46}" name="draft_availability_score" dataDxfId="16"/>
    <tableColumn id="19" xr3:uid="{212E9463-4156-744F-9F5C-8878926618DB}" name="website_score" dataDxfId="15"/>
    <tableColumn id="20" xr3:uid="{47981F66-AAF5-2C46-85DA-02D28EED6F6E}" name="participant_info_score" dataDxfId="14"/>
    <tableColumn id="21" xr3:uid="{C44A8A20-9E04-AC47-B812-B308FE14AAF8}" name="input_summary_score" dataDxfId="13"/>
    <tableColumn id="22" xr3:uid="{77406C68-E553-3F47-BD90-80D2242C9368}" name="gov_response_info_score" dataDxfId="12"/>
    <tableColumn id="23" xr3:uid="{04FBEBEE-3BE5-D945-B683-7246050B5EEC}" name="independent_score" dataDxfId="11"/>
    <tableColumn id="24" xr3:uid="{F2B07057-ABCC-8942-9D2A-1B0D62A538E4}" name="method_diversity_score" dataDxfId="10"/>
    <tableColumn id="25" xr3:uid="{00144B78-2240-1548-BFC7-AA1714DE1661}" name="robustness_score" dataDxfId="9"/>
    <tableColumn id="26" xr3:uid="{883D3F84-F37A-5446-A6FC-9FFA3E472D20}" name="robustness_percentage" dataDxfId="8"/>
    <tableColumn id="34" xr3:uid="{803070B5-41B3-B948-90E3-042AE85815D9}" name="early_involvement_score" dataDxfId="7"/>
    <tableColumn id="35" xr3:uid="{066D8122-8FD3-2C42-8F3C-9250C6DF31FA}" name="gov_response_score" dataDxfId="6"/>
    <tableColumn id="36" xr3:uid="{31366F2D-0A7B-5F46-B283-9265796F3392}" name="integration_score" dataDxfId="5"/>
    <tableColumn id="37" xr3:uid="{E15EC93C-5806-2540-8268-8EE1494307E0}" name="integration_percent" dataDxfId="4"/>
    <tableColumn id="38" xr3:uid="{1FBA8653-FD47-E842-9E52-ABF5CDCEE840}" name="overall_score" dataDxfId="3">
      <calculatedColumnFormula>SUM(#REF!+Table5[[#This Row],[inclusiveness_score]]+Table5[[#This Row],[integration_score]])</calculatedColumnFormula>
    </tableColumn>
    <tableColumn id="39" xr3:uid="{1E882B85-4FFC-B34E-BF67-249A92D97AFA}" name="overall_percent" dataDxfId="2">
      <calculatedColumnFormula>Table5[[#This Row],[overall_score]]/14</calculatedColumnFormula>
    </tableColumn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5281/zenodo.1423055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032F6-C173-4884-8806-CE520860B851}">
  <dimension ref="A1:B8"/>
  <sheetViews>
    <sheetView tabSelected="1" workbookViewId="0">
      <selection activeCell="B17" sqref="B17"/>
    </sheetView>
  </sheetViews>
  <sheetFormatPr baseColWidth="10" defaultColWidth="8.83203125" defaultRowHeight="16"/>
  <cols>
    <col min="1" max="1" width="13.83203125" bestFit="1" customWidth="1"/>
    <col min="2" max="2" width="119" bestFit="1" customWidth="1"/>
  </cols>
  <sheetData>
    <row r="1" spans="1:2">
      <c r="A1" s="37" t="s">
        <v>0</v>
      </c>
      <c r="B1" s="37" t="s">
        <v>1</v>
      </c>
    </row>
    <row r="2" spans="1:2">
      <c r="A2" s="38" t="s">
        <v>2</v>
      </c>
      <c r="B2" s="40" t="s">
        <v>3</v>
      </c>
    </row>
    <row r="3" spans="1:2">
      <c r="A3" s="30" t="s">
        <v>4</v>
      </c>
      <c r="B3" s="31" t="s">
        <v>5</v>
      </c>
    </row>
    <row r="4" spans="1:2">
      <c r="A4" s="39" t="s">
        <v>6</v>
      </c>
      <c r="B4" s="40" t="s">
        <v>7</v>
      </c>
    </row>
    <row r="5" spans="1:2">
      <c r="A5" s="30" t="s">
        <v>8</v>
      </c>
      <c r="B5" s="31" t="s">
        <v>9</v>
      </c>
    </row>
    <row r="7" spans="1:2">
      <c r="B7" t="s">
        <v>273</v>
      </c>
    </row>
    <row r="8" spans="1:2">
      <c r="B8" s="80" t="s">
        <v>274</v>
      </c>
    </row>
  </sheetData>
  <hyperlinks>
    <hyperlink ref="B8" r:id="rId1" xr:uid="{8785FEB1-EFF0-7B43-881E-94C206F538D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7F29B-1E3B-454A-8B13-4BBCA7FD05F7}">
  <dimension ref="A1:E47"/>
  <sheetViews>
    <sheetView topLeftCell="A14" workbookViewId="0">
      <selection activeCell="A4" sqref="A4"/>
    </sheetView>
  </sheetViews>
  <sheetFormatPr baseColWidth="10" defaultColWidth="11" defaultRowHeight="15.75" customHeight="1"/>
  <cols>
    <col min="1" max="1" width="24.6640625" bestFit="1" customWidth="1"/>
    <col min="2" max="2" width="7.1640625" bestFit="1" customWidth="1"/>
    <col min="3" max="3" width="53.1640625" bestFit="1" customWidth="1"/>
    <col min="4" max="4" width="187.6640625" bestFit="1" customWidth="1"/>
  </cols>
  <sheetData>
    <row r="1" spans="1:5" ht="16">
      <c r="A1" s="13" t="s">
        <v>10</v>
      </c>
      <c r="B1" s="13" t="s">
        <v>11</v>
      </c>
      <c r="C1" s="13" t="s">
        <v>12</v>
      </c>
      <c r="D1" s="13" t="s">
        <v>13</v>
      </c>
    </row>
    <row r="2" spans="1:5" ht="16">
      <c r="A2" s="30" t="s">
        <v>14</v>
      </c>
      <c r="B2" s="31" t="s">
        <v>15</v>
      </c>
      <c r="C2" s="31" t="s">
        <v>16</v>
      </c>
      <c r="D2" s="31" t="s">
        <v>17</v>
      </c>
      <c r="E2" s="6"/>
    </row>
    <row r="3" spans="1:5" ht="16">
      <c r="A3" s="30" t="s">
        <v>18</v>
      </c>
      <c r="B3" s="31" t="s">
        <v>15</v>
      </c>
      <c r="C3" s="31" t="s">
        <v>19</v>
      </c>
      <c r="D3" s="31" t="s">
        <v>20</v>
      </c>
      <c r="E3" s="6"/>
    </row>
    <row r="4" spans="1:5" ht="16">
      <c r="A4" s="32" t="s">
        <v>21</v>
      </c>
      <c r="B4" s="31" t="s">
        <v>15</v>
      </c>
      <c r="C4" s="31" t="s">
        <v>22</v>
      </c>
      <c r="D4" s="31" t="s">
        <v>23</v>
      </c>
    </row>
    <row r="5" spans="1:5" ht="16">
      <c r="A5" s="30" t="s">
        <v>24</v>
      </c>
      <c r="B5" s="31" t="s">
        <v>15</v>
      </c>
      <c r="C5" s="31" t="s">
        <v>25</v>
      </c>
      <c r="D5" s="31" t="s">
        <v>26</v>
      </c>
    </row>
    <row r="6" spans="1:5" ht="16">
      <c r="A6" s="30" t="s">
        <v>27</v>
      </c>
      <c r="B6" s="31" t="s">
        <v>15</v>
      </c>
      <c r="C6" s="31" t="s">
        <v>28</v>
      </c>
      <c r="D6" s="31" t="s">
        <v>29</v>
      </c>
    </row>
    <row r="7" spans="1:5" ht="16">
      <c r="A7" s="30" t="s">
        <v>30</v>
      </c>
      <c r="B7" s="31" t="s">
        <v>15</v>
      </c>
      <c r="C7" s="33" t="s">
        <v>31</v>
      </c>
      <c r="D7" s="31" t="s">
        <v>32</v>
      </c>
    </row>
    <row r="8" spans="1:5" ht="16">
      <c r="A8" s="30" t="s">
        <v>33</v>
      </c>
      <c r="B8" s="31" t="s">
        <v>15</v>
      </c>
      <c r="C8" s="31" t="s">
        <v>34</v>
      </c>
      <c r="D8" s="34" t="s">
        <v>35</v>
      </c>
    </row>
    <row r="9" spans="1:5" ht="16">
      <c r="A9" s="30" t="s">
        <v>36</v>
      </c>
      <c r="B9" s="31" t="s">
        <v>37</v>
      </c>
      <c r="C9" s="31" t="s">
        <v>38</v>
      </c>
      <c r="D9" s="35" t="s">
        <v>39</v>
      </c>
    </row>
    <row r="10" spans="1:5" ht="16">
      <c r="A10" s="30" t="s">
        <v>40</v>
      </c>
      <c r="B10" s="31" t="s">
        <v>37</v>
      </c>
      <c r="C10" s="31" t="s">
        <v>41</v>
      </c>
      <c r="D10" s="31" t="s">
        <v>42</v>
      </c>
    </row>
    <row r="11" spans="1:5" ht="16">
      <c r="A11" s="30" t="s">
        <v>43</v>
      </c>
      <c r="B11" s="31" t="s">
        <v>37</v>
      </c>
      <c r="C11" s="31" t="s">
        <v>44</v>
      </c>
      <c r="D11" s="31" t="s">
        <v>45</v>
      </c>
    </row>
    <row r="12" spans="1:5" ht="16">
      <c r="A12" s="30" t="s">
        <v>46</v>
      </c>
      <c r="B12" s="31" t="s">
        <v>37</v>
      </c>
      <c r="C12" s="31" t="s">
        <v>47</v>
      </c>
      <c r="D12" s="31" t="s">
        <v>48</v>
      </c>
    </row>
    <row r="13" spans="1:5" ht="16">
      <c r="A13" s="30" t="s">
        <v>49</v>
      </c>
      <c r="B13" s="31" t="s">
        <v>37</v>
      </c>
      <c r="C13" s="31" t="s">
        <v>50</v>
      </c>
      <c r="D13" s="31" t="s">
        <v>51</v>
      </c>
    </row>
    <row r="14" spans="1:5" ht="16">
      <c r="A14" s="30" t="s">
        <v>52</v>
      </c>
      <c r="B14" s="31" t="s">
        <v>53</v>
      </c>
      <c r="C14" s="31" t="s">
        <v>54</v>
      </c>
      <c r="D14" s="31" t="s">
        <v>55</v>
      </c>
    </row>
    <row r="15" spans="1:5" ht="16">
      <c r="A15" s="30" t="s">
        <v>56</v>
      </c>
      <c r="B15" s="31" t="s">
        <v>37</v>
      </c>
      <c r="C15" s="31" t="s">
        <v>57</v>
      </c>
      <c r="D15" s="31" t="s">
        <v>58</v>
      </c>
    </row>
    <row r="16" spans="1:5" ht="16">
      <c r="A16" s="30" t="s">
        <v>59</v>
      </c>
      <c r="B16" s="31" t="s">
        <v>37</v>
      </c>
      <c r="C16" s="31" t="s">
        <v>60</v>
      </c>
      <c r="D16" s="31" t="s">
        <v>61</v>
      </c>
    </row>
    <row r="17" spans="1:4" ht="16">
      <c r="A17" s="30" t="s">
        <v>62</v>
      </c>
      <c r="B17" s="31" t="s">
        <v>37</v>
      </c>
      <c r="C17" s="31" t="s">
        <v>63</v>
      </c>
      <c r="D17" s="31" t="s">
        <v>64</v>
      </c>
    </row>
    <row r="18" spans="1:4" ht="16">
      <c r="A18" s="30" t="s">
        <v>65</v>
      </c>
      <c r="B18" s="31" t="s">
        <v>37</v>
      </c>
      <c r="C18" s="31" t="s">
        <v>66</v>
      </c>
      <c r="D18" s="35" t="s">
        <v>67</v>
      </c>
    </row>
    <row r="19" spans="1:4" ht="16">
      <c r="A19" s="30" t="s">
        <v>68</v>
      </c>
      <c r="B19" s="31" t="s">
        <v>37</v>
      </c>
      <c r="C19" s="31" t="s">
        <v>69</v>
      </c>
      <c r="D19" s="35" t="s">
        <v>70</v>
      </c>
    </row>
    <row r="20" spans="1:4" ht="16">
      <c r="A20" s="30" t="s">
        <v>71</v>
      </c>
      <c r="B20" s="31" t="s">
        <v>37</v>
      </c>
      <c r="C20" s="31" t="s">
        <v>72</v>
      </c>
      <c r="D20" s="31" t="s">
        <v>73</v>
      </c>
    </row>
    <row r="21" spans="1:4" ht="16">
      <c r="A21" s="30" t="s">
        <v>74</v>
      </c>
      <c r="B21" s="31" t="s">
        <v>37</v>
      </c>
      <c r="C21" s="31" t="s">
        <v>75</v>
      </c>
      <c r="D21" s="35" t="s">
        <v>76</v>
      </c>
    </row>
    <row r="22" spans="1:4" ht="16">
      <c r="A22" s="30" t="s">
        <v>77</v>
      </c>
      <c r="B22" s="31" t="s">
        <v>53</v>
      </c>
      <c r="C22" s="31" t="s">
        <v>78</v>
      </c>
      <c r="D22" s="31" t="s">
        <v>79</v>
      </c>
    </row>
    <row r="23" spans="1:4" ht="16">
      <c r="A23" s="30" t="s">
        <v>80</v>
      </c>
      <c r="B23" s="31" t="s">
        <v>53</v>
      </c>
      <c r="C23" s="31" t="s">
        <v>81</v>
      </c>
      <c r="D23" s="36" t="s">
        <v>82</v>
      </c>
    </row>
    <row r="24" spans="1:4" ht="16">
      <c r="A24" s="30" t="s">
        <v>83</v>
      </c>
      <c r="B24" s="31" t="s">
        <v>53</v>
      </c>
      <c r="C24" s="31" t="s">
        <v>84</v>
      </c>
      <c r="D24" s="36" t="s">
        <v>85</v>
      </c>
    </row>
    <row r="25" spans="1:4" ht="16">
      <c r="A25" s="30" t="s">
        <v>86</v>
      </c>
      <c r="B25" s="31" t="s">
        <v>37</v>
      </c>
      <c r="C25" s="31" t="s">
        <v>87</v>
      </c>
      <c r="D25" s="35" t="s">
        <v>88</v>
      </c>
    </row>
    <row r="26" spans="1:4" ht="16">
      <c r="A26" s="30" t="s">
        <v>89</v>
      </c>
      <c r="B26" s="31" t="s">
        <v>37</v>
      </c>
      <c r="C26" s="31" t="s">
        <v>90</v>
      </c>
      <c r="D26" s="35" t="s">
        <v>91</v>
      </c>
    </row>
    <row r="27" spans="1:4" ht="16">
      <c r="A27" s="30" t="s">
        <v>92</v>
      </c>
      <c r="B27" s="31" t="s">
        <v>53</v>
      </c>
      <c r="C27" s="31" t="s">
        <v>93</v>
      </c>
      <c r="D27" s="36" t="s">
        <v>94</v>
      </c>
    </row>
    <row r="28" spans="1:4" ht="16">
      <c r="A28" s="30" t="s">
        <v>95</v>
      </c>
      <c r="B28" s="36" t="s">
        <v>53</v>
      </c>
      <c r="C28" s="36" t="s">
        <v>96</v>
      </c>
      <c r="D28" s="36" t="s">
        <v>97</v>
      </c>
    </row>
    <row r="29" spans="1:4" ht="16">
      <c r="A29" s="32" t="s">
        <v>98</v>
      </c>
      <c r="B29" s="36" t="s">
        <v>53</v>
      </c>
      <c r="C29" s="36" t="s">
        <v>99</v>
      </c>
      <c r="D29" s="36" t="s">
        <v>100</v>
      </c>
    </row>
    <row r="30" spans="1:4" ht="15.75" customHeight="1">
      <c r="A30" s="30" t="s">
        <v>101</v>
      </c>
      <c r="B30" s="31" t="s">
        <v>53</v>
      </c>
      <c r="C30" s="31" t="s">
        <v>102</v>
      </c>
      <c r="D30" s="31" t="s">
        <v>103</v>
      </c>
    </row>
    <row r="31" spans="1:4" ht="15.75" customHeight="1">
      <c r="A31" s="30" t="s">
        <v>104</v>
      </c>
      <c r="B31" s="31" t="s">
        <v>53</v>
      </c>
      <c r="C31" s="31" t="s">
        <v>105</v>
      </c>
      <c r="D31" s="31" t="s">
        <v>106</v>
      </c>
    </row>
    <row r="32" spans="1:4" ht="15.75" customHeight="1">
      <c r="A32" s="30" t="s">
        <v>107</v>
      </c>
      <c r="B32" s="31" t="s">
        <v>53</v>
      </c>
      <c r="C32" s="31" t="s">
        <v>108</v>
      </c>
      <c r="D32" s="31" t="s">
        <v>109</v>
      </c>
    </row>
    <row r="33" spans="1:4" ht="15.75" customHeight="1">
      <c r="A33" s="30" t="s">
        <v>110</v>
      </c>
      <c r="B33" s="31" t="s">
        <v>53</v>
      </c>
      <c r="C33" s="31" t="s">
        <v>111</v>
      </c>
      <c r="D33" s="31" t="s">
        <v>112</v>
      </c>
    </row>
    <row r="34" spans="1:4" ht="15.75" customHeight="1">
      <c r="A34" s="30" t="s">
        <v>113</v>
      </c>
      <c r="B34" s="31" t="s">
        <v>53</v>
      </c>
      <c r="C34" s="31" t="s">
        <v>114</v>
      </c>
      <c r="D34" s="31" t="s">
        <v>115</v>
      </c>
    </row>
    <row r="35" spans="1:4" ht="15.75" customHeight="1">
      <c r="A35" s="30" t="s">
        <v>116</v>
      </c>
      <c r="B35" s="31" t="s">
        <v>53</v>
      </c>
      <c r="C35" s="31" t="s">
        <v>117</v>
      </c>
      <c r="D35" s="31" t="s">
        <v>118</v>
      </c>
    </row>
    <row r="36" spans="1:4" ht="15.75" customHeight="1">
      <c r="A36" s="30" t="s">
        <v>119</v>
      </c>
      <c r="B36" s="31" t="s">
        <v>53</v>
      </c>
      <c r="C36" s="31" t="s">
        <v>120</v>
      </c>
      <c r="D36" s="31" t="s">
        <v>121</v>
      </c>
    </row>
    <row r="37" spans="1:4" ht="16">
      <c r="A37" s="30" t="s">
        <v>122</v>
      </c>
      <c r="B37" s="31" t="s">
        <v>53</v>
      </c>
      <c r="C37" s="31" t="s">
        <v>123</v>
      </c>
      <c r="D37" s="31" t="s">
        <v>124</v>
      </c>
    </row>
    <row r="38" spans="1:4" ht="15.75" customHeight="1">
      <c r="A38" s="30" t="s">
        <v>125</v>
      </c>
      <c r="B38" s="31" t="s">
        <v>53</v>
      </c>
      <c r="C38" s="31" t="s">
        <v>126</v>
      </c>
      <c r="D38" s="31" t="s">
        <v>127</v>
      </c>
    </row>
    <row r="39" spans="1:4" ht="15.75" customHeight="1">
      <c r="A39" s="30" t="s">
        <v>128</v>
      </c>
      <c r="B39" s="31" t="s">
        <v>53</v>
      </c>
      <c r="C39" s="31" t="s">
        <v>129</v>
      </c>
      <c r="D39" s="31" t="s">
        <v>130</v>
      </c>
    </row>
    <row r="40" spans="1:4" ht="15.75" customHeight="1">
      <c r="A40" s="30" t="s">
        <v>131</v>
      </c>
      <c r="B40" s="31" t="s">
        <v>53</v>
      </c>
      <c r="C40" s="31" t="s">
        <v>132</v>
      </c>
      <c r="D40" s="31" t="s">
        <v>133</v>
      </c>
    </row>
    <row r="41" spans="1:4" ht="15.75" customHeight="1">
      <c r="A41" s="30" t="s">
        <v>134</v>
      </c>
      <c r="B41" s="31" t="s">
        <v>53</v>
      </c>
      <c r="C41" s="31" t="s">
        <v>135</v>
      </c>
      <c r="D41" s="31" t="s">
        <v>136</v>
      </c>
    </row>
    <row r="42" spans="1:4" ht="15.75" customHeight="1">
      <c r="A42" s="30" t="s">
        <v>137</v>
      </c>
      <c r="B42" s="31" t="s">
        <v>53</v>
      </c>
      <c r="C42" s="31" t="s">
        <v>138</v>
      </c>
      <c r="D42" s="31" t="s">
        <v>139</v>
      </c>
    </row>
    <row r="43" spans="1:4" ht="15.75" customHeight="1">
      <c r="A43" s="30" t="s">
        <v>140</v>
      </c>
      <c r="B43" s="31" t="s">
        <v>53</v>
      </c>
      <c r="C43" s="31" t="s">
        <v>141</v>
      </c>
      <c r="D43" s="31" t="s">
        <v>142</v>
      </c>
    </row>
    <row r="44" spans="1:4" ht="15.75" customHeight="1">
      <c r="A44" s="41" t="s">
        <v>143</v>
      </c>
      <c r="B44" s="42" t="s">
        <v>53</v>
      </c>
      <c r="C44" s="42" t="s">
        <v>144</v>
      </c>
      <c r="D44" s="36" t="s">
        <v>145</v>
      </c>
    </row>
    <row r="47" spans="1:4" ht="17" customHeight="1"/>
  </sheetData>
  <phoneticPr fontId="7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7ECD5-5F0A-7F48-BC81-44BC77CAB841}">
  <dimension ref="A1:Q82"/>
  <sheetViews>
    <sheetView zoomScale="90" workbookViewId="0">
      <selection activeCell="Q82" sqref="D1:Q82"/>
    </sheetView>
  </sheetViews>
  <sheetFormatPr baseColWidth="10" defaultColWidth="11" defaultRowHeight="15.75" customHeight="1"/>
  <cols>
    <col min="1" max="1" width="13.83203125" bestFit="1" customWidth="1"/>
    <col min="2" max="2" width="10.1640625" style="12" bestFit="1" customWidth="1"/>
    <col min="3" max="3" width="17.6640625" style="12" customWidth="1"/>
    <col min="4" max="12" width="23" customWidth="1"/>
    <col min="13" max="13" width="24" customWidth="1"/>
    <col min="14" max="14" width="23.33203125" customWidth="1"/>
    <col min="15" max="15" width="22.6640625" bestFit="1" customWidth="1"/>
    <col min="16" max="16" width="18" bestFit="1" customWidth="1"/>
    <col min="17" max="17" width="22.5" bestFit="1" customWidth="1"/>
  </cols>
  <sheetData>
    <row r="1" spans="1:17">
      <c r="A1" s="7" t="s">
        <v>14</v>
      </c>
      <c r="B1" s="13" t="s">
        <v>27</v>
      </c>
      <c r="C1" s="13" t="s">
        <v>21</v>
      </c>
      <c r="D1" s="13" t="s">
        <v>36</v>
      </c>
      <c r="E1" s="13" t="s">
        <v>40</v>
      </c>
      <c r="F1" s="13" t="s">
        <v>43</v>
      </c>
      <c r="G1" s="13" t="s">
        <v>46</v>
      </c>
      <c r="H1" s="13" t="s">
        <v>49</v>
      </c>
      <c r="I1" s="13" t="s">
        <v>56</v>
      </c>
      <c r="J1" s="13" t="s">
        <v>59</v>
      </c>
      <c r="K1" s="13" t="s">
        <v>62</v>
      </c>
      <c r="L1" s="13" t="s">
        <v>65</v>
      </c>
      <c r="M1" s="13" t="s">
        <v>68</v>
      </c>
      <c r="N1" s="13" t="s">
        <v>71</v>
      </c>
      <c r="O1" s="13" t="s">
        <v>74</v>
      </c>
      <c r="P1" s="13" t="s">
        <v>86</v>
      </c>
      <c r="Q1" s="13" t="s">
        <v>89</v>
      </c>
    </row>
    <row r="2" spans="1:17">
      <c r="A2" s="8" t="s">
        <v>146</v>
      </c>
      <c r="B2" s="11">
        <v>2018</v>
      </c>
      <c r="C2" s="11" t="s">
        <v>147</v>
      </c>
      <c r="D2" s="2" t="s">
        <v>148</v>
      </c>
      <c r="E2" s="4" t="s">
        <v>149</v>
      </c>
      <c r="F2" s="2" t="s">
        <v>150</v>
      </c>
      <c r="G2" s="2" t="s">
        <v>151</v>
      </c>
      <c r="H2" s="2" t="s">
        <v>152</v>
      </c>
      <c r="I2" s="2" t="s">
        <v>150</v>
      </c>
      <c r="J2" s="2" t="s">
        <v>150</v>
      </c>
      <c r="K2" s="2" t="s">
        <v>153</v>
      </c>
      <c r="L2" s="2" t="s">
        <v>150</v>
      </c>
      <c r="M2" s="2" t="s">
        <v>154</v>
      </c>
      <c r="N2" s="2" t="s">
        <v>150</v>
      </c>
      <c r="O2" s="2" t="s">
        <v>155</v>
      </c>
      <c r="P2" s="2" t="s">
        <v>150</v>
      </c>
      <c r="Q2" s="2" t="s">
        <v>150</v>
      </c>
    </row>
    <row r="3" spans="1:17">
      <c r="A3" s="8" t="s">
        <v>156</v>
      </c>
      <c r="B3" s="11">
        <v>2018</v>
      </c>
      <c r="C3" s="11" t="s">
        <v>147</v>
      </c>
      <c r="D3" s="2" t="s">
        <v>157</v>
      </c>
      <c r="E3" s="4" t="s">
        <v>158</v>
      </c>
      <c r="F3" s="2" t="s">
        <v>150</v>
      </c>
      <c r="G3" s="2" t="s">
        <v>159</v>
      </c>
      <c r="H3" s="2" t="s">
        <v>160</v>
      </c>
      <c r="I3" s="2" t="s">
        <v>150</v>
      </c>
      <c r="J3" s="2" t="s">
        <v>150</v>
      </c>
      <c r="K3" s="2" t="s">
        <v>150</v>
      </c>
      <c r="L3" s="2" t="s">
        <v>150</v>
      </c>
      <c r="M3" s="2" t="s">
        <v>150</v>
      </c>
      <c r="N3" s="2" t="s">
        <v>150</v>
      </c>
      <c r="O3" s="2" t="s">
        <v>161</v>
      </c>
      <c r="P3" s="9" t="s">
        <v>160</v>
      </c>
      <c r="Q3" s="9" t="s">
        <v>150</v>
      </c>
    </row>
    <row r="4" spans="1:17">
      <c r="A4" s="8" t="s">
        <v>162</v>
      </c>
      <c r="B4" s="11">
        <v>2018</v>
      </c>
      <c r="C4" s="11" t="s">
        <v>147</v>
      </c>
      <c r="D4" s="9" t="s">
        <v>163</v>
      </c>
      <c r="E4" s="9" t="s">
        <v>163</v>
      </c>
      <c r="F4" s="9" t="s">
        <v>163</v>
      </c>
      <c r="G4" s="9" t="s">
        <v>163</v>
      </c>
      <c r="H4" s="9" t="s">
        <v>163</v>
      </c>
      <c r="I4" s="9" t="s">
        <v>163</v>
      </c>
      <c r="J4" s="9" t="s">
        <v>163</v>
      </c>
      <c r="K4" s="9" t="s">
        <v>163</v>
      </c>
      <c r="L4" s="9" t="s">
        <v>163</v>
      </c>
      <c r="M4" s="9" t="s">
        <v>163</v>
      </c>
      <c r="N4" s="9" t="s">
        <v>163</v>
      </c>
      <c r="O4" s="9" t="s">
        <v>163</v>
      </c>
      <c r="P4" s="9" t="s">
        <v>163</v>
      </c>
      <c r="Q4" s="9" t="s">
        <v>163</v>
      </c>
    </row>
    <row r="5" spans="1:17">
      <c r="A5" s="8" t="s">
        <v>164</v>
      </c>
      <c r="B5" s="11">
        <v>2018</v>
      </c>
      <c r="C5" s="11" t="s">
        <v>147</v>
      </c>
      <c r="D5" s="9" t="s">
        <v>163</v>
      </c>
      <c r="E5" s="9" t="s">
        <v>163</v>
      </c>
      <c r="F5" s="9" t="s">
        <v>163</v>
      </c>
      <c r="G5" s="9" t="s">
        <v>163</v>
      </c>
      <c r="H5" s="9" t="s">
        <v>163</v>
      </c>
      <c r="I5" s="9" t="s">
        <v>163</v>
      </c>
      <c r="J5" s="9" t="s">
        <v>163</v>
      </c>
      <c r="K5" s="9" t="s">
        <v>163</v>
      </c>
      <c r="L5" s="9" t="s">
        <v>163</v>
      </c>
      <c r="M5" s="9" t="s">
        <v>163</v>
      </c>
      <c r="N5" s="9" t="s">
        <v>163</v>
      </c>
      <c r="O5" s="9" t="s">
        <v>163</v>
      </c>
      <c r="P5" s="9" t="s">
        <v>163</v>
      </c>
      <c r="Q5" s="9" t="s">
        <v>163</v>
      </c>
    </row>
    <row r="6" spans="1:17">
      <c r="A6" s="8" t="s">
        <v>165</v>
      </c>
      <c r="B6" s="11">
        <v>2018</v>
      </c>
      <c r="C6" s="11" t="s">
        <v>147</v>
      </c>
      <c r="D6" s="4" t="s">
        <v>150</v>
      </c>
      <c r="E6" s="4" t="s">
        <v>150</v>
      </c>
      <c r="F6" s="4" t="s">
        <v>154</v>
      </c>
      <c r="G6" s="2" t="s">
        <v>150</v>
      </c>
      <c r="H6" s="2" t="s">
        <v>152</v>
      </c>
      <c r="I6" s="4" t="s">
        <v>154</v>
      </c>
      <c r="J6" s="4" t="s">
        <v>154</v>
      </c>
      <c r="K6" s="4" t="s">
        <v>153</v>
      </c>
      <c r="L6" s="4" t="s">
        <v>154</v>
      </c>
      <c r="M6" s="4" t="s">
        <v>154</v>
      </c>
      <c r="N6" s="4" t="s">
        <v>166</v>
      </c>
      <c r="O6" s="2" t="s">
        <v>161</v>
      </c>
      <c r="P6" s="4" t="s">
        <v>152</v>
      </c>
      <c r="Q6" s="4" t="s">
        <v>167</v>
      </c>
    </row>
    <row r="7" spans="1:17">
      <c r="A7" s="8" t="s">
        <v>168</v>
      </c>
      <c r="B7" s="11">
        <v>2018</v>
      </c>
      <c r="C7" s="11" t="s">
        <v>147</v>
      </c>
      <c r="D7" s="4" t="s">
        <v>169</v>
      </c>
      <c r="E7" s="4" t="s">
        <v>170</v>
      </c>
      <c r="F7" s="4" t="s">
        <v>154</v>
      </c>
      <c r="G7" s="2" t="s">
        <v>171</v>
      </c>
      <c r="H7" s="2" t="s">
        <v>160</v>
      </c>
      <c r="I7" s="4" t="s">
        <v>154</v>
      </c>
      <c r="J7" s="4" t="s">
        <v>154</v>
      </c>
      <c r="K7" s="4" t="s">
        <v>153</v>
      </c>
      <c r="L7" s="2" t="s">
        <v>172</v>
      </c>
      <c r="M7" s="4" t="s">
        <v>153</v>
      </c>
      <c r="N7" s="4" t="s">
        <v>166</v>
      </c>
      <c r="O7" s="2" t="s">
        <v>161</v>
      </c>
      <c r="P7" s="4" t="s">
        <v>154</v>
      </c>
      <c r="Q7" s="4" t="s">
        <v>173</v>
      </c>
    </row>
    <row r="8" spans="1:17">
      <c r="A8" s="8" t="s">
        <v>174</v>
      </c>
      <c r="B8" s="11">
        <v>2018</v>
      </c>
      <c r="C8" s="11" t="s">
        <v>147</v>
      </c>
      <c r="D8" s="9" t="s">
        <v>163</v>
      </c>
      <c r="E8" s="9" t="s">
        <v>163</v>
      </c>
      <c r="F8" s="9" t="s">
        <v>163</v>
      </c>
      <c r="G8" s="9" t="s">
        <v>163</v>
      </c>
      <c r="H8" s="9" t="s">
        <v>163</v>
      </c>
      <c r="I8" s="9" t="s">
        <v>163</v>
      </c>
      <c r="J8" s="9" t="s">
        <v>163</v>
      </c>
      <c r="K8" s="9" t="s">
        <v>163</v>
      </c>
      <c r="L8" s="9" t="s">
        <v>163</v>
      </c>
      <c r="M8" s="9" t="s">
        <v>163</v>
      </c>
      <c r="N8" s="9" t="s">
        <v>163</v>
      </c>
      <c r="O8" s="9" t="s">
        <v>163</v>
      </c>
      <c r="P8" s="9" t="s">
        <v>163</v>
      </c>
      <c r="Q8" s="9" t="s">
        <v>163</v>
      </c>
    </row>
    <row r="9" spans="1:17">
      <c r="A9" s="8" t="s">
        <v>175</v>
      </c>
      <c r="B9" s="11">
        <v>2018</v>
      </c>
      <c r="C9" s="11" t="s">
        <v>147</v>
      </c>
      <c r="D9" s="4" t="s">
        <v>169</v>
      </c>
      <c r="E9" s="4" t="s">
        <v>170</v>
      </c>
      <c r="F9" s="4" t="s">
        <v>154</v>
      </c>
      <c r="G9" s="4" t="s">
        <v>176</v>
      </c>
      <c r="H9" s="2" t="s">
        <v>152</v>
      </c>
      <c r="I9" s="4" t="s">
        <v>172</v>
      </c>
      <c r="J9" s="4" t="s">
        <v>172</v>
      </c>
      <c r="K9" s="4" t="s">
        <v>177</v>
      </c>
      <c r="L9" s="2" t="s">
        <v>172</v>
      </c>
      <c r="M9" s="4" t="s">
        <v>178</v>
      </c>
      <c r="N9" s="4" t="s">
        <v>166</v>
      </c>
      <c r="O9" s="2" t="s">
        <v>161</v>
      </c>
      <c r="P9" s="4" t="s">
        <v>152</v>
      </c>
      <c r="Q9" s="4" t="s">
        <v>173</v>
      </c>
    </row>
    <row r="10" spans="1:17">
      <c r="A10" s="8" t="s">
        <v>179</v>
      </c>
      <c r="B10" s="11">
        <v>2018</v>
      </c>
      <c r="C10" s="11" t="s">
        <v>147</v>
      </c>
      <c r="D10" s="9" t="s">
        <v>157</v>
      </c>
      <c r="E10" s="9" t="s">
        <v>158</v>
      </c>
      <c r="F10" s="9" t="s">
        <v>150</v>
      </c>
      <c r="G10" s="9" t="s">
        <v>180</v>
      </c>
      <c r="H10" s="3" t="s">
        <v>160</v>
      </c>
      <c r="I10" s="9" t="s">
        <v>150</v>
      </c>
      <c r="J10" s="9" t="s">
        <v>150</v>
      </c>
      <c r="K10" s="9" t="s">
        <v>153</v>
      </c>
      <c r="L10" s="9" t="s">
        <v>150</v>
      </c>
      <c r="M10" s="9" t="s">
        <v>150</v>
      </c>
      <c r="N10" s="9" t="s">
        <v>150</v>
      </c>
      <c r="O10" s="2" t="s">
        <v>161</v>
      </c>
      <c r="P10" s="9" t="s">
        <v>150</v>
      </c>
      <c r="Q10" s="9" t="s">
        <v>150</v>
      </c>
    </row>
    <row r="11" spans="1:17">
      <c r="A11" s="8" t="s">
        <v>181</v>
      </c>
      <c r="B11" s="11">
        <v>2018</v>
      </c>
      <c r="C11" s="11" t="s">
        <v>147</v>
      </c>
      <c r="D11" s="9" t="s">
        <v>157</v>
      </c>
      <c r="E11" s="3" t="s">
        <v>158</v>
      </c>
      <c r="F11" s="9" t="s">
        <v>150</v>
      </c>
      <c r="G11" s="9" t="s">
        <v>182</v>
      </c>
      <c r="H11" s="3" t="s">
        <v>160</v>
      </c>
      <c r="I11" s="9" t="s">
        <v>150</v>
      </c>
      <c r="J11" s="9" t="s">
        <v>172</v>
      </c>
      <c r="K11" s="9" t="s">
        <v>153</v>
      </c>
      <c r="L11" s="2" t="s">
        <v>172</v>
      </c>
      <c r="M11" s="9" t="s">
        <v>150</v>
      </c>
      <c r="N11" s="9" t="s">
        <v>183</v>
      </c>
      <c r="O11" s="9" t="s">
        <v>184</v>
      </c>
      <c r="P11" s="9" t="s">
        <v>150</v>
      </c>
      <c r="Q11" s="4" t="s">
        <v>173</v>
      </c>
    </row>
    <row r="12" spans="1:17">
      <c r="A12" s="8" t="s">
        <v>185</v>
      </c>
      <c r="B12" s="11">
        <v>2018</v>
      </c>
      <c r="C12" s="11" t="s">
        <v>147</v>
      </c>
      <c r="D12" s="9" t="s">
        <v>163</v>
      </c>
      <c r="E12" s="9" t="s">
        <v>163</v>
      </c>
      <c r="F12" s="9" t="s">
        <v>163</v>
      </c>
      <c r="G12" s="9" t="s">
        <v>163</v>
      </c>
      <c r="H12" s="9" t="s">
        <v>163</v>
      </c>
      <c r="I12" s="9" t="s">
        <v>163</v>
      </c>
      <c r="J12" s="9" t="s">
        <v>163</v>
      </c>
      <c r="K12" s="9" t="s">
        <v>163</v>
      </c>
      <c r="L12" s="9" t="s">
        <v>163</v>
      </c>
      <c r="M12" s="9" t="s">
        <v>163</v>
      </c>
      <c r="N12" s="9" t="s">
        <v>163</v>
      </c>
      <c r="O12" s="9" t="s">
        <v>163</v>
      </c>
      <c r="P12" s="9" t="s">
        <v>163</v>
      </c>
      <c r="Q12" s="9" t="s">
        <v>163</v>
      </c>
    </row>
    <row r="13" spans="1:17">
      <c r="A13" s="8" t="s">
        <v>186</v>
      </c>
      <c r="B13" s="11">
        <v>2018</v>
      </c>
      <c r="C13" s="11" t="s">
        <v>147</v>
      </c>
      <c r="D13" s="4" t="s">
        <v>169</v>
      </c>
      <c r="E13" s="4" t="s">
        <v>170</v>
      </c>
      <c r="F13" s="4" t="s">
        <v>150</v>
      </c>
      <c r="G13" s="4" t="s">
        <v>187</v>
      </c>
      <c r="H13" s="3" t="s">
        <v>160</v>
      </c>
      <c r="I13" s="4" t="s">
        <v>172</v>
      </c>
      <c r="J13" s="4" t="s">
        <v>150</v>
      </c>
      <c r="K13" s="4" t="s">
        <v>153</v>
      </c>
      <c r="L13" s="4" t="s">
        <v>154</v>
      </c>
      <c r="M13" s="4" t="s">
        <v>153</v>
      </c>
      <c r="N13" s="2" t="s">
        <v>150</v>
      </c>
      <c r="O13" s="2" t="s">
        <v>161</v>
      </c>
      <c r="P13" s="4" t="s">
        <v>160</v>
      </c>
      <c r="Q13" s="4" t="s">
        <v>188</v>
      </c>
    </row>
    <row r="14" spans="1:17">
      <c r="A14" s="8" t="s">
        <v>189</v>
      </c>
      <c r="B14" s="11">
        <v>2018</v>
      </c>
      <c r="C14" s="11" t="s">
        <v>147</v>
      </c>
      <c r="D14" s="4" t="s">
        <v>150</v>
      </c>
      <c r="E14" s="4" t="s">
        <v>149</v>
      </c>
      <c r="F14" s="4" t="s">
        <v>154</v>
      </c>
      <c r="G14" s="10" t="s">
        <v>190</v>
      </c>
      <c r="H14" s="2" t="s">
        <v>152</v>
      </c>
      <c r="I14" s="4" t="s">
        <v>172</v>
      </c>
      <c r="J14" s="4" t="s">
        <v>154</v>
      </c>
      <c r="K14" s="9" t="s">
        <v>153</v>
      </c>
      <c r="L14" s="4" t="s">
        <v>154</v>
      </c>
      <c r="M14" s="4" t="s">
        <v>154</v>
      </c>
      <c r="N14" s="4" t="s">
        <v>166</v>
      </c>
      <c r="O14" s="2" t="s">
        <v>161</v>
      </c>
      <c r="P14" s="4" t="s">
        <v>152</v>
      </c>
      <c r="Q14" s="4" t="s">
        <v>167</v>
      </c>
    </row>
    <row r="15" spans="1:17">
      <c r="A15" s="8" t="s">
        <v>191</v>
      </c>
      <c r="B15" s="11">
        <v>2018</v>
      </c>
      <c r="C15" s="11" t="s">
        <v>147</v>
      </c>
      <c r="D15" s="4" t="s">
        <v>169</v>
      </c>
      <c r="E15" s="4" t="s">
        <v>170</v>
      </c>
      <c r="F15" s="4" t="s">
        <v>154</v>
      </c>
      <c r="G15" s="10" t="s">
        <v>192</v>
      </c>
      <c r="H15" s="2" t="s">
        <v>152</v>
      </c>
      <c r="I15" s="4" t="s">
        <v>172</v>
      </c>
      <c r="J15" s="4" t="s">
        <v>172</v>
      </c>
      <c r="K15" s="4" t="s">
        <v>153</v>
      </c>
      <c r="L15" s="2" t="s">
        <v>172</v>
      </c>
      <c r="M15" s="4" t="s">
        <v>178</v>
      </c>
      <c r="N15" s="4" t="s">
        <v>166</v>
      </c>
      <c r="O15" s="2" t="s">
        <v>161</v>
      </c>
      <c r="P15" s="4" t="s">
        <v>152</v>
      </c>
      <c r="Q15" s="4" t="s">
        <v>188</v>
      </c>
    </row>
    <row r="16" spans="1:17">
      <c r="A16" s="8" t="s">
        <v>193</v>
      </c>
      <c r="B16" s="11">
        <v>2018</v>
      </c>
      <c r="C16" s="11" t="s">
        <v>147</v>
      </c>
      <c r="D16" s="9" t="s">
        <v>163</v>
      </c>
      <c r="E16" s="9" t="s">
        <v>163</v>
      </c>
      <c r="F16" s="9" t="s">
        <v>163</v>
      </c>
      <c r="G16" s="9" t="s">
        <v>163</v>
      </c>
      <c r="H16" s="9" t="s">
        <v>163</v>
      </c>
      <c r="I16" s="9" t="s">
        <v>163</v>
      </c>
      <c r="J16" s="9" t="s">
        <v>163</v>
      </c>
      <c r="K16" s="9" t="s">
        <v>163</v>
      </c>
      <c r="L16" s="9" t="s">
        <v>163</v>
      </c>
      <c r="M16" s="9" t="s">
        <v>163</v>
      </c>
      <c r="N16" s="9" t="s">
        <v>163</v>
      </c>
      <c r="O16" s="9" t="s">
        <v>163</v>
      </c>
      <c r="P16" s="9" t="s">
        <v>163</v>
      </c>
      <c r="Q16" s="9" t="s">
        <v>163</v>
      </c>
    </row>
    <row r="17" spans="1:17">
      <c r="A17" s="8" t="s">
        <v>194</v>
      </c>
      <c r="B17" s="11">
        <v>2018</v>
      </c>
      <c r="C17" s="11" t="s">
        <v>147</v>
      </c>
      <c r="D17" s="4" t="s">
        <v>148</v>
      </c>
      <c r="E17" s="4" t="s">
        <v>149</v>
      </c>
      <c r="F17" s="4" t="s">
        <v>150</v>
      </c>
      <c r="G17" s="10" t="s">
        <v>150</v>
      </c>
      <c r="H17" s="3" t="s">
        <v>160</v>
      </c>
      <c r="I17" s="4" t="s">
        <v>172</v>
      </c>
      <c r="J17" s="4" t="s">
        <v>150</v>
      </c>
      <c r="K17" s="4" t="s">
        <v>150</v>
      </c>
      <c r="L17" s="4" t="s">
        <v>150</v>
      </c>
      <c r="M17" s="4" t="s">
        <v>150</v>
      </c>
      <c r="N17" s="4" t="s">
        <v>166</v>
      </c>
      <c r="O17" s="2" t="s">
        <v>161</v>
      </c>
      <c r="P17" s="9" t="s">
        <v>150</v>
      </c>
      <c r="Q17" s="4" t="s">
        <v>167</v>
      </c>
    </row>
    <row r="18" spans="1:17">
      <c r="A18" s="8" t="s">
        <v>195</v>
      </c>
      <c r="B18" s="11">
        <v>2018</v>
      </c>
      <c r="C18" s="11" t="s">
        <v>147</v>
      </c>
      <c r="D18" s="9" t="s">
        <v>163</v>
      </c>
      <c r="E18" s="9" t="s">
        <v>163</v>
      </c>
      <c r="F18" s="9" t="s">
        <v>163</v>
      </c>
      <c r="G18" s="9" t="s">
        <v>163</v>
      </c>
      <c r="H18" s="9" t="s">
        <v>163</v>
      </c>
      <c r="I18" s="9" t="s">
        <v>163</v>
      </c>
      <c r="J18" s="9" t="s">
        <v>163</v>
      </c>
      <c r="K18" s="9" t="s">
        <v>163</v>
      </c>
      <c r="L18" s="9" t="s">
        <v>163</v>
      </c>
      <c r="M18" s="9" t="s">
        <v>163</v>
      </c>
      <c r="N18" s="9" t="s">
        <v>163</v>
      </c>
      <c r="O18" s="9" t="s">
        <v>163</v>
      </c>
      <c r="P18" s="9" t="s">
        <v>163</v>
      </c>
      <c r="Q18" s="9" t="s">
        <v>163</v>
      </c>
    </row>
    <row r="19" spans="1:17">
      <c r="A19" s="8" t="s">
        <v>196</v>
      </c>
      <c r="B19" s="11">
        <v>2018</v>
      </c>
      <c r="C19" s="11" t="s">
        <v>147</v>
      </c>
      <c r="D19" s="9" t="s">
        <v>148</v>
      </c>
      <c r="E19" s="9" t="s">
        <v>150</v>
      </c>
      <c r="F19" s="10" t="s">
        <v>150</v>
      </c>
      <c r="G19" s="9" t="s">
        <v>197</v>
      </c>
      <c r="H19" s="10" t="s">
        <v>150</v>
      </c>
      <c r="I19" s="9" t="s">
        <v>150</v>
      </c>
      <c r="J19" s="9" t="s">
        <v>150</v>
      </c>
      <c r="K19" s="9" t="s">
        <v>153</v>
      </c>
      <c r="L19" s="9" t="s">
        <v>150</v>
      </c>
      <c r="M19" s="9" t="s">
        <v>150</v>
      </c>
      <c r="N19" s="9" t="s">
        <v>150</v>
      </c>
      <c r="O19" s="2" t="s">
        <v>161</v>
      </c>
      <c r="P19" s="10" t="s">
        <v>150</v>
      </c>
      <c r="Q19" s="10" t="s">
        <v>150</v>
      </c>
    </row>
    <row r="20" spans="1:17">
      <c r="A20" s="8" t="s">
        <v>198</v>
      </c>
      <c r="B20" s="11">
        <v>2018</v>
      </c>
      <c r="C20" s="11" t="s">
        <v>147</v>
      </c>
      <c r="D20" s="4" t="s">
        <v>157</v>
      </c>
      <c r="E20" s="4" t="s">
        <v>149</v>
      </c>
      <c r="F20" s="4" t="s">
        <v>154</v>
      </c>
      <c r="G20" s="4" t="s">
        <v>150</v>
      </c>
      <c r="H20" s="4" t="s">
        <v>154</v>
      </c>
      <c r="I20" s="4" t="s">
        <v>172</v>
      </c>
      <c r="J20" s="4" t="s">
        <v>154</v>
      </c>
      <c r="K20" s="4" t="s">
        <v>177</v>
      </c>
      <c r="L20" s="4" t="s">
        <v>154</v>
      </c>
      <c r="M20" s="4" t="s">
        <v>154</v>
      </c>
      <c r="N20" s="4" t="s">
        <v>166</v>
      </c>
      <c r="O20" s="2" t="s">
        <v>161</v>
      </c>
      <c r="P20" s="4" t="s">
        <v>154</v>
      </c>
      <c r="Q20" s="4" t="s">
        <v>167</v>
      </c>
    </row>
    <row r="21" spans="1:17">
      <c r="A21" s="8" t="s">
        <v>199</v>
      </c>
      <c r="B21" s="11">
        <v>2018</v>
      </c>
      <c r="C21" s="11" t="s">
        <v>147</v>
      </c>
      <c r="D21" s="10" t="s">
        <v>150</v>
      </c>
      <c r="E21" s="9" t="s">
        <v>170</v>
      </c>
      <c r="F21" s="9" t="s">
        <v>172</v>
      </c>
      <c r="G21" s="9" t="s">
        <v>150</v>
      </c>
      <c r="H21" s="9" t="s">
        <v>200</v>
      </c>
      <c r="I21" s="9" t="s">
        <v>150</v>
      </c>
      <c r="J21" s="9" t="s">
        <v>150</v>
      </c>
      <c r="K21" s="9" t="s">
        <v>150</v>
      </c>
      <c r="L21" s="9" t="s">
        <v>150</v>
      </c>
      <c r="M21" s="9" t="s">
        <v>150</v>
      </c>
      <c r="N21" s="9" t="s">
        <v>150</v>
      </c>
      <c r="O21" s="2" t="s">
        <v>161</v>
      </c>
      <c r="P21" s="9" t="s">
        <v>150</v>
      </c>
      <c r="Q21" s="9" t="s">
        <v>150</v>
      </c>
    </row>
    <row r="22" spans="1:17">
      <c r="A22" s="8" t="s">
        <v>201</v>
      </c>
      <c r="B22" s="11">
        <v>2018</v>
      </c>
      <c r="C22" s="11" t="s">
        <v>147</v>
      </c>
      <c r="D22" s="9" t="s">
        <v>163</v>
      </c>
      <c r="E22" s="9" t="s">
        <v>163</v>
      </c>
      <c r="F22" s="9" t="s">
        <v>163</v>
      </c>
      <c r="G22" s="9" t="s">
        <v>163</v>
      </c>
      <c r="H22" s="9" t="s">
        <v>163</v>
      </c>
      <c r="I22" s="9" t="s">
        <v>163</v>
      </c>
      <c r="J22" s="9" t="s">
        <v>163</v>
      </c>
      <c r="K22" s="9" t="s">
        <v>163</v>
      </c>
      <c r="L22" s="9" t="s">
        <v>163</v>
      </c>
      <c r="M22" s="9" t="s">
        <v>163</v>
      </c>
      <c r="N22" s="9" t="s">
        <v>163</v>
      </c>
      <c r="O22" s="9" t="s">
        <v>163</v>
      </c>
      <c r="P22" s="9" t="s">
        <v>163</v>
      </c>
      <c r="Q22" s="9" t="s">
        <v>163</v>
      </c>
    </row>
    <row r="23" spans="1:17">
      <c r="A23" s="8" t="s">
        <v>202</v>
      </c>
      <c r="B23" s="11">
        <v>2018</v>
      </c>
      <c r="C23" s="11" t="s">
        <v>147</v>
      </c>
      <c r="D23" s="4" t="s">
        <v>150</v>
      </c>
      <c r="E23" s="3" t="s">
        <v>158</v>
      </c>
      <c r="F23" s="4" t="s">
        <v>154</v>
      </c>
      <c r="G23" s="4" t="s">
        <v>150</v>
      </c>
      <c r="H23" s="2" t="s">
        <v>152</v>
      </c>
      <c r="I23" s="4" t="s">
        <v>172</v>
      </c>
      <c r="J23" s="4" t="s">
        <v>154</v>
      </c>
      <c r="K23" s="4" t="s">
        <v>153</v>
      </c>
      <c r="L23" s="4" t="s">
        <v>154</v>
      </c>
      <c r="M23" s="4" t="s">
        <v>154</v>
      </c>
      <c r="N23" s="4" t="s">
        <v>166</v>
      </c>
      <c r="O23" s="4" t="s">
        <v>203</v>
      </c>
      <c r="P23" s="4" t="s">
        <v>150</v>
      </c>
      <c r="Q23" s="4" t="s">
        <v>167</v>
      </c>
    </row>
    <row r="24" spans="1:17">
      <c r="A24" s="8" t="s">
        <v>204</v>
      </c>
      <c r="B24" s="11">
        <v>2018</v>
      </c>
      <c r="C24" s="11" t="s">
        <v>147</v>
      </c>
      <c r="D24" s="4" t="s">
        <v>150</v>
      </c>
      <c r="E24" s="4" t="s">
        <v>170</v>
      </c>
      <c r="F24" s="2" t="s">
        <v>150</v>
      </c>
      <c r="G24" s="3" t="s">
        <v>205</v>
      </c>
      <c r="H24" s="2" t="s">
        <v>152</v>
      </c>
      <c r="I24" s="4" t="s">
        <v>172</v>
      </c>
      <c r="J24" s="4" t="s">
        <v>154</v>
      </c>
      <c r="K24" s="4" t="s">
        <v>177</v>
      </c>
      <c r="L24" s="2" t="s">
        <v>172</v>
      </c>
      <c r="M24" s="4" t="s">
        <v>206</v>
      </c>
      <c r="N24" s="4" t="s">
        <v>166</v>
      </c>
      <c r="O24" s="2" t="s">
        <v>161</v>
      </c>
      <c r="P24" s="4" t="s">
        <v>154</v>
      </c>
      <c r="Q24" s="4" t="s">
        <v>167</v>
      </c>
    </row>
    <row r="25" spans="1:17">
      <c r="A25" s="8" t="s">
        <v>207</v>
      </c>
      <c r="B25" s="11">
        <v>2018</v>
      </c>
      <c r="C25" s="11" t="s">
        <v>147</v>
      </c>
      <c r="D25" s="9" t="s">
        <v>163</v>
      </c>
      <c r="E25" s="9" t="s">
        <v>163</v>
      </c>
      <c r="F25" s="9" t="s">
        <v>163</v>
      </c>
      <c r="G25" s="9" t="s">
        <v>163</v>
      </c>
      <c r="H25" s="9" t="s">
        <v>163</v>
      </c>
      <c r="I25" s="9" t="s">
        <v>163</v>
      </c>
      <c r="J25" s="9" t="s">
        <v>163</v>
      </c>
      <c r="K25" s="9" t="s">
        <v>163</v>
      </c>
      <c r="L25" s="9" t="s">
        <v>163</v>
      </c>
      <c r="M25" s="9" t="s">
        <v>163</v>
      </c>
      <c r="N25" s="9" t="s">
        <v>163</v>
      </c>
      <c r="O25" s="9" t="s">
        <v>163</v>
      </c>
      <c r="P25" s="9" t="s">
        <v>163</v>
      </c>
      <c r="Q25" s="9" t="s">
        <v>163</v>
      </c>
    </row>
    <row r="26" spans="1:17">
      <c r="A26" s="8" t="s">
        <v>208</v>
      </c>
      <c r="B26" s="11">
        <v>2018</v>
      </c>
      <c r="C26" s="11" t="s">
        <v>147</v>
      </c>
      <c r="D26" s="9" t="s">
        <v>163</v>
      </c>
      <c r="E26" s="9" t="s">
        <v>163</v>
      </c>
      <c r="F26" s="9" t="s">
        <v>163</v>
      </c>
      <c r="G26" s="9" t="s">
        <v>163</v>
      </c>
      <c r="H26" s="9" t="s">
        <v>163</v>
      </c>
      <c r="I26" s="9" t="s">
        <v>163</v>
      </c>
      <c r="J26" s="9" t="s">
        <v>163</v>
      </c>
      <c r="K26" s="9" t="s">
        <v>163</v>
      </c>
      <c r="L26" s="9" t="s">
        <v>163</v>
      </c>
      <c r="M26" s="9" t="s">
        <v>163</v>
      </c>
      <c r="N26" s="9" t="s">
        <v>163</v>
      </c>
      <c r="O26" s="9" t="s">
        <v>163</v>
      </c>
      <c r="P26" s="9" t="s">
        <v>163</v>
      </c>
      <c r="Q26" s="9" t="s">
        <v>163</v>
      </c>
    </row>
    <row r="27" spans="1:17">
      <c r="A27" s="8" t="s">
        <v>209</v>
      </c>
      <c r="B27" s="11">
        <v>2018</v>
      </c>
      <c r="C27" s="11" t="s">
        <v>147</v>
      </c>
      <c r="D27" s="9" t="s">
        <v>148</v>
      </c>
      <c r="E27" s="9" t="s">
        <v>150</v>
      </c>
      <c r="F27" s="2" t="s">
        <v>150</v>
      </c>
      <c r="G27" s="9" t="s">
        <v>150</v>
      </c>
      <c r="H27" s="2" t="s">
        <v>152</v>
      </c>
      <c r="I27" s="9" t="s">
        <v>150</v>
      </c>
      <c r="J27" s="9" t="s">
        <v>150</v>
      </c>
      <c r="K27" s="9" t="s">
        <v>150</v>
      </c>
      <c r="L27" s="4" t="s">
        <v>154</v>
      </c>
      <c r="M27" s="4" t="s">
        <v>154</v>
      </c>
      <c r="N27" s="2" t="s">
        <v>150</v>
      </c>
      <c r="O27" s="2" t="s">
        <v>161</v>
      </c>
      <c r="P27" s="4" t="s">
        <v>152</v>
      </c>
      <c r="Q27" s="9" t="s">
        <v>150</v>
      </c>
    </row>
    <row r="28" spans="1:17">
      <c r="A28" s="8" t="s">
        <v>210</v>
      </c>
      <c r="B28" s="11">
        <v>2018</v>
      </c>
      <c r="C28" s="11" t="s">
        <v>147</v>
      </c>
      <c r="D28" s="4" t="s">
        <v>150</v>
      </c>
      <c r="E28" s="4" t="s">
        <v>150</v>
      </c>
      <c r="F28" s="2" t="s">
        <v>150</v>
      </c>
      <c r="G28" s="4" t="s">
        <v>150</v>
      </c>
      <c r="H28" s="4" t="s">
        <v>150</v>
      </c>
      <c r="I28" s="4" t="s">
        <v>211</v>
      </c>
      <c r="J28" s="4" t="s">
        <v>154</v>
      </c>
      <c r="K28" s="9" t="s">
        <v>153</v>
      </c>
      <c r="L28" s="4" t="s">
        <v>154</v>
      </c>
      <c r="M28" s="4" t="s">
        <v>154</v>
      </c>
      <c r="N28" s="4" t="s">
        <v>166</v>
      </c>
      <c r="O28" s="2" t="s">
        <v>161</v>
      </c>
      <c r="P28" s="4" t="s">
        <v>150</v>
      </c>
      <c r="Q28" s="4" t="s">
        <v>188</v>
      </c>
    </row>
    <row r="29" spans="1:17">
      <c r="A29" s="8" t="s">
        <v>146</v>
      </c>
      <c r="B29" s="11">
        <v>2019</v>
      </c>
      <c r="C29" s="11" t="s">
        <v>212</v>
      </c>
      <c r="D29" s="2" t="s">
        <v>150</v>
      </c>
      <c r="E29" s="2" t="s">
        <v>150</v>
      </c>
      <c r="F29" s="2" t="s">
        <v>150</v>
      </c>
      <c r="G29" s="2" t="s">
        <v>213</v>
      </c>
      <c r="H29" s="2" t="s">
        <v>160</v>
      </c>
      <c r="I29" s="2" t="s">
        <v>150</v>
      </c>
      <c r="J29" s="2" t="s">
        <v>150</v>
      </c>
      <c r="K29" s="2" t="s">
        <v>153</v>
      </c>
      <c r="L29" s="2" t="s">
        <v>150</v>
      </c>
      <c r="M29" s="4" t="s">
        <v>153</v>
      </c>
      <c r="N29" s="2" t="s">
        <v>150</v>
      </c>
      <c r="O29" s="2" t="s">
        <v>161</v>
      </c>
      <c r="P29" s="2" t="s">
        <v>150</v>
      </c>
      <c r="Q29" s="4" t="s">
        <v>188</v>
      </c>
    </row>
    <row r="30" spans="1:17">
      <c r="A30" s="8" t="s">
        <v>156</v>
      </c>
      <c r="B30" s="11">
        <v>2019</v>
      </c>
      <c r="C30" s="11" t="s">
        <v>212</v>
      </c>
      <c r="D30" s="2" t="s">
        <v>157</v>
      </c>
      <c r="E30" s="2" t="s">
        <v>158</v>
      </c>
      <c r="F30" s="2" t="s">
        <v>172</v>
      </c>
      <c r="G30" s="2" t="s">
        <v>214</v>
      </c>
      <c r="H30" s="2" t="s">
        <v>160</v>
      </c>
      <c r="I30" s="2" t="s">
        <v>172</v>
      </c>
      <c r="J30" s="2" t="s">
        <v>172</v>
      </c>
      <c r="K30" s="2" t="s">
        <v>153</v>
      </c>
      <c r="L30" s="2" t="s">
        <v>172</v>
      </c>
      <c r="M30" s="4" t="s">
        <v>153</v>
      </c>
      <c r="N30" s="2" t="s">
        <v>150</v>
      </c>
      <c r="O30" s="2" t="s">
        <v>161</v>
      </c>
      <c r="P30" s="9" t="s">
        <v>150</v>
      </c>
      <c r="Q30" s="4" t="s">
        <v>188</v>
      </c>
    </row>
    <row r="31" spans="1:17">
      <c r="A31" s="8" t="s">
        <v>162</v>
      </c>
      <c r="B31" s="11">
        <v>2019</v>
      </c>
      <c r="C31" s="11" t="s">
        <v>212</v>
      </c>
      <c r="D31" s="4" t="s">
        <v>157</v>
      </c>
      <c r="E31" s="2" t="s">
        <v>158</v>
      </c>
      <c r="F31" s="4" t="s">
        <v>150</v>
      </c>
      <c r="G31" s="4" t="s">
        <v>215</v>
      </c>
      <c r="H31" s="2" t="s">
        <v>160</v>
      </c>
      <c r="I31" s="4" t="s">
        <v>172</v>
      </c>
      <c r="J31" s="4" t="s">
        <v>172</v>
      </c>
      <c r="K31" s="4" t="s">
        <v>177</v>
      </c>
      <c r="L31" s="2" t="s">
        <v>172</v>
      </c>
      <c r="M31" s="4" t="s">
        <v>178</v>
      </c>
      <c r="N31" s="2" t="s">
        <v>150</v>
      </c>
      <c r="O31" s="4" t="s">
        <v>203</v>
      </c>
      <c r="P31" s="4" t="s">
        <v>150</v>
      </c>
      <c r="Q31" s="4" t="s">
        <v>188</v>
      </c>
    </row>
    <row r="32" spans="1:17">
      <c r="A32" s="8" t="s">
        <v>164</v>
      </c>
      <c r="B32" s="11">
        <v>2019</v>
      </c>
      <c r="C32" s="11" t="s">
        <v>212</v>
      </c>
      <c r="D32" s="4" t="s">
        <v>157</v>
      </c>
      <c r="E32" s="4" t="s">
        <v>150</v>
      </c>
      <c r="F32" s="4" t="s">
        <v>154</v>
      </c>
      <c r="G32" s="2" t="s">
        <v>216</v>
      </c>
      <c r="H32" s="2" t="s">
        <v>160</v>
      </c>
      <c r="I32" s="4" t="s">
        <v>172</v>
      </c>
      <c r="J32" s="4" t="s">
        <v>154</v>
      </c>
      <c r="K32" s="9" t="s">
        <v>153</v>
      </c>
      <c r="L32" s="4" t="s">
        <v>154</v>
      </c>
      <c r="M32" s="4" t="s">
        <v>154</v>
      </c>
      <c r="N32" s="2" t="s">
        <v>150</v>
      </c>
      <c r="O32" s="2" t="s">
        <v>161</v>
      </c>
      <c r="P32" s="4" t="s">
        <v>160</v>
      </c>
      <c r="Q32" s="4" t="s">
        <v>167</v>
      </c>
    </row>
    <row r="33" spans="1:17">
      <c r="A33" s="8" t="s">
        <v>165</v>
      </c>
      <c r="B33" s="11">
        <v>2019</v>
      </c>
      <c r="C33" s="11" t="s">
        <v>212</v>
      </c>
      <c r="D33" s="4" t="s">
        <v>157</v>
      </c>
      <c r="E33" s="3" t="s">
        <v>158</v>
      </c>
      <c r="F33" s="4" t="s">
        <v>154</v>
      </c>
      <c r="G33" s="2" t="s">
        <v>217</v>
      </c>
      <c r="H33" s="2" t="s">
        <v>160</v>
      </c>
      <c r="I33" s="4" t="s">
        <v>172</v>
      </c>
      <c r="J33" s="4" t="s">
        <v>172</v>
      </c>
      <c r="K33" s="4" t="s">
        <v>153</v>
      </c>
      <c r="L33" s="2" t="s">
        <v>172</v>
      </c>
      <c r="M33" s="4" t="s">
        <v>178</v>
      </c>
      <c r="N33" s="4" t="s">
        <v>166</v>
      </c>
      <c r="O33" s="4" t="s">
        <v>203</v>
      </c>
      <c r="P33" s="4" t="s">
        <v>160</v>
      </c>
      <c r="Q33" s="4" t="s">
        <v>167</v>
      </c>
    </row>
    <row r="34" spans="1:17">
      <c r="A34" s="8" t="s">
        <v>168</v>
      </c>
      <c r="B34" s="11">
        <v>2019</v>
      </c>
      <c r="C34" s="11" t="s">
        <v>212</v>
      </c>
      <c r="D34" s="4" t="s">
        <v>169</v>
      </c>
      <c r="E34" s="4" t="s">
        <v>170</v>
      </c>
      <c r="F34" s="4" t="s">
        <v>154</v>
      </c>
      <c r="G34" s="2" t="s">
        <v>150</v>
      </c>
      <c r="H34" s="2" t="s">
        <v>160</v>
      </c>
      <c r="I34" s="4" t="s">
        <v>172</v>
      </c>
      <c r="J34" s="4" t="s">
        <v>154</v>
      </c>
      <c r="K34" s="4" t="s">
        <v>153</v>
      </c>
      <c r="L34" s="2" t="s">
        <v>172</v>
      </c>
      <c r="M34" s="4" t="s">
        <v>153</v>
      </c>
      <c r="N34" s="4" t="s">
        <v>166</v>
      </c>
      <c r="O34" s="2" t="s">
        <v>161</v>
      </c>
      <c r="P34" s="4" t="s">
        <v>160</v>
      </c>
      <c r="Q34" s="4" t="s">
        <v>173</v>
      </c>
    </row>
    <row r="35" spans="1:17">
      <c r="A35" s="8" t="s">
        <v>174</v>
      </c>
      <c r="B35" s="11">
        <v>2019</v>
      </c>
      <c r="C35" s="11" t="s">
        <v>212</v>
      </c>
      <c r="D35" s="4" t="s">
        <v>150</v>
      </c>
      <c r="E35" s="3" t="s">
        <v>158</v>
      </c>
      <c r="F35" s="4" t="s">
        <v>154</v>
      </c>
      <c r="G35" s="4" t="s">
        <v>218</v>
      </c>
      <c r="H35" s="2" t="s">
        <v>152</v>
      </c>
      <c r="I35" s="4" t="s">
        <v>172</v>
      </c>
      <c r="J35" s="4" t="s">
        <v>172</v>
      </c>
      <c r="K35" s="4" t="s">
        <v>177</v>
      </c>
      <c r="L35" s="2" t="s">
        <v>172</v>
      </c>
      <c r="M35" s="4" t="s">
        <v>178</v>
      </c>
      <c r="N35" s="4" t="s">
        <v>166</v>
      </c>
      <c r="O35" s="2" t="s">
        <v>161</v>
      </c>
      <c r="P35" s="4" t="s">
        <v>154</v>
      </c>
      <c r="Q35" s="4" t="s">
        <v>188</v>
      </c>
    </row>
    <row r="36" spans="1:17">
      <c r="A36" s="8" t="s">
        <v>175</v>
      </c>
      <c r="B36" s="11">
        <v>2019</v>
      </c>
      <c r="C36" s="11" t="s">
        <v>212</v>
      </c>
      <c r="D36" s="4" t="s">
        <v>169</v>
      </c>
      <c r="E36" s="4" t="s">
        <v>170</v>
      </c>
      <c r="F36" s="4" t="s">
        <v>154</v>
      </c>
      <c r="G36" s="4" t="s">
        <v>150</v>
      </c>
      <c r="H36" s="2" t="s">
        <v>152</v>
      </c>
      <c r="I36" s="4" t="s">
        <v>172</v>
      </c>
      <c r="J36" s="4" t="s">
        <v>172</v>
      </c>
      <c r="K36" s="4" t="s">
        <v>177</v>
      </c>
      <c r="L36" s="2" t="s">
        <v>172</v>
      </c>
      <c r="M36" s="4" t="s">
        <v>150</v>
      </c>
      <c r="N36" s="4" t="s">
        <v>166</v>
      </c>
      <c r="O36" s="2" t="s">
        <v>161</v>
      </c>
      <c r="P36" s="4" t="s">
        <v>154</v>
      </c>
      <c r="Q36" s="4" t="s">
        <v>188</v>
      </c>
    </row>
    <row r="37" spans="1:17">
      <c r="A37" s="8" t="s">
        <v>179</v>
      </c>
      <c r="B37" s="11">
        <v>2019</v>
      </c>
      <c r="C37" s="11" t="s">
        <v>212</v>
      </c>
      <c r="D37" s="9" t="s">
        <v>157</v>
      </c>
      <c r="E37" s="3" t="s">
        <v>158</v>
      </c>
      <c r="F37" s="9" t="s">
        <v>150</v>
      </c>
      <c r="G37" s="9" t="s">
        <v>180</v>
      </c>
      <c r="H37" s="3" t="s">
        <v>160</v>
      </c>
      <c r="I37" s="9" t="s">
        <v>172</v>
      </c>
      <c r="J37" s="9" t="s">
        <v>150</v>
      </c>
      <c r="K37" s="9" t="s">
        <v>153</v>
      </c>
      <c r="L37" s="2" t="s">
        <v>172</v>
      </c>
      <c r="M37" s="9" t="s">
        <v>178</v>
      </c>
      <c r="N37" s="4" t="s">
        <v>166</v>
      </c>
      <c r="O37" s="2" t="s">
        <v>161</v>
      </c>
      <c r="P37" s="9" t="s">
        <v>150</v>
      </c>
      <c r="Q37" s="4" t="s">
        <v>173</v>
      </c>
    </row>
    <row r="38" spans="1:17">
      <c r="A38" s="8" t="s">
        <v>181</v>
      </c>
      <c r="B38" s="11">
        <v>2019</v>
      </c>
      <c r="C38" s="11" t="s">
        <v>212</v>
      </c>
      <c r="D38" s="9" t="s">
        <v>157</v>
      </c>
      <c r="E38" s="3" t="s">
        <v>158</v>
      </c>
      <c r="F38" s="9" t="s">
        <v>150</v>
      </c>
      <c r="G38" s="9" t="s">
        <v>182</v>
      </c>
      <c r="H38" s="3" t="s">
        <v>160</v>
      </c>
      <c r="I38" s="9" t="s">
        <v>154</v>
      </c>
      <c r="J38" s="9" t="s">
        <v>172</v>
      </c>
      <c r="K38" s="9" t="s">
        <v>153</v>
      </c>
      <c r="L38" s="2" t="s">
        <v>172</v>
      </c>
      <c r="M38" s="9" t="s">
        <v>150</v>
      </c>
      <c r="N38" s="9" t="s">
        <v>183</v>
      </c>
      <c r="O38" s="9" t="s">
        <v>184</v>
      </c>
      <c r="P38" s="9" t="s">
        <v>150</v>
      </c>
      <c r="Q38" s="4" t="s">
        <v>173</v>
      </c>
    </row>
    <row r="39" spans="1:17">
      <c r="A39" s="8" t="s">
        <v>185</v>
      </c>
      <c r="B39" s="11">
        <v>2019</v>
      </c>
      <c r="C39" s="11" t="s">
        <v>212</v>
      </c>
      <c r="D39" s="9" t="s">
        <v>169</v>
      </c>
      <c r="E39" s="9" t="s">
        <v>170</v>
      </c>
      <c r="F39" s="4" t="s">
        <v>150</v>
      </c>
      <c r="G39" s="4" t="s">
        <v>219</v>
      </c>
      <c r="H39" s="3" t="s">
        <v>160</v>
      </c>
      <c r="I39" s="9" t="s">
        <v>154</v>
      </c>
      <c r="J39" s="9" t="s">
        <v>172</v>
      </c>
      <c r="K39" s="4" t="s">
        <v>177</v>
      </c>
      <c r="L39" s="2" t="s">
        <v>172</v>
      </c>
      <c r="M39" s="4" t="s">
        <v>153</v>
      </c>
      <c r="N39" s="2" t="s">
        <v>150</v>
      </c>
      <c r="O39" s="2" t="s">
        <v>161</v>
      </c>
      <c r="P39" s="9" t="s">
        <v>150</v>
      </c>
      <c r="Q39" s="4" t="s">
        <v>188</v>
      </c>
    </row>
    <row r="40" spans="1:17">
      <c r="A40" s="8" t="s">
        <v>186</v>
      </c>
      <c r="B40" s="11">
        <v>2019</v>
      </c>
      <c r="C40" s="11" t="s">
        <v>212</v>
      </c>
      <c r="D40" s="4" t="s">
        <v>169</v>
      </c>
      <c r="E40" s="4" t="s">
        <v>170</v>
      </c>
      <c r="F40" s="4" t="s">
        <v>150</v>
      </c>
      <c r="G40" s="4" t="s">
        <v>220</v>
      </c>
      <c r="H40" s="3" t="s">
        <v>160</v>
      </c>
      <c r="I40" s="4" t="s">
        <v>172</v>
      </c>
      <c r="J40" s="4" t="s">
        <v>150</v>
      </c>
      <c r="K40" s="9" t="s">
        <v>153</v>
      </c>
      <c r="L40" s="2" t="s">
        <v>172</v>
      </c>
      <c r="M40" s="4" t="s">
        <v>150</v>
      </c>
      <c r="N40" s="2" t="s">
        <v>150</v>
      </c>
      <c r="O40" s="2" t="s">
        <v>161</v>
      </c>
      <c r="P40" s="4" t="s">
        <v>160</v>
      </c>
      <c r="Q40" s="4" t="s">
        <v>188</v>
      </c>
    </row>
    <row r="41" spans="1:17">
      <c r="A41" s="8" t="s">
        <v>189</v>
      </c>
      <c r="B41" s="11">
        <v>2019</v>
      </c>
      <c r="C41" s="11" t="s">
        <v>212</v>
      </c>
      <c r="D41" s="4" t="s">
        <v>150</v>
      </c>
      <c r="E41" s="3" t="s">
        <v>170</v>
      </c>
      <c r="F41" s="4" t="s">
        <v>154</v>
      </c>
      <c r="G41" s="10" t="s">
        <v>150</v>
      </c>
      <c r="H41" s="2" t="s">
        <v>152</v>
      </c>
      <c r="I41" s="4" t="s">
        <v>172</v>
      </c>
      <c r="J41" s="4" t="s">
        <v>172</v>
      </c>
      <c r="K41" s="9" t="s">
        <v>153</v>
      </c>
      <c r="L41" s="4" t="s">
        <v>154</v>
      </c>
      <c r="M41" s="4" t="s">
        <v>154</v>
      </c>
      <c r="N41" s="4" t="s">
        <v>166</v>
      </c>
      <c r="O41" s="2" t="s">
        <v>161</v>
      </c>
      <c r="P41" s="4" t="s">
        <v>152</v>
      </c>
      <c r="Q41" s="4" t="s">
        <v>167</v>
      </c>
    </row>
    <row r="42" spans="1:17">
      <c r="A42" s="8" t="s">
        <v>191</v>
      </c>
      <c r="B42" s="11">
        <v>2019</v>
      </c>
      <c r="C42" s="11" t="s">
        <v>212</v>
      </c>
      <c r="D42" s="4" t="s">
        <v>169</v>
      </c>
      <c r="E42" s="4" t="s">
        <v>170</v>
      </c>
      <c r="F42" s="4" t="s">
        <v>154</v>
      </c>
      <c r="G42" s="4" t="s">
        <v>150</v>
      </c>
      <c r="H42" s="2" t="s">
        <v>152</v>
      </c>
      <c r="I42" s="4" t="s">
        <v>172</v>
      </c>
      <c r="J42" s="4" t="s">
        <v>172</v>
      </c>
      <c r="K42" s="4" t="s">
        <v>153</v>
      </c>
      <c r="L42" s="2" t="s">
        <v>172</v>
      </c>
      <c r="M42" s="4" t="s">
        <v>178</v>
      </c>
      <c r="N42" s="4" t="s">
        <v>166</v>
      </c>
      <c r="O42" s="2" t="s">
        <v>161</v>
      </c>
      <c r="P42" s="4" t="s">
        <v>154</v>
      </c>
      <c r="Q42" s="4" t="s">
        <v>167</v>
      </c>
    </row>
    <row r="43" spans="1:17">
      <c r="A43" s="8" t="s">
        <v>193</v>
      </c>
      <c r="B43" s="11">
        <v>2019</v>
      </c>
      <c r="C43" s="11" t="s">
        <v>212</v>
      </c>
      <c r="D43" s="9" t="s">
        <v>169</v>
      </c>
      <c r="E43" s="9" t="s">
        <v>158</v>
      </c>
      <c r="F43" s="4" t="s">
        <v>150</v>
      </c>
      <c r="G43" s="9" t="s">
        <v>221</v>
      </c>
      <c r="H43" s="2" t="s">
        <v>160</v>
      </c>
      <c r="I43" s="9" t="s">
        <v>150</v>
      </c>
      <c r="J43" s="9" t="s">
        <v>172</v>
      </c>
      <c r="K43" s="9" t="s">
        <v>153</v>
      </c>
      <c r="L43" s="2" t="s">
        <v>172</v>
      </c>
      <c r="M43" s="9" t="s">
        <v>150</v>
      </c>
      <c r="N43" s="4" t="s">
        <v>166</v>
      </c>
      <c r="O43" s="2" t="s">
        <v>184</v>
      </c>
      <c r="P43" s="9" t="s">
        <v>150</v>
      </c>
      <c r="Q43" s="4" t="s">
        <v>188</v>
      </c>
    </row>
    <row r="44" spans="1:17">
      <c r="A44" s="8" t="s">
        <v>194</v>
      </c>
      <c r="B44" s="11">
        <v>2019</v>
      </c>
      <c r="C44" s="11" t="s">
        <v>212</v>
      </c>
      <c r="D44" s="4" t="s">
        <v>150</v>
      </c>
      <c r="E44" s="4" t="s">
        <v>170</v>
      </c>
      <c r="F44" s="4" t="s">
        <v>154</v>
      </c>
      <c r="G44" s="4" t="s">
        <v>150</v>
      </c>
      <c r="H44" s="3" t="s">
        <v>160</v>
      </c>
      <c r="I44" s="4" t="s">
        <v>172</v>
      </c>
      <c r="J44" s="4" t="s">
        <v>172</v>
      </c>
      <c r="K44" s="4" t="s">
        <v>153</v>
      </c>
      <c r="L44" s="2" t="s">
        <v>172</v>
      </c>
      <c r="M44" s="4" t="s">
        <v>154</v>
      </c>
      <c r="N44" s="4" t="s">
        <v>166</v>
      </c>
      <c r="O44" s="2" t="s">
        <v>161</v>
      </c>
      <c r="P44" s="4" t="s">
        <v>152</v>
      </c>
      <c r="Q44" s="4" t="s">
        <v>188</v>
      </c>
    </row>
    <row r="45" spans="1:17">
      <c r="A45" s="8" t="s">
        <v>195</v>
      </c>
      <c r="B45" s="11">
        <v>2019</v>
      </c>
      <c r="C45" s="11" t="s">
        <v>212</v>
      </c>
      <c r="D45" s="9" t="s">
        <v>157</v>
      </c>
      <c r="E45" s="9" t="s">
        <v>158</v>
      </c>
      <c r="F45" s="2" t="s">
        <v>150</v>
      </c>
      <c r="G45" s="10" t="s">
        <v>222</v>
      </c>
      <c r="H45" s="3" t="s">
        <v>160</v>
      </c>
      <c r="I45" s="9" t="s">
        <v>172</v>
      </c>
      <c r="J45" s="9" t="s">
        <v>150</v>
      </c>
      <c r="K45" s="9" t="s">
        <v>153</v>
      </c>
      <c r="L45" s="4" t="s">
        <v>154</v>
      </c>
      <c r="M45" s="9" t="s">
        <v>178</v>
      </c>
      <c r="N45" s="2" t="s">
        <v>150</v>
      </c>
      <c r="O45" s="4" t="s">
        <v>203</v>
      </c>
      <c r="P45" s="9" t="s">
        <v>160</v>
      </c>
      <c r="Q45" s="4" t="s">
        <v>188</v>
      </c>
    </row>
    <row r="46" spans="1:17">
      <c r="A46" s="8" t="s">
        <v>196</v>
      </c>
      <c r="B46" s="11">
        <v>2019</v>
      </c>
      <c r="C46" s="11" t="s">
        <v>212</v>
      </c>
      <c r="D46" s="9" t="s">
        <v>157</v>
      </c>
      <c r="E46" s="9" t="s">
        <v>158</v>
      </c>
      <c r="F46" s="2" t="s">
        <v>150</v>
      </c>
      <c r="G46" s="9" t="s">
        <v>223</v>
      </c>
      <c r="H46" s="3" t="s">
        <v>160</v>
      </c>
      <c r="I46" s="9" t="s">
        <v>172</v>
      </c>
      <c r="J46" s="9" t="s">
        <v>172</v>
      </c>
      <c r="K46" s="9" t="s">
        <v>153</v>
      </c>
      <c r="L46" s="4" t="s">
        <v>154</v>
      </c>
      <c r="M46" s="4" t="s">
        <v>153</v>
      </c>
      <c r="N46" s="4" t="s">
        <v>166</v>
      </c>
      <c r="O46" s="4" t="s">
        <v>203</v>
      </c>
      <c r="P46" s="9" t="s">
        <v>160</v>
      </c>
      <c r="Q46" s="4" t="s">
        <v>188</v>
      </c>
    </row>
    <row r="47" spans="1:17">
      <c r="A47" s="8" t="s">
        <v>198</v>
      </c>
      <c r="B47" s="11">
        <v>2019</v>
      </c>
      <c r="C47" s="11" t="s">
        <v>212</v>
      </c>
      <c r="D47" s="4" t="s">
        <v>157</v>
      </c>
      <c r="E47" s="4" t="s">
        <v>170</v>
      </c>
      <c r="F47" s="4" t="s">
        <v>172</v>
      </c>
      <c r="G47" s="4" t="s">
        <v>224</v>
      </c>
      <c r="H47" s="3" t="s">
        <v>160</v>
      </c>
      <c r="I47" s="4" t="s">
        <v>172</v>
      </c>
      <c r="J47" s="4" t="s">
        <v>172</v>
      </c>
      <c r="K47" s="4" t="s">
        <v>153</v>
      </c>
      <c r="L47" s="2" t="s">
        <v>172</v>
      </c>
      <c r="M47" s="4" t="s">
        <v>178</v>
      </c>
      <c r="N47" s="4" t="s">
        <v>166</v>
      </c>
      <c r="O47" s="2" t="s">
        <v>161</v>
      </c>
      <c r="P47" s="4" t="s">
        <v>160</v>
      </c>
      <c r="Q47" s="4" t="s">
        <v>188</v>
      </c>
    </row>
    <row r="48" spans="1:17">
      <c r="A48" s="8" t="s">
        <v>199</v>
      </c>
      <c r="B48" s="11">
        <v>2019</v>
      </c>
      <c r="C48" s="11" t="s">
        <v>212</v>
      </c>
      <c r="D48" s="9" t="s">
        <v>169</v>
      </c>
      <c r="E48" s="9" t="s">
        <v>170</v>
      </c>
      <c r="F48" s="9" t="s">
        <v>172</v>
      </c>
      <c r="G48" s="9" t="s">
        <v>225</v>
      </c>
      <c r="H48" s="3" t="s">
        <v>160</v>
      </c>
      <c r="I48" s="9" t="s">
        <v>172</v>
      </c>
      <c r="J48" s="9" t="s">
        <v>150</v>
      </c>
      <c r="K48" s="9" t="s">
        <v>153</v>
      </c>
      <c r="L48" s="2" t="s">
        <v>172</v>
      </c>
      <c r="M48" s="4" t="s">
        <v>153</v>
      </c>
      <c r="N48" s="9" t="s">
        <v>226</v>
      </c>
      <c r="O48" s="2" t="s">
        <v>161</v>
      </c>
      <c r="P48" s="9" t="s">
        <v>150</v>
      </c>
      <c r="Q48" s="4" t="s">
        <v>173</v>
      </c>
    </row>
    <row r="49" spans="1:17">
      <c r="A49" s="8" t="s">
        <v>201</v>
      </c>
      <c r="B49" s="11">
        <v>2019</v>
      </c>
      <c r="C49" s="11" t="s">
        <v>212</v>
      </c>
      <c r="D49" s="4" t="s">
        <v>150</v>
      </c>
      <c r="E49" s="3" t="s">
        <v>158</v>
      </c>
      <c r="F49" s="4" t="s">
        <v>154</v>
      </c>
      <c r="G49" s="4" t="s">
        <v>227</v>
      </c>
      <c r="H49" s="3" t="s">
        <v>160</v>
      </c>
      <c r="I49" s="4" t="s">
        <v>172</v>
      </c>
      <c r="J49" s="4" t="s">
        <v>172</v>
      </c>
      <c r="K49" s="4" t="s">
        <v>177</v>
      </c>
      <c r="L49" s="4" t="s">
        <v>154</v>
      </c>
      <c r="M49" s="4" t="s">
        <v>154</v>
      </c>
      <c r="N49" s="4" t="s">
        <v>166</v>
      </c>
      <c r="O49" s="2" t="s">
        <v>161</v>
      </c>
      <c r="P49" s="4" t="s">
        <v>154</v>
      </c>
      <c r="Q49" s="4" t="s">
        <v>167</v>
      </c>
    </row>
    <row r="50" spans="1:17">
      <c r="A50" s="8" t="s">
        <v>202</v>
      </c>
      <c r="B50" s="11">
        <v>2019</v>
      </c>
      <c r="C50" s="11" t="s">
        <v>212</v>
      </c>
      <c r="D50" s="4" t="s">
        <v>157</v>
      </c>
      <c r="E50" s="3" t="s">
        <v>158</v>
      </c>
      <c r="F50" s="4" t="s">
        <v>150</v>
      </c>
      <c r="G50" s="4" t="s">
        <v>228</v>
      </c>
      <c r="H50" s="3" t="s">
        <v>160</v>
      </c>
      <c r="I50" s="4" t="s">
        <v>211</v>
      </c>
      <c r="J50" s="4" t="s">
        <v>172</v>
      </c>
      <c r="K50" s="4" t="s">
        <v>153</v>
      </c>
      <c r="L50" s="4" t="s">
        <v>154</v>
      </c>
      <c r="M50" s="4" t="s">
        <v>150</v>
      </c>
      <c r="N50" s="4" t="s">
        <v>166</v>
      </c>
      <c r="O50" s="4" t="s">
        <v>203</v>
      </c>
      <c r="P50" s="4" t="s">
        <v>150</v>
      </c>
      <c r="Q50" s="4" t="s">
        <v>150</v>
      </c>
    </row>
    <row r="51" spans="1:17">
      <c r="A51" s="8" t="s">
        <v>204</v>
      </c>
      <c r="B51" s="11">
        <v>2019</v>
      </c>
      <c r="C51" s="11" t="s">
        <v>212</v>
      </c>
      <c r="D51" s="4" t="s">
        <v>148</v>
      </c>
      <c r="E51" s="3" t="s">
        <v>158</v>
      </c>
      <c r="F51" s="4" t="s">
        <v>154</v>
      </c>
      <c r="G51" s="3" t="s">
        <v>150</v>
      </c>
      <c r="H51" s="2" t="s">
        <v>152</v>
      </c>
      <c r="I51" s="4" t="s">
        <v>172</v>
      </c>
      <c r="J51" s="4" t="s">
        <v>154</v>
      </c>
      <c r="K51" s="4" t="s">
        <v>153</v>
      </c>
      <c r="L51" s="2" t="s">
        <v>172</v>
      </c>
      <c r="M51" s="4" t="s">
        <v>206</v>
      </c>
      <c r="N51" s="4" t="s">
        <v>166</v>
      </c>
      <c r="O51" s="4" t="s">
        <v>203</v>
      </c>
      <c r="P51" s="4" t="s">
        <v>152</v>
      </c>
      <c r="Q51" s="4" t="s">
        <v>188</v>
      </c>
    </row>
    <row r="52" spans="1:17">
      <c r="A52" s="8" t="s">
        <v>207</v>
      </c>
      <c r="B52" s="11">
        <v>2019</v>
      </c>
      <c r="C52" s="11" t="s">
        <v>212</v>
      </c>
      <c r="D52" s="9" t="s">
        <v>163</v>
      </c>
      <c r="E52" s="9" t="s">
        <v>163</v>
      </c>
      <c r="F52" s="9" t="s">
        <v>163</v>
      </c>
      <c r="G52" s="9" t="s">
        <v>163</v>
      </c>
      <c r="H52" s="9" t="s">
        <v>163</v>
      </c>
      <c r="I52" s="9" t="s">
        <v>163</v>
      </c>
      <c r="J52" s="9" t="s">
        <v>163</v>
      </c>
      <c r="K52" s="9" t="s">
        <v>163</v>
      </c>
      <c r="L52" s="9" t="s">
        <v>163</v>
      </c>
      <c r="M52" s="9" t="s">
        <v>163</v>
      </c>
      <c r="N52" s="9" t="s">
        <v>163</v>
      </c>
      <c r="O52" s="9" t="s">
        <v>163</v>
      </c>
      <c r="P52" s="9" t="s">
        <v>163</v>
      </c>
      <c r="Q52" s="9" t="s">
        <v>163</v>
      </c>
    </row>
    <row r="53" spans="1:17">
      <c r="A53" s="8" t="s">
        <v>208</v>
      </c>
      <c r="B53" s="11">
        <v>2019</v>
      </c>
      <c r="C53" s="11" t="s">
        <v>212</v>
      </c>
      <c r="D53" s="4" t="s">
        <v>148</v>
      </c>
      <c r="E53" s="4" t="s">
        <v>150</v>
      </c>
      <c r="F53" s="2" t="s">
        <v>150</v>
      </c>
      <c r="G53" s="3" t="s">
        <v>150</v>
      </c>
      <c r="H53" s="9" t="s">
        <v>150</v>
      </c>
      <c r="I53" s="9" t="s">
        <v>172</v>
      </c>
      <c r="J53" s="9" t="s">
        <v>172</v>
      </c>
      <c r="K53" s="9" t="s">
        <v>153</v>
      </c>
      <c r="L53" s="4" t="s">
        <v>154</v>
      </c>
      <c r="M53" s="4" t="s">
        <v>153</v>
      </c>
      <c r="N53" s="2" t="s">
        <v>150</v>
      </c>
      <c r="O53" s="2" t="s">
        <v>161</v>
      </c>
      <c r="P53" s="9" t="s">
        <v>160</v>
      </c>
      <c r="Q53" s="4" t="s">
        <v>188</v>
      </c>
    </row>
    <row r="54" spans="1:17">
      <c r="A54" s="8" t="s">
        <v>209</v>
      </c>
      <c r="B54" s="11">
        <v>2019</v>
      </c>
      <c r="C54" s="11" t="s">
        <v>212</v>
      </c>
      <c r="D54" s="9" t="s">
        <v>169</v>
      </c>
      <c r="E54" s="9" t="s">
        <v>170</v>
      </c>
      <c r="F54" s="2" t="s">
        <v>150</v>
      </c>
      <c r="G54" s="4" t="s">
        <v>229</v>
      </c>
      <c r="H54" s="3" t="s">
        <v>160</v>
      </c>
      <c r="I54" s="9" t="s">
        <v>172</v>
      </c>
      <c r="J54" s="9" t="s">
        <v>172</v>
      </c>
      <c r="K54" s="9" t="s">
        <v>153</v>
      </c>
      <c r="L54" s="2" t="s">
        <v>172</v>
      </c>
      <c r="M54" s="4" t="s">
        <v>153</v>
      </c>
      <c r="N54" s="2" t="s">
        <v>150</v>
      </c>
      <c r="O54" s="2" t="s">
        <v>161</v>
      </c>
      <c r="P54" s="9" t="s">
        <v>150</v>
      </c>
      <c r="Q54" s="4" t="s">
        <v>188</v>
      </c>
    </row>
    <row r="55" spans="1:17">
      <c r="A55" s="8" t="s">
        <v>210</v>
      </c>
      <c r="B55" s="11">
        <v>2019</v>
      </c>
      <c r="C55" s="11" t="s">
        <v>212</v>
      </c>
      <c r="D55" s="4" t="s">
        <v>157</v>
      </c>
      <c r="E55" s="3" t="s">
        <v>158</v>
      </c>
      <c r="F55" s="2" t="s">
        <v>150</v>
      </c>
      <c r="G55" s="4" t="s">
        <v>219</v>
      </c>
      <c r="H55" s="3" t="s">
        <v>160</v>
      </c>
      <c r="I55" s="2" t="s">
        <v>211</v>
      </c>
      <c r="J55" s="4" t="s">
        <v>172</v>
      </c>
      <c r="K55" s="9" t="s">
        <v>153</v>
      </c>
      <c r="L55" s="2" t="s">
        <v>172</v>
      </c>
      <c r="M55" s="4" t="s">
        <v>178</v>
      </c>
      <c r="N55" s="4" t="s">
        <v>166</v>
      </c>
      <c r="O55" s="4" t="s">
        <v>203</v>
      </c>
      <c r="P55" s="4" t="s">
        <v>154</v>
      </c>
      <c r="Q55" s="4" t="s">
        <v>188</v>
      </c>
    </row>
    <row r="56" spans="1:17">
      <c r="A56" s="8" t="s">
        <v>146</v>
      </c>
      <c r="B56" s="11">
        <v>2023</v>
      </c>
      <c r="C56" s="11" t="s">
        <v>230</v>
      </c>
      <c r="D56" s="4" t="s">
        <v>150</v>
      </c>
      <c r="E56" s="4" t="s">
        <v>158</v>
      </c>
      <c r="F56" s="2" t="s">
        <v>150</v>
      </c>
      <c r="G56" s="2" t="s">
        <v>225</v>
      </c>
      <c r="H56" s="4" t="s">
        <v>160</v>
      </c>
      <c r="I56" s="4" t="s">
        <v>150</v>
      </c>
      <c r="J56" s="2" t="s">
        <v>150</v>
      </c>
      <c r="K56" s="4" t="s">
        <v>153</v>
      </c>
      <c r="L56" s="2" t="s">
        <v>150</v>
      </c>
      <c r="M56" s="4" t="s">
        <v>150</v>
      </c>
      <c r="N56" s="2" t="s">
        <v>150</v>
      </c>
      <c r="O56" s="2" t="s">
        <v>161</v>
      </c>
      <c r="P56" s="4" t="s">
        <v>160</v>
      </c>
      <c r="Q56" s="4" t="s">
        <v>173</v>
      </c>
    </row>
    <row r="57" spans="1:17">
      <c r="A57" s="8" t="s">
        <v>156</v>
      </c>
      <c r="B57" s="11">
        <v>2023</v>
      </c>
      <c r="C57" s="11" t="s">
        <v>230</v>
      </c>
      <c r="D57" s="9" t="s">
        <v>163</v>
      </c>
      <c r="E57" s="9" t="s">
        <v>163</v>
      </c>
      <c r="F57" s="9" t="s">
        <v>163</v>
      </c>
      <c r="G57" s="9" t="s">
        <v>163</v>
      </c>
      <c r="H57" s="9" t="s">
        <v>163</v>
      </c>
      <c r="I57" s="9" t="s">
        <v>163</v>
      </c>
      <c r="J57" s="9" t="s">
        <v>163</v>
      </c>
      <c r="K57" s="9" t="s">
        <v>163</v>
      </c>
      <c r="L57" s="9" t="s">
        <v>163</v>
      </c>
      <c r="M57" s="9" t="s">
        <v>163</v>
      </c>
      <c r="N57" s="9" t="s">
        <v>163</v>
      </c>
      <c r="O57" s="9" t="s">
        <v>163</v>
      </c>
      <c r="P57" s="9" t="s">
        <v>163</v>
      </c>
      <c r="Q57" s="9" t="s">
        <v>163</v>
      </c>
    </row>
    <row r="58" spans="1:17">
      <c r="A58" s="8" t="s">
        <v>162</v>
      </c>
      <c r="B58" s="11">
        <v>2023</v>
      </c>
      <c r="C58" s="11" t="s">
        <v>230</v>
      </c>
      <c r="D58" s="4" t="s">
        <v>169</v>
      </c>
      <c r="E58" s="4" t="s">
        <v>170</v>
      </c>
      <c r="F58" s="4" t="s">
        <v>150</v>
      </c>
      <c r="G58" s="4" t="s">
        <v>150</v>
      </c>
      <c r="H58" s="2" t="s">
        <v>160</v>
      </c>
      <c r="I58" s="4" t="s">
        <v>172</v>
      </c>
      <c r="J58" s="4" t="s">
        <v>172</v>
      </c>
      <c r="K58" s="4" t="s">
        <v>153</v>
      </c>
      <c r="L58" s="4" t="s">
        <v>154</v>
      </c>
      <c r="M58" s="4" t="s">
        <v>154</v>
      </c>
      <c r="N58" s="4" t="s">
        <v>166</v>
      </c>
      <c r="O58" s="2" t="s">
        <v>161</v>
      </c>
      <c r="P58" s="4" t="s">
        <v>160</v>
      </c>
      <c r="Q58" s="4" t="s">
        <v>167</v>
      </c>
    </row>
    <row r="59" spans="1:17">
      <c r="A59" s="8" t="s">
        <v>164</v>
      </c>
      <c r="B59" s="11">
        <v>2023</v>
      </c>
      <c r="C59" s="11" t="s">
        <v>230</v>
      </c>
      <c r="D59" s="4" t="s">
        <v>157</v>
      </c>
      <c r="E59" s="4" t="s">
        <v>150</v>
      </c>
      <c r="F59" s="4" t="s">
        <v>154</v>
      </c>
      <c r="G59" s="2" t="s">
        <v>225</v>
      </c>
      <c r="H59" s="2" t="s">
        <v>152</v>
      </c>
      <c r="I59" s="4" t="s">
        <v>172</v>
      </c>
      <c r="J59" s="4" t="s">
        <v>154</v>
      </c>
      <c r="K59" s="4" t="s">
        <v>153</v>
      </c>
      <c r="L59" s="4" t="s">
        <v>154</v>
      </c>
      <c r="M59" s="4" t="s">
        <v>154</v>
      </c>
      <c r="N59" s="2" t="s">
        <v>150</v>
      </c>
      <c r="O59" s="2" t="s">
        <v>161</v>
      </c>
      <c r="P59" s="4" t="s">
        <v>150</v>
      </c>
      <c r="Q59" s="4" t="s">
        <v>167</v>
      </c>
    </row>
    <row r="60" spans="1:17">
      <c r="A60" s="8" t="s">
        <v>165</v>
      </c>
      <c r="B60" s="11">
        <v>2023</v>
      </c>
      <c r="C60" s="11" t="s">
        <v>230</v>
      </c>
      <c r="D60" s="4" t="s">
        <v>169</v>
      </c>
      <c r="E60" s="4" t="s">
        <v>150</v>
      </c>
      <c r="F60" s="4" t="s">
        <v>154</v>
      </c>
      <c r="G60" s="2" t="s">
        <v>231</v>
      </c>
      <c r="H60" s="2" t="s">
        <v>152</v>
      </c>
      <c r="I60" s="4" t="s">
        <v>172</v>
      </c>
      <c r="J60" s="4" t="s">
        <v>172</v>
      </c>
      <c r="K60" s="4" t="s">
        <v>153</v>
      </c>
      <c r="L60" s="2" t="s">
        <v>172</v>
      </c>
      <c r="M60" s="4" t="s">
        <v>178</v>
      </c>
      <c r="N60" s="4" t="s">
        <v>166</v>
      </c>
      <c r="O60" s="2" t="s">
        <v>161</v>
      </c>
      <c r="P60" s="4" t="s">
        <v>152</v>
      </c>
      <c r="Q60" s="4" t="s">
        <v>167</v>
      </c>
    </row>
    <row r="61" spans="1:17">
      <c r="A61" s="8" t="s">
        <v>168</v>
      </c>
      <c r="B61" s="11">
        <v>2023</v>
      </c>
      <c r="C61" s="11" t="s">
        <v>230</v>
      </c>
      <c r="D61" s="4" t="s">
        <v>169</v>
      </c>
      <c r="E61" s="4" t="s">
        <v>170</v>
      </c>
      <c r="F61" s="4" t="s">
        <v>154</v>
      </c>
      <c r="G61" s="2" t="s">
        <v>232</v>
      </c>
      <c r="H61" s="2" t="s">
        <v>160</v>
      </c>
      <c r="I61" s="4" t="s">
        <v>172</v>
      </c>
      <c r="J61" s="4" t="s">
        <v>172</v>
      </c>
      <c r="K61" s="4" t="s">
        <v>153</v>
      </c>
      <c r="L61" s="4" t="s">
        <v>154</v>
      </c>
      <c r="M61" s="4" t="s">
        <v>154</v>
      </c>
      <c r="N61" s="4" t="s">
        <v>166</v>
      </c>
      <c r="O61" s="2" t="s">
        <v>161</v>
      </c>
      <c r="P61" s="4" t="s">
        <v>154</v>
      </c>
      <c r="Q61" s="4" t="s">
        <v>167</v>
      </c>
    </row>
    <row r="62" spans="1:17">
      <c r="A62" s="8" t="s">
        <v>174</v>
      </c>
      <c r="B62" s="11">
        <v>2023</v>
      </c>
      <c r="C62" s="11" t="s">
        <v>230</v>
      </c>
      <c r="D62" s="4" t="s">
        <v>150</v>
      </c>
      <c r="E62" s="3" t="s">
        <v>158</v>
      </c>
      <c r="F62" s="4" t="s">
        <v>154</v>
      </c>
      <c r="G62" s="4" t="s">
        <v>218</v>
      </c>
      <c r="H62" s="2" t="s">
        <v>160</v>
      </c>
      <c r="I62" s="4" t="s">
        <v>172</v>
      </c>
      <c r="J62" s="4" t="s">
        <v>172</v>
      </c>
      <c r="K62" s="4" t="s">
        <v>177</v>
      </c>
      <c r="L62" s="2" t="s">
        <v>172</v>
      </c>
      <c r="M62" s="4" t="s">
        <v>178</v>
      </c>
      <c r="N62" s="4" t="s">
        <v>166</v>
      </c>
      <c r="O62" s="2" t="s">
        <v>161</v>
      </c>
      <c r="P62" s="4" t="s">
        <v>152</v>
      </c>
      <c r="Q62" s="4" t="s">
        <v>173</v>
      </c>
    </row>
    <row r="63" spans="1:17">
      <c r="A63" s="8" t="s">
        <v>175</v>
      </c>
      <c r="B63" s="11">
        <v>2023</v>
      </c>
      <c r="C63" s="11" t="s">
        <v>230</v>
      </c>
      <c r="D63" s="4" t="s">
        <v>169</v>
      </c>
      <c r="E63" s="4" t="s">
        <v>149</v>
      </c>
      <c r="F63" s="4" t="s">
        <v>154</v>
      </c>
      <c r="G63" s="4" t="s">
        <v>150</v>
      </c>
      <c r="H63" s="4" t="s">
        <v>150</v>
      </c>
      <c r="I63" s="4" t="s">
        <v>172</v>
      </c>
      <c r="J63" s="4" t="s">
        <v>172</v>
      </c>
      <c r="K63" s="4" t="s">
        <v>177</v>
      </c>
      <c r="L63" s="2" t="s">
        <v>172</v>
      </c>
      <c r="M63" s="4" t="s">
        <v>153</v>
      </c>
      <c r="N63" s="4" t="s">
        <v>166</v>
      </c>
      <c r="O63" s="2" t="s">
        <v>161</v>
      </c>
      <c r="P63" s="4" t="s">
        <v>150</v>
      </c>
      <c r="Q63" s="4" t="s">
        <v>188</v>
      </c>
    </row>
    <row r="64" spans="1:17">
      <c r="A64" s="8" t="s">
        <v>179</v>
      </c>
      <c r="B64" s="11">
        <v>2023</v>
      </c>
      <c r="C64" s="11" t="s">
        <v>230</v>
      </c>
      <c r="D64" s="9" t="s">
        <v>163</v>
      </c>
      <c r="E64" s="9" t="s">
        <v>163</v>
      </c>
      <c r="F64" s="9" t="s">
        <v>163</v>
      </c>
      <c r="G64" s="9" t="s">
        <v>163</v>
      </c>
      <c r="H64" s="9" t="s">
        <v>163</v>
      </c>
      <c r="I64" s="9" t="s">
        <v>163</v>
      </c>
      <c r="J64" s="9" t="s">
        <v>163</v>
      </c>
      <c r="K64" s="9" t="s">
        <v>163</v>
      </c>
      <c r="L64" s="9" t="s">
        <v>163</v>
      </c>
      <c r="M64" s="9" t="s">
        <v>163</v>
      </c>
      <c r="N64" s="9" t="s">
        <v>163</v>
      </c>
      <c r="O64" s="9" t="s">
        <v>163</v>
      </c>
      <c r="P64" s="9" t="s">
        <v>163</v>
      </c>
      <c r="Q64" s="9" t="s">
        <v>163</v>
      </c>
    </row>
    <row r="65" spans="1:17">
      <c r="A65" s="8" t="s">
        <v>181</v>
      </c>
      <c r="B65" s="11">
        <v>2023</v>
      </c>
      <c r="C65" s="11" t="s">
        <v>230</v>
      </c>
      <c r="D65" s="4" t="s">
        <v>157</v>
      </c>
      <c r="E65" s="3" t="s">
        <v>158</v>
      </c>
      <c r="F65" s="4" t="s">
        <v>150</v>
      </c>
      <c r="G65" s="4" t="s">
        <v>233</v>
      </c>
      <c r="H65" s="3" t="s">
        <v>160</v>
      </c>
      <c r="I65" s="4" t="s">
        <v>150</v>
      </c>
      <c r="J65" s="4" t="s">
        <v>172</v>
      </c>
      <c r="K65" s="4" t="s">
        <v>153</v>
      </c>
      <c r="L65" s="2" t="s">
        <v>172</v>
      </c>
      <c r="M65" s="4" t="s">
        <v>150</v>
      </c>
      <c r="N65" s="9" t="s">
        <v>183</v>
      </c>
      <c r="O65" s="4" t="s">
        <v>184</v>
      </c>
      <c r="P65" s="9" t="s">
        <v>150</v>
      </c>
      <c r="Q65" s="4" t="s">
        <v>173</v>
      </c>
    </row>
    <row r="66" spans="1:17">
      <c r="A66" s="8" t="s">
        <v>185</v>
      </c>
      <c r="B66" s="11">
        <v>2023</v>
      </c>
      <c r="C66" s="11" t="s">
        <v>230</v>
      </c>
      <c r="D66" s="9" t="s">
        <v>163</v>
      </c>
      <c r="E66" s="9" t="s">
        <v>163</v>
      </c>
      <c r="F66" s="9" t="s">
        <v>163</v>
      </c>
      <c r="G66" s="9" t="s">
        <v>163</v>
      </c>
      <c r="H66" s="9" t="s">
        <v>163</v>
      </c>
      <c r="I66" s="9" t="s">
        <v>163</v>
      </c>
      <c r="J66" s="9" t="s">
        <v>163</v>
      </c>
      <c r="K66" s="9" t="s">
        <v>163</v>
      </c>
      <c r="L66" s="9" t="s">
        <v>163</v>
      </c>
      <c r="M66" s="9" t="s">
        <v>163</v>
      </c>
      <c r="N66" s="9" t="s">
        <v>163</v>
      </c>
      <c r="O66" s="9" t="s">
        <v>163</v>
      </c>
      <c r="P66" s="9" t="s">
        <v>163</v>
      </c>
      <c r="Q66" s="9" t="s">
        <v>163</v>
      </c>
    </row>
    <row r="67" spans="1:17">
      <c r="A67" s="8" t="s">
        <v>186</v>
      </c>
      <c r="B67" s="11">
        <v>2023</v>
      </c>
      <c r="C67" s="11" t="s">
        <v>230</v>
      </c>
      <c r="D67" s="4" t="s">
        <v>148</v>
      </c>
      <c r="E67" s="4" t="s">
        <v>149</v>
      </c>
      <c r="F67" s="4" t="s">
        <v>150</v>
      </c>
      <c r="G67" s="4" t="s">
        <v>234</v>
      </c>
      <c r="H67" s="2" t="s">
        <v>152</v>
      </c>
      <c r="I67" s="4" t="s">
        <v>172</v>
      </c>
      <c r="J67" s="4" t="s">
        <v>150</v>
      </c>
      <c r="K67" s="4" t="s">
        <v>153</v>
      </c>
      <c r="L67" s="4" t="s">
        <v>154</v>
      </c>
      <c r="M67" s="4" t="s">
        <v>153</v>
      </c>
      <c r="N67" s="4" t="s">
        <v>166</v>
      </c>
      <c r="O67" s="2" t="s">
        <v>161</v>
      </c>
      <c r="P67" s="4" t="s">
        <v>152</v>
      </c>
      <c r="Q67" s="4" t="s">
        <v>188</v>
      </c>
    </row>
    <row r="68" spans="1:17">
      <c r="A68" s="8" t="s">
        <v>189</v>
      </c>
      <c r="B68" s="11">
        <v>2023</v>
      </c>
      <c r="C68" s="11" t="s">
        <v>230</v>
      </c>
      <c r="D68" s="4" t="s">
        <v>157</v>
      </c>
      <c r="E68" s="3" t="s">
        <v>158</v>
      </c>
      <c r="F68" s="4" t="s">
        <v>154</v>
      </c>
      <c r="G68" s="10" t="s">
        <v>150</v>
      </c>
      <c r="H68" s="2" t="s">
        <v>152</v>
      </c>
      <c r="I68" s="4" t="s">
        <v>172</v>
      </c>
      <c r="J68" s="4" t="s">
        <v>172</v>
      </c>
      <c r="K68" s="4" t="s">
        <v>153</v>
      </c>
      <c r="L68" s="4" t="s">
        <v>154</v>
      </c>
      <c r="M68" s="4" t="s">
        <v>154</v>
      </c>
      <c r="N68" s="4" t="s">
        <v>166</v>
      </c>
      <c r="O68" s="4" t="s">
        <v>203</v>
      </c>
      <c r="P68" s="4" t="s">
        <v>152</v>
      </c>
      <c r="Q68" s="4" t="s">
        <v>167</v>
      </c>
    </row>
    <row r="69" spans="1:17">
      <c r="A69" s="8" t="s">
        <v>191</v>
      </c>
      <c r="B69" s="11">
        <v>2023</v>
      </c>
      <c r="C69" s="11" t="s">
        <v>230</v>
      </c>
      <c r="D69" s="9" t="s">
        <v>163</v>
      </c>
      <c r="E69" s="9" t="s">
        <v>163</v>
      </c>
      <c r="F69" s="9" t="s">
        <v>163</v>
      </c>
      <c r="G69" s="9" t="s">
        <v>163</v>
      </c>
      <c r="H69" s="9" t="s">
        <v>163</v>
      </c>
      <c r="I69" s="9" t="s">
        <v>163</v>
      </c>
      <c r="J69" s="9" t="s">
        <v>163</v>
      </c>
      <c r="K69" s="9" t="s">
        <v>163</v>
      </c>
      <c r="L69" s="9" t="s">
        <v>163</v>
      </c>
      <c r="M69" s="9" t="s">
        <v>163</v>
      </c>
      <c r="N69" s="9" t="s">
        <v>163</v>
      </c>
      <c r="O69" s="9" t="s">
        <v>163</v>
      </c>
      <c r="P69" s="9" t="s">
        <v>163</v>
      </c>
      <c r="Q69" s="9" t="s">
        <v>163</v>
      </c>
    </row>
    <row r="70" spans="1:17">
      <c r="A70" s="8" t="s">
        <v>193</v>
      </c>
      <c r="B70" s="11">
        <v>2023</v>
      </c>
      <c r="C70" s="11" t="s">
        <v>230</v>
      </c>
      <c r="D70" s="9" t="s">
        <v>169</v>
      </c>
      <c r="E70" s="9" t="s">
        <v>158</v>
      </c>
      <c r="F70" s="4" t="s">
        <v>150</v>
      </c>
      <c r="G70" s="9" t="s">
        <v>235</v>
      </c>
      <c r="H70" s="2" t="s">
        <v>160</v>
      </c>
      <c r="I70" s="9" t="s">
        <v>150</v>
      </c>
      <c r="J70" s="9" t="s">
        <v>172</v>
      </c>
      <c r="K70" s="9" t="s">
        <v>153</v>
      </c>
      <c r="L70" s="2" t="s">
        <v>172</v>
      </c>
      <c r="M70" s="9" t="s">
        <v>150</v>
      </c>
      <c r="N70" s="4" t="s">
        <v>166</v>
      </c>
      <c r="O70" s="2" t="s">
        <v>184</v>
      </c>
      <c r="P70" s="9" t="s">
        <v>150</v>
      </c>
      <c r="Q70" s="4" t="s">
        <v>188</v>
      </c>
    </row>
    <row r="71" spans="1:17">
      <c r="A71" s="8" t="s">
        <v>194</v>
      </c>
      <c r="B71" s="11">
        <v>2023</v>
      </c>
      <c r="C71" s="11" t="s">
        <v>230</v>
      </c>
      <c r="D71" s="9" t="s">
        <v>163</v>
      </c>
      <c r="E71" s="9" t="s">
        <v>163</v>
      </c>
      <c r="F71" s="9" t="s">
        <v>163</v>
      </c>
      <c r="G71" s="9" t="s">
        <v>163</v>
      </c>
      <c r="H71" s="9" t="s">
        <v>163</v>
      </c>
      <c r="I71" s="9" t="s">
        <v>163</v>
      </c>
      <c r="J71" s="9" t="s">
        <v>163</v>
      </c>
      <c r="K71" s="9" t="s">
        <v>163</v>
      </c>
      <c r="L71" s="9" t="s">
        <v>163</v>
      </c>
      <c r="M71" s="9" t="s">
        <v>163</v>
      </c>
      <c r="N71" s="9" t="s">
        <v>163</v>
      </c>
      <c r="O71" s="9" t="s">
        <v>163</v>
      </c>
      <c r="P71" s="9" t="s">
        <v>163</v>
      </c>
      <c r="Q71" s="9" t="s">
        <v>163</v>
      </c>
    </row>
    <row r="72" spans="1:17">
      <c r="A72" s="8" t="s">
        <v>195</v>
      </c>
      <c r="B72" s="11">
        <v>2023</v>
      </c>
      <c r="C72" s="11" t="s">
        <v>230</v>
      </c>
      <c r="D72" s="9" t="s">
        <v>169</v>
      </c>
      <c r="E72" s="9" t="s">
        <v>150</v>
      </c>
      <c r="F72" s="2" t="s">
        <v>150</v>
      </c>
      <c r="G72" s="4" t="s">
        <v>150</v>
      </c>
      <c r="H72" s="9" t="s">
        <v>150</v>
      </c>
      <c r="I72" s="9" t="s">
        <v>154</v>
      </c>
      <c r="J72" s="9" t="s">
        <v>150</v>
      </c>
      <c r="K72" s="9" t="s">
        <v>153</v>
      </c>
      <c r="L72" s="4" t="s">
        <v>154</v>
      </c>
      <c r="M72" s="4" t="s">
        <v>153</v>
      </c>
      <c r="N72" s="4" t="s">
        <v>166</v>
      </c>
      <c r="O72" s="4" t="s">
        <v>203</v>
      </c>
      <c r="P72" s="9" t="s">
        <v>152</v>
      </c>
      <c r="Q72" s="4" t="s">
        <v>173</v>
      </c>
    </row>
    <row r="73" spans="1:17">
      <c r="A73" s="8" t="s">
        <v>196</v>
      </c>
      <c r="B73" s="11">
        <v>2023</v>
      </c>
      <c r="C73" s="11" t="s">
        <v>230</v>
      </c>
      <c r="D73" s="9" t="s">
        <v>157</v>
      </c>
      <c r="E73" s="9" t="s">
        <v>150</v>
      </c>
      <c r="F73" s="2" t="s">
        <v>150</v>
      </c>
      <c r="G73" s="9" t="s">
        <v>236</v>
      </c>
      <c r="H73" s="3" t="s">
        <v>160</v>
      </c>
      <c r="I73" s="9" t="s">
        <v>172</v>
      </c>
      <c r="J73" s="9" t="s">
        <v>172</v>
      </c>
      <c r="K73" s="4" t="s">
        <v>177</v>
      </c>
      <c r="L73" s="4" t="s">
        <v>154</v>
      </c>
      <c r="M73" s="4" t="s">
        <v>153</v>
      </c>
      <c r="N73" s="10" t="s">
        <v>150</v>
      </c>
      <c r="O73" s="4" t="s">
        <v>203</v>
      </c>
      <c r="P73" s="9" t="s">
        <v>160</v>
      </c>
      <c r="Q73" s="4" t="s">
        <v>188</v>
      </c>
    </row>
    <row r="74" spans="1:17">
      <c r="A74" s="8" t="s">
        <v>198</v>
      </c>
      <c r="B74" s="11">
        <v>2023</v>
      </c>
      <c r="C74" s="11" t="s">
        <v>230</v>
      </c>
      <c r="D74" s="9" t="s">
        <v>163</v>
      </c>
      <c r="E74" s="9" t="s">
        <v>163</v>
      </c>
      <c r="F74" s="9" t="s">
        <v>163</v>
      </c>
      <c r="G74" s="9" t="s">
        <v>163</v>
      </c>
      <c r="H74" s="9" t="s">
        <v>163</v>
      </c>
      <c r="I74" s="9" t="s">
        <v>163</v>
      </c>
      <c r="J74" s="9" t="s">
        <v>163</v>
      </c>
      <c r="K74" s="9" t="s">
        <v>163</v>
      </c>
      <c r="L74" s="9" t="s">
        <v>163</v>
      </c>
      <c r="M74" s="9" t="s">
        <v>163</v>
      </c>
      <c r="N74" s="9" t="s">
        <v>163</v>
      </c>
      <c r="O74" s="9" t="s">
        <v>163</v>
      </c>
      <c r="P74" s="9" t="s">
        <v>163</v>
      </c>
      <c r="Q74" s="9" t="s">
        <v>163</v>
      </c>
    </row>
    <row r="75" spans="1:17">
      <c r="A75" s="8" t="s">
        <v>199</v>
      </c>
      <c r="B75" s="11">
        <v>2023</v>
      </c>
      <c r="C75" s="11" t="s">
        <v>230</v>
      </c>
      <c r="D75" s="4" t="s">
        <v>157</v>
      </c>
      <c r="E75" s="9" t="s">
        <v>158</v>
      </c>
      <c r="F75" s="9" t="s">
        <v>150</v>
      </c>
      <c r="G75" s="9" t="s">
        <v>150</v>
      </c>
      <c r="H75" s="3" t="s">
        <v>160</v>
      </c>
      <c r="I75" s="9" t="s">
        <v>150</v>
      </c>
      <c r="J75" s="9" t="s">
        <v>172</v>
      </c>
      <c r="K75" s="9" t="s">
        <v>150</v>
      </c>
      <c r="L75" s="2" t="s">
        <v>172</v>
      </c>
      <c r="M75" s="9" t="s">
        <v>172</v>
      </c>
      <c r="N75" s="9" t="s">
        <v>150</v>
      </c>
      <c r="O75" s="2" t="s">
        <v>161</v>
      </c>
      <c r="P75" s="9" t="s">
        <v>150</v>
      </c>
      <c r="Q75" s="4" t="s">
        <v>173</v>
      </c>
    </row>
    <row r="76" spans="1:17">
      <c r="A76" s="8" t="s">
        <v>201</v>
      </c>
      <c r="B76" s="11">
        <v>2023</v>
      </c>
      <c r="C76" s="11" t="s">
        <v>230</v>
      </c>
      <c r="D76" s="9" t="s">
        <v>163</v>
      </c>
      <c r="E76" s="9" t="s">
        <v>163</v>
      </c>
      <c r="F76" s="9" t="s">
        <v>163</v>
      </c>
      <c r="G76" s="9" t="s">
        <v>163</v>
      </c>
      <c r="H76" s="9" t="s">
        <v>163</v>
      </c>
      <c r="I76" s="9" t="s">
        <v>163</v>
      </c>
      <c r="J76" s="9" t="s">
        <v>163</v>
      </c>
      <c r="K76" s="9" t="s">
        <v>163</v>
      </c>
      <c r="L76" s="9" t="s">
        <v>163</v>
      </c>
      <c r="M76" s="9" t="s">
        <v>163</v>
      </c>
      <c r="N76" s="9" t="s">
        <v>163</v>
      </c>
      <c r="O76" s="9" t="s">
        <v>163</v>
      </c>
      <c r="P76" s="9" t="s">
        <v>163</v>
      </c>
      <c r="Q76" s="9" t="s">
        <v>163</v>
      </c>
    </row>
    <row r="77" spans="1:17">
      <c r="A77" s="8" t="s">
        <v>202</v>
      </c>
      <c r="B77" s="11">
        <v>2023</v>
      </c>
      <c r="C77" s="11" t="s">
        <v>230</v>
      </c>
      <c r="D77" s="4" t="s">
        <v>150</v>
      </c>
      <c r="E77" s="4" t="s">
        <v>150</v>
      </c>
      <c r="F77" s="4" t="s">
        <v>154</v>
      </c>
      <c r="G77" s="4" t="s">
        <v>228</v>
      </c>
      <c r="H77" s="4" t="s">
        <v>150</v>
      </c>
      <c r="I77" s="4" t="s">
        <v>172</v>
      </c>
      <c r="J77" s="4" t="s">
        <v>150</v>
      </c>
      <c r="K77" s="4" t="s">
        <v>153</v>
      </c>
      <c r="L77" s="4" t="s">
        <v>154</v>
      </c>
      <c r="M77" s="4" t="s">
        <v>154</v>
      </c>
      <c r="N77" s="2" t="s">
        <v>150</v>
      </c>
      <c r="O77" s="4" t="s">
        <v>203</v>
      </c>
      <c r="P77" s="4" t="s">
        <v>152</v>
      </c>
      <c r="Q77" s="4" t="s">
        <v>188</v>
      </c>
    </row>
    <row r="78" spans="1:17">
      <c r="A78" s="8" t="s">
        <v>204</v>
      </c>
      <c r="B78" s="11">
        <v>2023</v>
      </c>
      <c r="C78" s="11" t="s">
        <v>230</v>
      </c>
      <c r="D78" s="9" t="s">
        <v>163</v>
      </c>
      <c r="E78" s="9" t="s">
        <v>163</v>
      </c>
      <c r="F78" s="9" t="s">
        <v>163</v>
      </c>
      <c r="G78" s="9" t="s">
        <v>163</v>
      </c>
      <c r="H78" s="9" t="s">
        <v>163</v>
      </c>
      <c r="I78" s="9" t="s">
        <v>163</v>
      </c>
      <c r="J78" s="9" t="s">
        <v>163</v>
      </c>
      <c r="K78" s="9" t="s">
        <v>163</v>
      </c>
      <c r="L78" s="9" t="s">
        <v>163</v>
      </c>
      <c r="M78" s="9" t="s">
        <v>163</v>
      </c>
      <c r="N78" s="9" t="s">
        <v>163</v>
      </c>
      <c r="O78" s="9" t="s">
        <v>163</v>
      </c>
      <c r="P78" s="9" t="s">
        <v>163</v>
      </c>
      <c r="Q78" s="9" t="s">
        <v>163</v>
      </c>
    </row>
    <row r="79" spans="1:17">
      <c r="A79" s="8" t="s">
        <v>207</v>
      </c>
      <c r="B79" s="11">
        <v>2023</v>
      </c>
      <c r="C79" s="11" t="s">
        <v>230</v>
      </c>
      <c r="D79" s="9" t="s">
        <v>163</v>
      </c>
      <c r="E79" s="9" t="s">
        <v>163</v>
      </c>
      <c r="F79" s="9" t="s">
        <v>163</v>
      </c>
      <c r="G79" s="9" t="s">
        <v>163</v>
      </c>
      <c r="H79" s="9" t="s">
        <v>163</v>
      </c>
      <c r="I79" s="9" t="s">
        <v>163</v>
      </c>
      <c r="J79" s="9" t="s">
        <v>163</v>
      </c>
      <c r="K79" s="9" t="s">
        <v>163</v>
      </c>
      <c r="L79" s="9" t="s">
        <v>163</v>
      </c>
      <c r="M79" s="9" t="s">
        <v>163</v>
      </c>
      <c r="N79" s="9" t="s">
        <v>163</v>
      </c>
      <c r="O79" s="9" t="s">
        <v>163</v>
      </c>
      <c r="P79" s="9" t="s">
        <v>163</v>
      </c>
      <c r="Q79" s="9" t="s">
        <v>163</v>
      </c>
    </row>
    <row r="80" spans="1:17">
      <c r="A80" s="8" t="s">
        <v>208</v>
      </c>
      <c r="B80" s="11">
        <v>2023</v>
      </c>
      <c r="C80" s="11" t="s">
        <v>230</v>
      </c>
      <c r="D80" s="9" t="s">
        <v>157</v>
      </c>
      <c r="E80" s="3" t="s">
        <v>158</v>
      </c>
      <c r="F80" s="2" t="s">
        <v>150</v>
      </c>
      <c r="G80" s="4" t="s">
        <v>237</v>
      </c>
      <c r="H80" s="3" t="s">
        <v>160</v>
      </c>
      <c r="I80" s="9" t="s">
        <v>172</v>
      </c>
      <c r="J80" s="9" t="s">
        <v>172</v>
      </c>
      <c r="K80" s="9" t="s">
        <v>153</v>
      </c>
      <c r="L80" s="4" t="s">
        <v>154</v>
      </c>
      <c r="M80" s="4" t="s">
        <v>153</v>
      </c>
      <c r="N80" s="2" t="s">
        <v>150</v>
      </c>
      <c r="O80" s="4" t="s">
        <v>203</v>
      </c>
      <c r="P80" s="9" t="s">
        <v>160</v>
      </c>
      <c r="Q80" s="4" t="s">
        <v>188</v>
      </c>
    </row>
    <row r="81" spans="1:17">
      <c r="A81" s="8" t="s">
        <v>209</v>
      </c>
      <c r="B81" s="11">
        <v>2023</v>
      </c>
      <c r="C81" s="11" t="s">
        <v>230</v>
      </c>
      <c r="D81" s="9" t="s">
        <v>169</v>
      </c>
      <c r="E81" s="9" t="s">
        <v>170</v>
      </c>
      <c r="F81" s="2" t="s">
        <v>150</v>
      </c>
      <c r="G81" s="9" t="s">
        <v>238</v>
      </c>
      <c r="H81" s="3" t="s">
        <v>160</v>
      </c>
      <c r="I81" s="9" t="s">
        <v>172</v>
      </c>
      <c r="J81" s="9" t="s">
        <v>150</v>
      </c>
      <c r="K81" s="9" t="s">
        <v>153</v>
      </c>
      <c r="L81" s="2" t="s">
        <v>172</v>
      </c>
      <c r="M81" s="4" t="s">
        <v>150</v>
      </c>
      <c r="N81" s="2" t="s">
        <v>150</v>
      </c>
      <c r="O81" s="2" t="s">
        <v>161</v>
      </c>
      <c r="P81" s="9" t="s">
        <v>150</v>
      </c>
      <c r="Q81" s="4" t="s">
        <v>188</v>
      </c>
    </row>
    <row r="82" spans="1:17">
      <c r="A82" s="8" t="s">
        <v>210</v>
      </c>
      <c r="B82" s="11">
        <v>2023</v>
      </c>
      <c r="C82" s="11" t="s">
        <v>230</v>
      </c>
      <c r="D82" s="9" t="s">
        <v>163</v>
      </c>
      <c r="E82" s="9" t="s">
        <v>163</v>
      </c>
      <c r="F82" s="9" t="s">
        <v>163</v>
      </c>
      <c r="G82" s="9" t="s">
        <v>163</v>
      </c>
      <c r="H82" s="9" t="s">
        <v>163</v>
      </c>
      <c r="I82" s="9" t="s">
        <v>163</v>
      </c>
      <c r="J82" s="9" t="s">
        <v>163</v>
      </c>
      <c r="K82" s="9" t="s">
        <v>163</v>
      </c>
      <c r="L82" s="9" t="s">
        <v>163</v>
      </c>
      <c r="M82" s="9" t="s">
        <v>163</v>
      </c>
      <c r="N82" s="9" t="s">
        <v>163</v>
      </c>
      <c r="O82" s="9" t="s">
        <v>163</v>
      </c>
      <c r="P82" s="9" t="s">
        <v>163</v>
      </c>
      <c r="Q82" s="9" t="s">
        <v>163</v>
      </c>
    </row>
  </sheetData>
  <conditionalFormatting sqref="K1:L82">
    <cfRule type="containsText" dxfId="1" priority="1" operator="containsText" text="General ">
      <formula>NOT(ISERROR(SEARCH("General ",K1)))</formula>
    </cfRule>
  </conditionalFormatting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53CB1-3DA3-074D-952B-8441EB4F06FF}">
  <dimension ref="A1:Y82"/>
  <sheetViews>
    <sheetView workbookViewId="0">
      <selection activeCell="A15" sqref="A15:XFD15"/>
    </sheetView>
  </sheetViews>
  <sheetFormatPr baseColWidth="10" defaultColWidth="30.1640625" defaultRowHeight="15.75" customHeight="1"/>
  <cols>
    <col min="1" max="1" width="13.83203125" bestFit="1" customWidth="1"/>
    <col min="2" max="2" width="17.6640625" bestFit="1" customWidth="1"/>
    <col min="3" max="3" width="17.6640625" customWidth="1"/>
    <col min="4" max="4" width="14.83203125" bestFit="1" customWidth="1"/>
    <col min="5" max="5" width="9.83203125" style="5" customWidth="1"/>
    <col min="6" max="6" width="16.1640625" bestFit="1" customWidth="1"/>
    <col min="7" max="7" width="24" bestFit="1" customWidth="1"/>
    <col min="8" max="8" width="27.1640625" bestFit="1" customWidth="1"/>
    <col min="9" max="9" width="20.6640625" bestFit="1" customWidth="1"/>
    <col min="10" max="10" width="22.33203125" style="77" bestFit="1" customWidth="1"/>
    <col min="11" max="18" width="22.33203125" customWidth="1"/>
    <col min="19" max="19" width="22.33203125" style="77" customWidth="1"/>
    <col min="20" max="20" width="18" bestFit="1" customWidth="1"/>
    <col min="21" max="21" width="20.6640625" bestFit="1" customWidth="1"/>
    <col min="22" max="22" width="17" bestFit="1" customWidth="1"/>
    <col min="23" max="23" width="19.5" style="77" bestFit="1" customWidth="1"/>
    <col min="24" max="24" width="14.1640625" bestFit="1" customWidth="1"/>
    <col min="25" max="25" width="16.1640625" bestFit="1" customWidth="1"/>
  </cols>
  <sheetData>
    <row r="1" spans="1:25" s="1" customFormat="1">
      <c r="A1" s="1" t="s">
        <v>14</v>
      </c>
      <c r="B1" s="13" t="s">
        <v>27</v>
      </c>
      <c r="C1" s="13" t="s">
        <v>21</v>
      </c>
      <c r="D1" s="13" t="s">
        <v>101</v>
      </c>
      <c r="E1" s="4" t="s">
        <v>104</v>
      </c>
      <c r="F1" s="13" t="s">
        <v>107</v>
      </c>
      <c r="G1" s="13" t="s">
        <v>110</v>
      </c>
      <c r="H1" s="13" t="s">
        <v>113</v>
      </c>
      <c r="I1" s="13" t="s">
        <v>52</v>
      </c>
      <c r="J1" s="78" t="s">
        <v>83</v>
      </c>
      <c r="K1" s="51" t="s">
        <v>116</v>
      </c>
      <c r="L1" s="51" t="s">
        <v>119</v>
      </c>
      <c r="M1" s="51" t="s">
        <v>122</v>
      </c>
      <c r="N1" s="51" t="s">
        <v>125</v>
      </c>
      <c r="O1" s="51" t="s">
        <v>128</v>
      </c>
      <c r="P1" s="51" t="s">
        <v>131</v>
      </c>
      <c r="Q1" s="51" t="s">
        <v>134</v>
      </c>
      <c r="R1" s="51" t="s">
        <v>77</v>
      </c>
      <c r="S1" s="75" t="s">
        <v>80</v>
      </c>
      <c r="T1" s="13" t="s">
        <v>137</v>
      </c>
      <c r="U1" s="13" t="s">
        <v>140</v>
      </c>
      <c r="V1" s="13" t="s">
        <v>92</v>
      </c>
      <c r="W1" s="78" t="s">
        <v>95</v>
      </c>
      <c r="X1" s="43" t="s">
        <v>143</v>
      </c>
      <c r="Y1" s="43" t="s">
        <v>98</v>
      </c>
    </row>
    <row r="2" spans="1:25">
      <c r="A2" s="61" t="s">
        <v>146</v>
      </c>
      <c r="B2" s="11">
        <v>2018</v>
      </c>
      <c r="C2" s="11" t="s">
        <v>147</v>
      </c>
      <c r="D2" s="62">
        <v>0.5</v>
      </c>
      <c r="E2" s="63">
        <v>0.33333333333333331</v>
      </c>
      <c r="F2" s="64">
        <v>0</v>
      </c>
      <c r="G2" s="64">
        <v>0.4</v>
      </c>
      <c r="H2" s="62">
        <v>0.5</v>
      </c>
      <c r="I2" s="65">
        <v>1.7333333333333334</v>
      </c>
      <c r="J2" s="79">
        <v>0.34666666666666668</v>
      </c>
      <c r="K2" s="52">
        <v>0</v>
      </c>
      <c r="L2" s="52">
        <v>0</v>
      </c>
      <c r="M2" s="52">
        <v>0.5</v>
      </c>
      <c r="N2" s="52">
        <v>0</v>
      </c>
      <c r="O2" s="52">
        <v>0</v>
      </c>
      <c r="P2" s="52">
        <v>0</v>
      </c>
      <c r="Q2" s="53">
        <v>0.67</v>
      </c>
      <c r="R2" s="53">
        <v>1.17</v>
      </c>
      <c r="S2" s="76">
        <v>0.17</v>
      </c>
      <c r="T2" s="64">
        <v>0</v>
      </c>
      <c r="U2" s="64">
        <v>0</v>
      </c>
      <c r="V2" s="64">
        <v>0</v>
      </c>
      <c r="W2" s="79">
        <v>0</v>
      </c>
      <c r="X2" s="66">
        <f>SUM(Table5[[#This Row],[robustness_score]]+Table5[[#This Row],[inclusiveness_score]]+Table5[[#This Row],[integration_score]])</f>
        <v>2.9033333333333333</v>
      </c>
      <c r="Y2" s="67">
        <f>Table5[[#This Row],[overall_score]]/14</f>
        <v>0.20738095238095239</v>
      </c>
    </row>
    <row r="3" spans="1:25">
      <c r="A3" s="61" t="s">
        <v>156</v>
      </c>
      <c r="B3" s="11">
        <v>2018</v>
      </c>
      <c r="C3" s="11" t="s">
        <v>147</v>
      </c>
      <c r="D3" s="64">
        <v>1</v>
      </c>
      <c r="E3" s="63">
        <v>1</v>
      </c>
      <c r="F3" s="64">
        <v>0</v>
      </c>
      <c r="G3" s="64">
        <v>1</v>
      </c>
      <c r="H3" s="64">
        <v>1</v>
      </c>
      <c r="I3" s="65">
        <v>4</v>
      </c>
      <c r="J3" s="79">
        <v>0.8</v>
      </c>
      <c r="K3" s="52">
        <v>0</v>
      </c>
      <c r="L3" s="52">
        <v>0</v>
      </c>
      <c r="M3" s="52">
        <v>0</v>
      </c>
      <c r="N3" s="52">
        <v>0</v>
      </c>
      <c r="O3" s="52">
        <v>0</v>
      </c>
      <c r="P3" s="52">
        <v>0</v>
      </c>
      <c r="Q3" s="54">
        <v>0.33</v>
      </c>
      <c r="R3" s="53">
        <v>0.33</v>
      </c>
      <c r="S3" s="76">
        <v>0.05</v>
      </c>
      <c r="T3" s="64">
        <v>1</v>
      </c>
      <c r="U3" s="64">
        <v>0</v>
      </c>
      <c r="V3" s="64">
        <v>1</v>
      </c>
      <c r="W3" s="79">
        <v>0.5</v>
      </c>
      <c r="X3" s="66">
        <f>SUM(Table5[[#This Row],[robustness_score]]+Table5[[#This Row],[inclusiveness_score]]+Table5[[#This Row],[integration_score]])</f>
        <v>5.33</v>
      </c>
      <c r="Y3" s="67">
        <f>Table5[[#This Row],[overall_score]]/14</f>
        <v>0.38071428571428573</v>
      </c>
    </row>
    <row r="4" spans="1:25">
      <c r="A4" s="61" t="s">
        <v>162</v>
      </c>
      <c r="B4" s="11">
        <v>2018</v>
      </c>
      <c r="C4" s="11" t="s">
        <v>147</v>
      </c>
      <c r="D4" s="62">
        <v>0</v>
      </c>
      <c r="E4" s="63">
        <v>0</v>
      </c>
      <c r="F4" s="62">
        <v>0</v>
      </c>
      <c r="G4" s="62">
        <v>0</v>
      </c>
      <c r="H4" s="62">
        <v>0</v>
      </c>
      <c r="I4" s="62">
        <v>0</v>
      </c>
      <c r="J4" s="79">
        <v>0</v>
      </c>
      <c r="K4" s="55">
        <v>0</v>
      </c>
      <c r="L4" s="55">
        <v>0</v>
      </c>
      <c r="M4" s="55">
        <v>0</v>
      </c>
      <c r="N4" s="55">
        <v>0</v>
      </c>
      <c r="O4" s="55">
        <v>0</v>
      </c>
      <c r="P4" s="55">
        <v>0</v>
      </c>
      <c r="Q4" s="54">
        <v>0</v>
      </c>
      <c r="R4" s="56">
        <v>0</v>
      </c>
      <c r="S4" s="76">
        <v>0</v>
      </c>
      <c r="T4" s="62">
        <v>0</v>
      </c>
      <c r="U4" s="62">
        <v>0</v>
      </c>
      <c r="V4" s="62">
        <v>0</v>
      </c>
      <c r="W4" s="79">
        <v>0</v>
      </c>
      <c r="X4" s="66">
        <f>SUM(Table5[[#This Row],[robustness_score]]+Table5[[#This Row],[inclusiveness_score]]+Table5[[#This Row],[integration_score]])</f>
        <v>0</v>
      </c>
      <c r="Y4" s="67">
        <f>Table5[[#This Row],[overall_score]]/14</f>
        <v>0</v>
      </c>
    </row>
    <row r="5" spans="1:25">
      <c r="A5" s="61" t="s">
        <v>164</v>
      </c>
      <c r="B5" s="11">
        <v>2018</v>
      </c>
      <c r="C5" s="11" t="s">
        <v>147</v>
      </c>
      <c r="D5" s="62">
        <v>0</v>
      </c>
      <c r="E5" s="63">
        <v>0</v>
      </c>
      <c r="F5" s="62">
        <v>0</v>
      </c>
      <c r="G5" s="62">
        <v>0</v>
      </c>
      <c r="H5" s="62">
        <v>0</v>
      </c>
      <c r="I5" s="62">
        <v>0</v>
      </c>
      <c r="J5" s="79">
        <v>0</v>
      </c>
      <c r="K5" s="55">
        <v>0</v>
      </c>
      <c r="L5" s="55">
        <v>0</v>
      </c>
      <c r="M5" s="55">
        <v>0</v>
      </c>
      <c r="N5" s="55">
        <v>0</v>
      </c>
      <c r="O5" s="55">
        <v>0</v>
      </c>
      <c r="P5" s="55">
        <v>0</v>
      </c>
      <c r="Q5" s="54">
        <v>0</v>
      </c>
      <c r="R5" s="56">
        <v>0</v>
      </c>
      <c r="S5" s="76">
        <v>0</v>
      </c>
      <c r="T5" s="62">
        <v>0</v>
      </c>
      <c r="U5" s="62">
        <v>0</v>
      </c>
      <c r="V5" s="62">
        <v>0</v>
      </c>
      <c r="W5" s="79">
        <v>0</v>
      </c>
      <c r="X5" s="66">
        <f>SUM(Table5[[#This Row],[robustness_score]]+Table5[[#This Row],[inclusiveness_score]]+Table5[[#This Row],[integration_score]])</f>
        <v>0</v>
      </c>
      <c r="Y5" s="67">
        <f>Table5[[#This Row],[overall_score]]/14</f>
        <v>0</v>
      </c>
    </row>
    <row r="6" spans="1:25">
      <c r="A6" s="61" t="s">
        <v>165</v>
      </c>
      <c r="B6" s="11">
        <v>2018</v>
      </c>
      <c r="C6" s="11" t="s">
        <v>147</v>
      </c>
      <c r="D6" s="62">
        <v>0</v>
      </c>
      <c r="E6" s="63">
        <v>0</v>
      </c>
      <c r="F6" s="62">
        <v>0</v>
      </c>
      <c r="G6" s="64">
        <v>0</v>
      </c>
      <c r="H6" s="62">
        <v>0.5</v>
      </c>
      <c r="I6" s="65">
        <v>0.5</v>
      </c>
      <c r="J6" s="79">
        <v>0.1</v>
      </c>
      <c r="K6" s="55">
        <v>0</v>
      </c>
      <c r="L6" s="55">
        <v>0</v>
      </c>
      <c r="M6" s="55">
        <v>0.5</v>
      </c>
      <c r="N6" s="55">
        <v>0</v>
      </c>
      <c r="O6" s="55">
        <v>0</v>
      </c>
      <c r="P6" s="55">
        <v>0</v>
      </c>
      <c r="Q6" s="54">
        <v>0.33</v>
      </c>
      <c r="R6" s="53">
        <v>0.83</v>
      </c>
      <c r="S6" s="76">
        <v>0.12</v>
      </c>
      <c r="T6" s="62">
        <v>0.5</v>
      </c>
      <c r="U6" s="62">
        <v>0</v>
      </c>
      <c r="V6" s="64">
        <v>0.5</v>
      </c>
      <c r="W6" s="79">
        <v>0.25</v>
      </c>
      <c r="X6" s="66">
        <f>SUM(Table5[[#This Row],[robustness_score]]+Table5[[#This Row],[inclusiveness_score]]+Table5[[#This Row],[integration_score]])</f>
        <v>1.83</v>
      </c>
      <c r="Y6" s="67">
        <f>Table5[[#This Row],[overall_score]]/14</f>
        <v>0.13071428571428573</v>
      </c>
    </row>
    <row r="7" spans="1:25">
      <c r="A7" s="61" t="s">
        <v>168</v>
      </c>
      <c r="B7" s="11">
        <v>2018</v>
      </c>
      <c r="C7" s="11" t="s">
        <v>147</v>
      </c>
      <c r="D7" s="62">
        <v>0.5</v>
      </c>
      <c r="E7" s="63">
        <v>0.66666666666666663</v>
      </c>
      <c r="F7" s="62">
        <v>0</v>
      </c>
      <c r="G7" s="64">
        <v>0.4</v>
      </c>
      <c r="H7" s="64">
        <v>1</v>
      </c>
      <c r="I7" s="65">
        <v>2.5666666666666664</v>
      </c>
      <c r="J7" s="79">
        <v>0.51333333333333331</v>
      </c>
      <c r="K7" s="55">
        <v>0</v>
      </c>
      <c r="L7" s="55">
        <v>0</v>
      </c>
      <c r="M7" s="55">
        <v>0.5</v>
      </c>
      <c r="N7" s="55">
        <v>1</v>
      </c>
      <c r="O7" s="55">
        <v>0.5</v>
      </c>
      <c r="P7" s="55">
        <v>0</v>
      </c>
      <c r="Q7" s="54">
        <v>0.33</v>
      </c>
      <c r="R7" s="53">
        <v>2.33</v>
      </c>
      <c r="S7" s="76">
        <v>0.33</v>
      </c>
      <c r="T7" s="62">
        <v>0</v>
      </c>
      <c r="U7" s="62">
        <v>1</v>
      </c>
      <c r="V7" s="64">
        <v>1</v>
      </c>
      <c r="W7" s="79">
        <v>0.5</v>
      </c>
      <c r="X7" s="66">
        <f>SUM(Table5[[#This Row],[robustness_score]]+Table5[[#This Row],[inclusiveness_score]]+Table5[[#This Row],[integration_score]])</f>
        <v>5.8966666666666665</v>
      </c>
      <c r="Y7" s="67">
        <f>Table5[[#This Row],[overall_score]]/14</f>
        <v>0.42119047619047617</v>
      </c>
    </row>
    <row r="8" spans="1:25">
      <c r="A8" s="61" t="s">
        <v>174</v>
      </c>
      <c r="B8" s="11">
        <v>2018</v>
      </c>
      <c r="C8" s="11" t="s">
        <v>147</v>
      </c>
      <c r="D8" s="62">
        <v>0</v>
      </c>
      <c r="E8" s="63">
        <v>0</v>
      </c>
      <c r="F8" s="62">
        <v>0</v>
      </c>
      <c r="G8" s="62">
        <v>0</v>
      </c>
      <c r="H8" s="62">
        <v>0</v>
      </c>
      <c r="I8" s="62">
        <v>0</v>
      </c>
      <c r="J8" s="79">
        <v>0</v>
      </c>
      <c r="K8" s="55">
        <v>0</v>
      </c>
      <c r="L8" s="55">
        <v>0</v>
      </c>
      <c r="M8" s="55">
        <v>0</v>
      </c>
      <c r="N8" s="55">
        <v>0</v>
      </c>
      <c r="O8" s="55">
        <v>0</v>
      </c>
      <c r="P8" s="55">
        <v>0</v>
      </c>
      <c r="Q8" s="54">
        <v>0</v>
      </c>
      <c r="R8" s="56">
        <v>0</v>
      </c>
      <c r="S8" s="76">
        <v>0</v>
      </c>
      <c r="T8" s="62">
        <v>0</v>
      </c>
      <c r="U8" s="62">
        <v>0</v>
      </c>
      <c r="V8" s="62">
        <v>0</v>
      </c>
      <c r="W8" s="79">
        <v>0</v>
      </c>
      <c r="X8" s="66">
        <f>SUM(Table5[[#This Row],[robustness_score]]+Table5[[#This Row],[inclusiveness_score]]+Table5[[#This Row],[integration_score]])</f>
        <v>0</v>
      </c>
      <c r="Y8" s="67">
        <f>Table5[[#This Row],[overall_score]]/14</f>
        <v>0</v>
      </c>
    </row>
    <row r="9" spans="1:25">
      <c r="A9" s="61" t="s">
        <v>175</v>
      </c>
      <c r="B9" s="11">
        <v>2018</v>
      </c>
      <c r="C9" s="11" t="s">
        <v>147</v>
      </c>
      <c r="D9" s="62">
        <v>0.5</v>
      </c>
      <c r="E9" s="63">
        <v>0.66666666666666663</v>
      </c>
      <c r="F9" s="62">
        <v>0</v>
      </c>
      <c r="G9" s="64">
        <v>0.2</v>
      </c>
      <c r="H9" s="62">
        <v>0.5</v>
      </c>
      <c r="I9" s="65">
        <v>1.8666666666666665</v>
      </c>
      <c r="J9" s="79">
        <v>0.37333333333333329</v>
      </c>
      <c r="K9" s="55">
        <v>1</v>
      </c>
      <c r="L9" s="55">
        <v>1</v>
      </c>
      <c r="M9" s="55">
        <v>1</v>
      </c>
      <c r="N9" s="55">
        <v>1</v>
      </c>
      <c r="O9" s="55">
        <v>1</v>
      </c>
      <c r="P9" s="55">
        <v>0</v>
      </c>
      <c r="Q9" s="54">
        <v>0.33</v>
      </c>
      <c r="R9" s="53">
        <v>5.33</v>
      </c>
      <c r="S9" s="76">
        <v>0.76</v>
      </c>
      <c r="T9" s="62">
        <v>0.5</v>
      </c>
      <c r="U9" s="62">
        <v>1</v>
      </c>
      <c r="V9" s="64">
        <v>1.5</v>
      </c>
      <c r="W9" s="79">
        <v>0.75</v>
      </c>
      <c r="X9" s="66">
        <f>SUM(Table5[[#This Row],[robustness_score]]+Table5[[#This Row],[inclusiveness_score]]+Table5[[#This Row],[integration_score]])</f>
        <v>8.6966666666666654</v>
      </c>
      <c r="Y9" s="67">
        <f>Table5[[#This Row],[overall_score]]/14</f>
        <v>0.62119047619047607</v>
      </c>
    </row>
    <row r="10" spans="1:25">
      <c r="A10" s="61" t="s">
        <v>179</v>
      </c>
      <c r="B10" s="11">
        <v>2018</v>
      </c>
      <c r="C10" s="11" t="s">
        <v>147</v>
      </c>
      <c r="D10" s="68">
        <v>1</v>
      </c>
      <c r="E10" s="69">
        <v>1</v>
      </c>
      <c r="F10" s="68">
        <v>0</v>
      </c>
      <c r="G10" s="68">
        <v>0.4</v>
      </c>
      <c r="H10" s="64">
        <v>1</v>
      </c>
      <c r="I10" s="65">
        <v>3.4</v>
      </c>
      <c r="J10" s="79">
        <v>0.67999999999999994</v>
      </c>
      <c r="K10" s="57">
        <v>0</v>
      </c>
      <c r="L10" s="57">
        <v>0</v>
      </c>
      <c r="M10" s="55">
        <v>0.5</v>
      </c>
      <c r="N10" s="57">
        <v>0</v>
      </c>
      <c r="O10" s="57">
        <v>0</v>
      </c>
      <c r="P10" s="57">
        <v>0</v>
      </c>
      <c r="Q10" s="54">
        <v>0.33</v>
      </c>
      <c r="R10" s="53">
        <v>0.83</v>
      </c>
      <c r="S10" s="76">
        <v>0.12</v>
      </c>
      <c r="T10" s="68">
        <v>0</v>
      </c>
      <c r="U10" s="68">
        <v>0</v>
      </c>
      <c r="V10" s="64">
        <v>0</v>
      </c>
      <c r="W10" s="79">
        <v>0</v>
      </c>
      <c r="X10" s="66">
        <f>SUM(Table5[[#This Row],[robustness_score]]+Table5[[#This Row],[inclusiveness_score]]+Table5[[#This Row],[integration_score]])</f>
        <v>4.2299999999999995</v>
      </c>
      <c r="Y10" s="67">
        <f>Table5[[#This Row],[overall_score]]/14</f>
        <v>0.3021428571428571</v>
      </c>
    </row>
    <row r="11" spans="1:25">
      <c r="A11" s="61" t="s">
        <v>181</v>
      </c>
      <c r="B11" s="11">
        <v>2018</v>
      </c>
      <c r="C11" s="11" t="s">
        <v>147</v>
      </c>
      <c r="D11" s="68">
        <v>1</v>
      </c>
      <c r="E11" s="63">
        <v>1</v>
      </c>
      <c r="F11" s="68">
        <v>0</v>
      </c>
      <c r="G11" s="68">
        <v>1</v>
      </c>
      <c r="H11" s="64">
        <v>1</v>
      </c>
      <c r="I11" s="65">
        <v>4</v>
      </c>
      <c r="J11" s="79">
        <v>0.8</v>
      </c>
      <c r="K11" s="57">
        <v>0</v>
      </c>
      <c r="L11" s="57">
        <v>1</v>
      </c>
      <c r="M11" s="55">
        <v>0.5</v>
      </c>
      <c r="N11" s="57">
        <v>1</v>
      </c>
      <c r="O11" s="57">
        <v>0</v>
      </c>
      <c r="P11" s="57">
        <v>1</v>
      </c>
      <c r="Q11" s="58">
        <v>1</v>
      </c>
      <c r="R11" s="53">
        <v>4.5</v>
      </c>
      <c r="S11" s="76">
        <v>0.64</v>
      </c>
      <c r="T11" s="68">
        <v>0</v>
      </c>
      <c r="U11" s="68">
        <v>1</v>
      </c>
      <c r="V11" s="64">
        <v>1</v>
      </c>
      <c r="W11" s="79">
        <v>0.5</v>
      </c>
      <c r="X11" s="66">
        <f>SUM(Table5[[#This Row],[robustness_score]]+Table5[[#This Row],[inclusiveness_score]]+Table5[[#This Row],[integration_score]])</f>
        <v>9.5</v>
      </c>
      <c r="Y11" s="67">
        <f>Table5[[#This Row],[overall_score]]/14</f>
        <v>0.6785714285714286</v>
      </c>
    </row>
    <row r="12" spans="1:25">
      <c r="A12" s="61" t="s">
        <v>185</v>
      </c>
      <c r="B12" s="11">
        <v>2018</v>
      </c>
      <c r="C12" s="11" t="s">
        <v>147</v>
      </c>
      <c r="D12" s="62">
        <v>0</v>
      </c>
      <c r="E12" s="63">
        <v>0</v>
      </c>
      <c r="F12" s="62">
        <v>0</v>
      </c>
      <c r="G12" s="62">
        <v>0</v>
      </c>
      <c r="H12" s="62">
        <v>0</v>
      </c>
      <c r="I12" s="62">
        <v>0</v>
      </c>
      <c r="J12" s="79">
        <v>0</v>
      </c>
      <c r="K12" s="55">
        <v>0</v>
      </c>
      <c r="L12" s="55">
        <v>0</v>
      </c>
      <c r="M12" s="55">
        <v>0</v>
      </c>
      <c r="N12" s="55">
        <v>0</v>
      </c>
      <c r="O12" s="55">
        <v>0</v>
      </c>
      <c r="P12" s="55">
        <v>0</v>
      </c>
      <c r="Q12" s="54">
        <v>0</v>
      </c>
      <c r="R12" s="56">
        <v>0</v>
      </c>
      <c r="S12" s="76">
        <v>0</v>
      </c>
      <c r="T12" s="62">
        <v>0</v>
      </c>
      <c r="U12" s="62">
        <v>0</v>
      </c>
      <c r="V12" s="62">
        <v>0</v>
      </c>
      <c r="W12" s="79">
        <v>0</v>
      </c>
      <c r="X12" s="66">
        <f>SUM(Table5[[#This Row],[robustness_score]]+Table5[[#This Row],[inclusiveness_score]]+Table5[[#This Row],[integration_score]])</f>
        <v>0</v>
      </c>
      <c r="Y12" s="67">
        <f>Table5[[#This Row],[overall_score]]/14</f>
        <v>0</v>
      </c>
    </row>
    <row r="13" spans="1:25">
      <c r="A13" s="61" t="s">
        <v>186</v>
      </c>
      <c r="B13" s="11">
        <v>2018</v>
      </c>
      <c r="C13" s="11" t="s">
        <v>147</v>
      </c>
      <c r="D13" s="62">
        <v>0.5</v>
      </c>
      <c r="E13" s="63">
        <v>0.66666666666666663</v>
      </c>
      <c r="F13" s="62">
        <v>0</v>
      </c>
      <c r="G13" s="62">
        <v>0.4</v>
      </c>
      <c r="H13" s="62">
        <v>1</v>
      </c>
      <c r="I13" s="65">
        <v>2.5666666666666664</v>
      </c>
      <c r="J13" s="79">
        <v>0.51333333333333331</v>
      </c>
      <c r="K13" s="55">
        <v>1</v>
      </c>
      <c r="L13" s="55">
        <v>0</v>
      </c>
      <c r="M13" s="55">
        <v>0.5</v>
      </c>
      <c r="N13" s="55">
        <v>0</v>
      </c>
      <c r="O13" s="55">
        <v>0.5</v>
      </c>
      <c r="P13" s="52">
        <v>0</v>
      </c>
      <c r="Q13" s="54">
        <v>0.33</v>
      </c>
      <c r="R13" s="53">
        <v>2.33</v>
      </c>
      <c r="S13" s="76">
        <v>0.33</v>
      </c>
      <c r="T13" s="62">
        <v>1</v>
      </c>
      <c r="U13" s="62">
        <v>0.5</v>
      </c>
      <c r="V13" s="64">
        <v>1.5</v>
      </c>
      <c r="W13" s="79">
        <v>0.75</v>
      </c>
      <c r="X13" s="66">
        <f>SUM(Table5[[#This Row],[robustness_score]]+Table5[[#This Row],[inclusiveness_score]]+Table5[[#This Row],[integration_score]])</f>
        <v>6.3966666666666665</v>
      </c>
      <c r="Y13" s="67">
        <f>Table5[[#This Row],[overall_score]]/14</f>
        <v>0.45690476190476187</v>
      </c>
    </row>
    <row r="14" spans="1:25">
      <c r="A14" s="61" t="s">
        <v>189</v>
      </c>
      <c r="B14" s="11">
        <v>2018</v>
      </c>
      <c r="C14" s="11" t="s">
        <v>147</v>
      </c>
      <c r="D14" s="62">
        <v>0</v>
      </c>
      <c r="E14" s="63">
        <v>0.33333333333333331</v>
      </c>
      <c r="F14" s="62">
        <v>0</v>
      </c>
      <c r="G14" s="70">
        <v>0.2</v>
      </c>
      <c r="H14" s="62">
        <v>0.5</v>
      </c>
      <c r="I14" s="65">
        <v>1.0333333333333332</v>
      </c>
      <c r="J14" s="79">
        <v>0.20666666666666664</v>
      </c>
      <c r="K14" s="55">
        <v>1</v>
      </c>
      <c r="L14" s="55">
        <v>0</v>
      </c>
      <c r="M14" s="55">
        <v>0.5</v>
      </c>
      <c r="N14" s="55">
        <v>0</v>
      </c>
      <c r="O14" s="55">
        <v>0</v>
      </c>
      <c r="P14" s="55">
        <v>0</v>
      </c>
      <c r="Q14" s="54">
        <v>0.33</v>
      </c>
      <c r="R14" s="53">
        <v>1.83</v>
      </c>
      <c r="S14" s="76">
        <v>0.26</v>
      </c>
      <c r="T14" s="62">
        <v>0.5</v>
      </c>
      <c r="U14" s="62">
        <v>0</v>
      </c>
      <c r="V14" s="64">
        <v>0.5</v>
      </c>
      <c r="W14" s="79">
        <v>0.25</v>
      </c>
      <c r="X14" s="66">
        <f>SUM(Table5[[#This Row],[robustness_score]]+Table5[[#This Row],[inclusiveness_score]]+Table5[[#This Row],[integration_score]])</f>
        <v>3.3633333333333333</v>
      </c>
      <c r="Y14" s="67">
        <f>Table5[[#This Row],[overall_score]]/14</f>
        <v>0.24023809523809522</v>
      </c>
    </row>
    <row r="15" spans="1:25">
      <c r="A15" s="61" t="s">
        <v>191</v>
      </c>
      <c r="B15" s="11">
        <v>2018</v>
      </c>
      <c r="C15" s="11" t="s">
        <v>147</v>
      </c>
      <c r="D15" s="62">
        <v>0.5</v>
      </c>
      <c r="E15" s="63">
        <v>0.66666666666666663</v>
      </c>
      <c r="F15" s="62">
        <v>0</v>
      </c>
      <c r="G15" s="64">
        <v>0.2</v>
      </c>
      <c r="H15" s="62">
        <v>0.5</v>
      </c>
      <c r="I15" s="65">
        <v>1.8666666666666665</v>
      </c>
      <c r="J15" s="79">
        <v>0.37333333333333329</v>
      </c>
      <c r="K15" s="55">
        <v>1</v>
      </c>
      <c r="L15" s="55">
        <v>1</v>
      </c>
      <c r="M15" s="55">
        <v>0.5</v>
      </c>
      <c r="N15" s="55">
        <v>1</v>
      </c>
      <c r="O15" s="55">
        <v>1</v>
      </c>
      <c r="P15" s="55">
        <v>0</v>
      </c>
      <c r="Q15" s="54">
        <v>0.33</v>
      </c>
      <c r="R15" s="53">
        <v>4.83</v>
      </c>
      <c r="S15" s="76">
        <v>0.69</v>
      </c>
      <c r="T15" s="62">
        <v>0.5</v>
      </c>
      <c r="U15" s="62">
        <v>0.5</v>
      </c>
      <c r="V15" s="64">
        <v>1</v>
      </c>
      <c r="W15" s="79">
        <v>0.5</v>
      </c>
      <c r="X15" s="66">
        <f>SUM(Table5[[#This Row],[robustness_score]]+Table5[[#This Row],[inclusiveness_score]]+Table5[[#This Row],[integration_score]])</f>
        <v>7.6966666666666663</v>
      </c>
      <c r="Y15" s="67">
        <f>Table5[[#This Row],[overall_score]]/14</f>
        <v>0.54976190476190478</v>
      </c>
    </row>
    <row r="16" spans="1:25">
      <c r="A16" s="61" t="s">
        <v>193</v>
      </c>
      <c r="B16" s="11">
        <v>2018</v>
      </c>
      <c r="C16" s="11" t="s">
        <v>147</v>
      </c>
      <c r="D16" s="62">
        <v>0</v>
      </c>
      <c r="E16" s="63">
        <v>0</v>
      </c>
      <c r="F16" s="62">
        <v>0</v>
      </c>
      <c r="G16" s="62">
        <v>0</v>
      </c>
      <c r="H16" s="62">
        <v>0</v>
      </c>
      <c r="I16" s="62">
        <v>0</v>
      </c>
      <c r="J16" s="79">
        <v>0</v>
      </c>
      <c r="K16" s="55">
        <v>0</v>
      </c>
      <c r="L16" s="55">
        <v>0</v>
      </c>
      <c r="M16" s="55">
        <v>0</v>
      </c>
      <c r="N16" s="55">
        <v>0</v>
      </c>
      <c r="O16" s="55">
        <v>0</v>
      </c>
      <c r="P16" s="55">
        <v>0</v>
      </c>
      <c r="Q16" s="54">
        <v>0</v>
      </c>
      <c r="R16" s="56">
        <v>0</v>
      </c>
      <c r="S16" s="76">
        <v>0</v>
      </c>
      <c r="T16" s="62">
        <v>0</v>
      </c>
      <c r="U16" s="62">
        <v>0</v>
      </c>
      <c r="V16" s="62">
        <v>0</v>
      </c>
      <c r="W16" s="79">
        <v>0</v>
      </c>
      <c r="X16" s="66">
        <f>SUM(Table5[[#This Row],[robustness_score]]+Table5[[#This Row],[inclusiveness_score]]+Table5[[#This Row],[integration_score]])</f>
        <v>0</v>
      </c>
      <c r="Y16" s="67">
        <f>Table5[[#This Row],[overall_score]]/14</f>
        <v>0</v>
      </c>
    </row>
    <row r="17" spans="1:25">
      <c r="A17" s="61" t="s">
        <v>194</v>
      </c>
      <c r="B17" s="11">
        <v>2018</v>
      </c>
      <c r="C17" s="11" t="s">
        <v>147</v>
      </c>
      <c r="D17" s="70">
        <v>0.5</v>
      </c>
      <c r="E17" s="71">
        <v>0.33333333333333331</v>
      </c>
      <c r="F17" s="62">
        <v>0</v>
      </c>
      <c r="G17" s="70">
        <v>0</v>
      </c>
      <c r="H17" s="70">
        <v>1</v>
      </c>
      <c r="I17" s="65">
        <v>1.8333333333333333</v>
      </c>
      <c r="J17" s="79">
        <v>0.36666666666666664</v>
      </c>
      <c r="K17" s="55">
        <v>1</v>
      </c>
      <c r="L17" s="55">
        <v>0</v>
      </c>
      <c r="M17" s="55">
        <v>0</v>
      </c>
      <c r="N17" s="55">
        <v>0</v>
      </c>
      <c r="O17" s="55">
        <v>0</v>
      </c>
      <c r="P17" s="55">
        <v>0</v>
      </c>
      <c r="Q17" s="53">
        <v>0.33</v>
      </c>
      <c r="R17" s="53">
        <v>1.33</v>
      </c>
      <c r="S17" s="76">
        <v>0.19</v>
      </c>
      <c r="T17" s="68">
        <v>0</v>
      </c>
      <c r="U17" s="62">
        <v>0</v>
      </c>
      <c r="V17" s="64">
        <v>0</v>
      </c>
      <c r="W17" s="79">
        <v>0</v>
      </c>
      <c r="X17" s="66">
        <f>SUM(Table5[[#This Row],[robustness_score]]+Table5[[#This Row],[inclusiveness_score]]+Table5[[#This Row],[integration_score]])</f>
        <v>3.1633333333333331</v>
      </c>
      <c r="Y17" s="67">
        <f>Table5[[#This Row],[overall_score]]/14</f>
        <v>0.22595238095238093</v>
      </c>
    </row>
    <row r="18" spans="1:25">
      <c r="A18" s="61" t="s">
        <v>195</v>
      </c>
      <c r="B18" s="11">
        <v>2018</v>
      </c>
      <c r="C18" s="11" t="s">
        <v>147</v>
      </c>
      <c r="D18" s="62">
        <v>0</v>
      </c>
      <c r="E18" s="63">
        <v>0</v>
      </c>
      <c r="F18" s="62">
        <v>0</v>
      </c>
      <c r="G18" s="62">
        <v>0</v>
      </c>
      <c r="H18" s="62">
        <v>0</v>
      </c>
      <c r="I18" s="62">
        <v>0</v>
      </c>
      <c r="J18" s="79">
        <v>0</v>
      </c>
      <c r="K18" s="55">
        <v>0</v>
      </c>
      <c r="L18" s="55">
        <v>0</v>
      </c>
      <c r="M18" s="55">
        <v>0</v>
      </c>
      <c r="N18" s="55">
        <v>0</v>
      </c>
      <c r="O18" s="55">
        <v>0</v>
      </c>
      <c r="P18" s="55">
        <v>0</v>
      </c>
      <c r="Q18" s="54">
        <v>0</v>
      </c>
      <c r="R18" s="56">
        <v>0</v>
      </c>
      <c r="S18" s="76">
        <v>0</v>
      </c>
      <c r="T18" s="62">
        <v>0</v>
      </c>
      <c r="U18" s="62">
        <v>0</v>
      </c>
      <c r="V18" s="62">
        <v>0</v>
      </c>
      <c r="W18" s="79">
        <v>0</v>
      </c>
      <c r="X18" s="66">
        <f>SUM(Table5[[#This Row],[robustness_score]]+Table5[[#This Row],[inclusiveness_score]]+Table5[[#This Row],[integration_score]])</f>
        <v>0</v>
      </c>
      <c r="Y18" s="67">
        <f>Table5[[#This Row],[overall_score]]/14</f>
        <v>0</v>
      </c>
    </row>
    <row r="19" spans="1:25">
      <c r="A19" s="61" t="s">
        <v>196</v>
      </c>
      <c r="B19" s="11">
        <v>2018</v>
      </c>
      <c r="C19" s="11" t="s">
        <v>147</v>
      </c>
      <c r="D19" s="70">
        <v>0.5</v>
      </c>
      <c r="E19" s="69">
        <v>0</v>
      </c>
      <c r="F19" s="70">
        <v>0</v>
      </c>
      <c r="G19" s="68">
        <v>0.6</v>
      </c>
      <c r="H19" s="70">
        <v>0</v>
      </c>
      <c r="I19" s="65">
        <v>1.1000000000000001</v>
      </c>
      <c r="J19" s="79">
        <v>0.22000000000000003</v>
      </c>
      <c r="K19" s="57">
        <v>0</v>
      </c>
      <c r="L19" s="57">
        <v>0</v>
      </c>
      <c r="M19" s="60">
        <v>0.5</v>
      </c>
      <c r="N19" s="57">
        <v>0</v>
      </c>
      <c r="O19" s="57">
        <v>0</v>
      </c>
      <c r="P19" s="57">
        <v>0</v>
      </c>
      <c r="Q19" s="59">
        <v>0.33</v>
      </c>
      <c r="R19" s="53">
        <v>0.83</v>
      </c>
      <c r="S19" s="76">
        <v>0.12</v>
      </c>
      <c r="T19" s="70">
        <v>0</v>
      </c>
      <c r="U19" s="70">
        <v>0</v>
      </c>
      <c r="V19" s="64">
        <v>0</v>
      </c>
      <c r="W19" s="79">
        <v>0</v>
      </c>
      <c r="X19" s="66">
        <f>SUM(Table5[[#This Row],[robustness_score]]+Table5[[#This Row],[inclusiveness_score]]+Table5[[#This Row],[integration_score]])</f>
        <v>1.9300000000000002</v>
      </c>
      <c r="Y19" s="67">
        <f>Table5[[#This Row],[overall_score]]/14</f>
        <v>0.13785714285714287</v>
      </c>
    </row>
    <row r="20" spans="1:25">
      <c r="A20" s="61" t="s">
        <v>198</v>
      </c>
      <c r="B20" s="11">
        <v>2018</v>
      </c>
      <c r="C20" s="11" t="s">
        <v>147</v>
      </c>
      <c r="D20" s="62">
        <v>1</v>
      </c>
      <c r="E20" s="63">
        <v>0.33333333333333331</v>
      </c>
      <c r="F20" s="62">
        <v>0</v>
      </c>
      <c r="G20" s="62">
        <v>0</v>
      </c>
      <c r="H20" s="62">
        <v>0</v>
      </c>
      <c r="I20" s="65">
        <v>1.3333333333333333</v>
      </c>
      <c r="J20" s="79">
        <v>0.26666666666666666</v>
      </c>
      <c r="K20" s="55">
        <v>1</v>
      </c>
      <c r="L20" s="60">
        <v>0</v>
      </c>
      <c r="M20" s="55">
        <v>1</v>
      </c>
      <c r="N20" s="55">
        <v>0</v>
      </c>
      <c r="O20" s="55">
        <v>0</v>
      </c>
      <c r="P20" s="55">
        <v>0</v>
      </c>
      <c r="Q20" s="59">
        <v>0.33</v>
      </c>
      <c r="R20" s="53">
        <v>2.33</v>
      </c>
      <c r="S20" s="76">
        <v>0.33</v>
      </c>
      <c r="T20" s="62">
        <v>0</v>
      </c>
      <c r="U20" s="62">
        <v>0</v>
      </c>
      <c r="V20" s="64">
        <v>0</v>
      </c>
      <c r="W20" s="79">
        <v>0</v>
      </c>
      <c r="X20" s="66">
        <f>SUM(Table5[[#This Row],[robustness_score]]+Table5[[#This Row],[inclusiveness_score]]+Table5[[#This Row],[integration_score]])</f>
        <v>3.6633333333333331</v>
      </c>
      <c r="Y20" s="67">
        <f>Table5[[#This Row],[overall_score]]/14</f>
        <v>0.26166666666666666</v>
      </c>
    </row>
    <row r="21" spans="1:25">
      <c r="A21" s="61" t="s">
        <v>199</v>
      </c>
      <c r="B21" s="11">
        <v>2018</v>
      </c>
      <c r="C21" s="11" t="s">
        <v>147</v>
      </c>
      <c r="D21" s="68">
        <v>0</v>
      </c>
      <c r="E21" s="71">
        <v>0.66666666666666663</v>
      </c>
      <c r="F21" s="68">
        <v>1</v>
      </c>
      <c r="G21" s="68">
        <v>0</v>
      </c>
      <c r="H21" s="68">
        <v>0.5</v>
      </c>
      <c r="I21" s="65">
        <v>2.1666666666666665</v>
      </c>
      <c r="J21" s="79">
        <v>0.43333333333333329</v>
      </c>
      <c r="K21" s="57">
        <v>0</v>
      </c>
      <c r="L21" s="57">
        <v>0</v>
      </c>
      <c r="M21" s="60">
        <v>0</v>
      </c>
      <c r="N21" s="57">
        <v>0</v>
      </c>
      <c r="O21" s="60">
        <v>0</v>
      </c>
      <c r="P21" s="60">
        <v>0</v>
      </c>
      <c r="Q21" s="59">
        <v>0.33</v>
      </c>
      <c r="R21" s="53">
        <v>0.33</v>
      </c>
      <c r="S21" s="76">
        <v>0.05</v>
      </c>
      <c r="T21" s="68">
        <v>0</v>
      </c>
      <c r="U21" s="68">
        <v>0</v>
      </c>
      <c r="V21" s="64">
        <v>0</v>
      </c>
      <c r="W21" s="79">
        <v>0</v>
      </c>
      <c r="X21" s="66">
        <f>SUM(Table5[[#This Row],[robustness_score]]+Table5[[#This Row],[inclusiveness_score]]+Table5[[#This Row],[integration_score]])</f>
        <v>2.4966666666666666</v>
      </c>
      <c r="Y21" s="67">
        <f>Table5[[#This Row],[overall_score]]/14</f>
        <v>0.17833333333333332</v>
      </c>
    </row>
    <row r="22" spans="1:25">
      <c r="A22" s="61" t="s">
        <v>201</v>
      </c>
      <c r="B22" s="11">
        <v>2018</v>
      </c>
      <c r="C22" s="11" t="s">
        <v>147</v>
      </c>
      <c r="D22" s="62">
        <v>0</v>
      </c>
      <c r="E22" s="63">
        <v>0</v>
      </c>
      <c r="F22" s="62">
        <v>0</v>
      </c>
      <c r="G22" s="62">
        <v>0</v>
      </c>
      <c r="H22" s="62">
        <v>0</v>
      </c>
      <c r="I22" s="62">
        <v>0</v>
      </c>
      <c r="J22" s="79">
        <v>0</v>
      </c>
      <c r="K22" s="55">
        <v>0</v>
      </c>
      <c r="L22" s="55">
        <v>0</v>
      </c>
      <c r="M22" s="55">
        <v>0</v>
      </c>
      <c r="N22" s="55">
        <v>0</v>
      </c>
      <c r="O22" s="55">
        <v>0</v>
      </c>
      <c r="P22" s="55">
        <v>0</v>
      </c>
      <c r="Q22" s="54">
        <v>0</v>
      </c>
      <c r="R22" s="56">
        <v>0</v>
      </c>
      <c r="S22" s="76">
        <v>0</v>
      </c>
      <c r="T22" s="62">
        <v>0</v>
      </c>
      <c r="U22" s="62">
        <v>0</v>
      </c>
      <c r="V22" s="62">
        <v>0</v>
      </c>
      <c r="W22" s="79">
        <v>0</v>
      </c>
      <c r="X22" s="66">
        <f>SUM(Table5[[#This Row],[robustness_score]]+Table5[[#This Row],[inclusiveness_score]]+Table5[[#This Row],[integration_score]])</f>
        <v>0</v>
      </c>
      <c r="Y22" s="67">
        <f>Table5[[#This Row],[overall_score]]/14</f>
        <v>0</v>
      </c>
    </row>
    <row r="23" spans="1:25">
      <c r="A23" s="61" t="s">
        <v>202</v>
      </c>
      <c r="B23" s="11">
        <v>2018</v>
      </c>
      <c r="C23" s="11" t="s">
        <v>147</v>
      </c>
      <c r="D23" s="62">
        <v>0</v>
      </c>
      <c r="E23" s="63">
        <v>1</v>
      </c>
      <c r="F23" s="62">
        <v>0</v>
      </c>
      <c r="G23" s="62">
        <v>0</v>
      </c>
      <c r="H23" s="70">
        <v>0.5</v>
      </c>
      <c r="I23" s="65">
        <v>1.5</v>
      </c>
      <c r="J23" s="79">
        <v>0.3</v>
      </c>
      <c r="K23" s="55">
        <v>1</v>
      </c>
      <c r="L23" s="55">
        <v>0</v>
      </c>
      <c r="M23" s="60">
        <v>0.5</v>
      </c>
      <c r="N23" s="55">
        <v>0</v>
      </c>
      <c r="O23" s="55">
        <v>0</v>
      </c>
      <c r="P23" s="55">
        <v>0</v>
      </c>
      <c r="Q23" s="54">
        <v>0.67</v>
      </c>
      <c r="R23" s="53">
        <v>2.17</v>
      </c>
      <c r="S23" s="76">
        <v>0.31</v>
      </c>
      <c r="T23" s="62">
        <v>0</v>
      </c>
      <c r="U23" s="62">
        <v>0</v>
      </c>
      <c r="V23" s="64">
        <v>0</v>
      </c>
      <c r="W23" s="79">
        <v>0</v>
      </c>
      <c r="X23" s="66">
        <f>SUM(Table5[[#This Row],[robustness_score]]+Table5[[#This Row],[inclusiveness_score]]+Table5[[#This Row],[integration_score]])</f>
        <v>3.67</v>
      </c>
      <c r="Y23" s="67">
        <f>Table5[[#This Row],[overall_score]]/14</f>
        <v>0.26214285714285712</v>
      </c>
    </row>
    <row r="24" spans="1:25">
      <c r="A24" s="61" t="s">
        <v>204</v>
      </c>
      <c r="B24" s="11">
        <v>2018</v>
      </c>
      <c r="C24" s="11" t="s">
        <v>147</v>
      </c>
      <c r="D24" s="62">
        <v>0</v>
      </c>
      <c r="E24" s="71">
        <v>0.66666666666666663</v>
      </c>
      <c r="F24" s="64">
        <v>0</v>
      </c>
      <c r="G24" s="62">
        <v>0.2</v>
      </c>
      <c r="H24" s="70">
        <v>0.5</v>
      </c>
      <c r="I24" s="65">
        <v>1.3666666666666667</v>
      </c>
      <c r="J24" s="79">
        <v>0.27333333333333332</v>
      </c>
      <c r="K24" s="55">
        <v>1</v>
      </c>
      <c r="L24" s="55">
        <v>0</v>
      </c>
      <c r="M24" s="60">
        <v>1</v>
      </c>
      <c r="N24" s="55">
        <v>1</v>
      </c>
      <c r="O24" s="55">
        <v>0.5</v>
      </c>
      <c r="P24" s="55">
        <v>0</v>
      </c>
      <c r="Q24" s="59">
        <v>0.33</v>
      </c>
      <c r="R24" s="53">
        <v>3.83</v>
      </c>
      <c r="S24" s="76">
        <v>0.55000000000000004</v>
      </c>
      <c r="T24" s="62">
        <v>0</v>
      </c>
      <c r="U24" s="62">
        <v>0</v>
      </c>
      <c r="V24" s="64">
        <v>0</v>
      </c>
      <c r="W24" s="79">
        <v>0</v>
      </c>
      <c r="X24" s="66">
        <f>SUM(Table5[[#This Row],[robustness_score]]+Table5[[#This Row],[inclusiveness_score]]+Table5[[#This Row],[integration_score]])</f>
        <v>5.1966666666666672</v>
      </c>
      <c r="Y24" s="67">
        <f>Table5[[#This Row],[overall_score]]/14</f>
        <v>0.37119047619047624</v>
      </c>
    </row>
    <row r="25" spans="1:25">
      <c r="A25" s="61" t="s">
        <v>207</v>
      </c>
      <c r="B25" s="11">
        <v>2018</v>
      </c>
      <c r="C25" s="11" t="s">
        <v>147</v>
      </c>
      <c r="D25" s="62">
        <v>0</v>
      </c>
      <c r="E25" s="63">
        <v>0</v>
      </c>
      <c r="F25" s="62">
        <v>0</v>
      </c>
      <c r="G25" s="62">
        <v>0</v>
      </c>
      <c r="H25" s="62">
        <v>0</v>
      </c>
      <c r="I25" s="62">
        <v>0</v>
      </c>
      <c r="J25" s="79">
        <v>0</v>
      </c>
      <c r="K25" s="55">
        <v>0</v>
      </c>
      <c r="L25" s="55">
        <v>0</v>
      </c>
      <c r="M25" s="55">
        <v>0</v>
      </c>
      <c r="N25" s="55">
        <v>0</v>
      </c>
      <c r="O25" s="55">
        <v>0</v>
      </c>
      <c r="P25" s="55">
        <v>0</v>
      </c>
      <c r="Q25" s="54">
        <v>0</v>
      </c>
      <c r="R25" s="56">
        <v>0</v>
      </c>
      <c r="S25" s="76">
        <v>0</v>
      </c>
      <c r="T25" s="62">
        <v>0</v>
      </c>
      <c r="U25" s="62">
        <v>0</v>
      </c>
      <c r="V25" s="62">
        <v>0</v>
      </c>
      <c r="W25" s="79">
        <v>0</v>
      </c>
      <c r="X25" s="66">
        <f>SUM(Table5[[#This Row],[robustness_score]]+Table5[[#This Row],[inclusiveness_score]]+Table5[[#This Row],[integration_score]])</f>
        <v>0</v>
      </c>
      <c r="Y25" s="67">
        <f>Table5[[#This Row],[overall_score]]/14</f>
        <v>0</v>
      </c>
    </row>
    <row r="26" spans="1:25">
      <c r="A26" s="61" t="s">
        <v>208</v>
      </c>
      <c r="B26" s="11">
        <v>2018</v>
      </c>
      <c r="C26" s="11" t="s">
        <v>147</v>
      </c>
      <c r="D26" s="62">
        <v>0</v>
      </c>
      <c r="E26" s="63">
        <v>0</v>
      </c>
      <c r="F26" s="62">
        <v>0</v>
      </c>
      <c r="G26" s="62">
        <v>0</v>
      </c>
      <c r="H26" s="62">
        <v>0</v>
      </c>
      <c r="I26" s="62">
        <v>0</v>
      </c>
      <c r="J26" s="79">
        <v>0</v>
      </c>
      <c r="K26" s="55">
        <v>0</v>
      </c>
      <c r="L26" s="55">
        <v>0</v>
      </c>
      <c r="M26" s="55">
        <v>0</v>
      </c>
      <c r="N26" s="55">
        <v>0</v>
      </c>
      <c r="O26" s="55">
        <v>0</v>
      </c>
      <c r="P26" s="55">
        <v>0</v>
      </c>
      <c r="Q26" s="54">
        <v>0</v>
      </c>
      <c r="R26" s="56">
        <v>0</v>
      </c>
      <c r="S26" s="76">
        <v>0</v>
      </c>
      <c r="T26" s="62">
        <v>0</v>
      </c>
      <c r="U26" s="62">
        <v>0</v>
      </c>
      <c r="V26" s="62">
        <v>0</v>
      </c>
      <c r="W26" s="79">
        <v>0</v>
      </c>
      <c r="X26" s="66">
        <f>SUM(Table5[[#This Row],[robustness_score]]+Table5[[#This Row],[inclusiveness_score]]+Table5[[#This Row],[integration_score]])</f>
        <v>0</v>
      </c>
      <c r="Y26" s="67">
        <f>Table5[[#This Row],[overall_score]]/14</f>
        <v>0</v>
      </c>
    </row>
    <row r="27" spans="1:25">
      <c r="A27" s="61" t="s">
        <v>209</v>
      </c>
      <c r="B27" s="11">
        <v>2018</v>
      </c>
      <c r="C27" s="11" t="s">
        <v>147</v>
      </c>
      <c r="D27" s="62">
        <v>0.5</v>
      </c>
      <c r="E27" s="69">
        <v>0</v>
      </c>
      <c r="F27" s="64">
        <v>0</v>
      </c>
      <c r="G27" s="68">
        <v>0</v>
      </c>
      <c r="H27" s="62">
        <v>0.5</v>
      </c>
      <c r="I27" s="65">
        <v>1</v>
      </c>
      <c r="J27" s="79">
        <v>0.2</v>
      </c>
      <c r="K27" s="57">
        <v>0</v>
      </c>
      <c r="L27" s="57">
        <v>0</v>
      </c>
      <c r="M27" s="55">
        <v>0</v>
      </c>
      <c r="N27" s="55">
        <v>0</v>
      </c>
      <c r="O27" s="55">
        <v>0</v>
      </c>
      <c r="P27" s="52">
        <v>0</v>
      </c>
      <c r="Q27" s="54">
        <v>0.33</v>
      </c>
      <c r="R27" s="53">
        <v>0.33</v>
      </c>
      <c r="S27" s="76">
        <v>0.05</v>
      </c>
      <c r="T27" s="62">
        <v>0.5</v>
      </c>
      <c r="U27" s="68">
        <v>0</v>
      </c>
      <c r="V27" s="64">
        <v>0.5</v>
      </c>
      <c r="W27" s="79">
        <v>0.25</v>
      </c>
      <c r="X27" s="66">
        <f>SUM(Table5[[#This Row],[robustness_score]]+Table5[[#This Row],[inclusiveness_score]]+Table5[[#This Row],[integration_score]])</f>
        <v>1.83</v>
      </c>
      <c r="Y27" s="67">
        <f>Table5[[#This Row],[overall_score]]/14</f>
        <v>0.13071428571428573</v>
      </c>
    </row>
    <row r="28" spans="1:25">
      <c r="A28" s="61" t="s">
        <v>210</v>
      </c>
      <c r="B28" s="11">
        <v>2018</v>
      </c>
      <c r="C28" s="11" t="s">
        <v>147</v>
      </c>
      <c r="D28" s="62">
        <v>0</v>
      </c>
      <c r="E28" s="63">
        <v>0</v>
      </c>
      <c r="F28" s="64">
        <v>0</v>
      </c>
      <c r="G28" s="62">
        <v>0</v>
      </c>
      <c r="H28" s="62">
        <v>0</v>
      </c>
      <c r="I28" s="65">
        <v>0</v>
      </c>
      <c r="J28" s="79">
        <v>0</v>
      </c>
      <c r="K28" s="55">
        <v>1</v>
      </c>
      <c r="L28" s="55">
        <v>0</v>
      </c>
      <c r="M28" s="60">
        <v>0.5</v>
      </c>
      <c r="N28" s="55">
        <v>0</v>
      </c>
      <c r="O28" s="55">
        <v>0</v>
      </c>
      <c r="P28" s="55">
        <v>0</v>
      </c>
      <c r="Q28" s="59">
        <v>0.33</v>
      </c>
      <c r="R28" s="53">
        <v>1.83</v>
      </c>
      <c r="S28" s="76">
        <v>0.26</v>
      </c>
      <c r="T28" s="62">
        <v>0</v>
      </c>
      <c r="U28" s="70">
        <v>0.5</v>
      </c>
      <c r="V28" s="64">
        <v>0.5</v>
      </c>
      <c r="W28" s="79">
        <v>0.25</v>
      </c>
      <c r="X28" s="66">
        <f>SUM(Table5[[#This Row],[robustness_score]]+Table5[[#This Row],[inclusiveness_score]]+Table5[[#This Row],[integration_score]])</f>
        <v>2.33</v>
      </c>
      <c r="Y28" s="67">
        <f>Table5[[#This Row],[overall_score]]/14</f>
        <v>0.16642857142857143</v>
      </c>
    </row>
    <row r="29" spans="1:25">
      <c r="A29" s="61" t="s">
        <v>146</v>
      </c>
      <c r="B29" s="11">
        <v>2019</v>
      </c>
      <c r="C29" s="11" t="s">
        <v>212</v>
      </c>
      <c r="D29" s="64">
        <v>0</v>
      </c>
      <c r="E29" s="65">
        <v>0</v>
      </c>
      <c r="F29" s="64">
        <v>0</v>
      </c>
      <c r="G29" s="64">
        <v>0.2</v>
      </c>
      <c r="H29" s="64">
        <v>1</v>
      </c>
      <c r="I29" s="65">
        <v>1.2</v>
      </c>
      <c r="J29" s="79">
        <v>0.24</v>
      </c>
      <c r="K29" s="52">
        <v>0</v>
      </c>
      <c r="L29" s="52">
        <v>0</v>
      </c>
      <c r="M29" s="55">
        <v>0.5</v>
      </c>
      <c r="N29" s="52">
        <v>0</v>
      </c>
      <c r="O29" s="55">
        <v>0.5</v>
      </c>
      <c r="P29" s="52">
        <v>0</v>
      </c>
      <c r="Q29" s="54">
        <v>0.33</v>
      </c>
      <c r="R29" s="53">
        <v>1.33</v>
      </c>
      <c r="S29" s="76">
        <v>0.19</v>
      </c>
      <c r="T29" s="64">
        <v>0</v>
      </c>
      <c r="U29" s="62">
        <v>0.5</v>
      </c>
      <c r="V29" s="64">
        <v>0.5</v>
      </c>
      <c r="W29" s="79">
        <v>0.25</v>
      </c>
      <c r="X29" s="66">
        <f>SUM(Table5[[#This Row],[robustness_score]]+Table5[[#This Row],[inclusiveness_score]]+Table5[[#This Row],[integration_score]])</f>
        <v>3.0300000000000002</v>
      </c>
      <c r="Y29" s="67">
        <f>Table5[[#This Row],[overall_score]]/14</f>
        <v>0.21642857142857144</v>
      </c>
    </row>
    <row r="30" spans="1:25">
      <c r="A30" s="61" t="s">
        <v>156</v>
      </c>
      <c r="B30" s="11">
        <v>2019</v>
      </c>
      <c r="C30" s="11" t="s">
        <v>212</v>
      </c>
      <c r="D30" s="64">
        <v>1</v>
      </c>
      <c r="E30" s="65">
        <v>1</v>
      </c>
      <c r="F30" s="64">
        <v>1</v>
      </c>
      <c r="G30" s="64">
        <v>1</v>
      </c>
      <c r="H30" s="64">
        <v>1</v>
      </c>
      <c r="I30" s="65">
        <v>5</v>
      </c>
      <c r="J30" s="79">
        <v>1</v>
      </c>
      <c r="K30" s="52">
        <v>1</v>
      </c>
      <c r="L30" s="52">
        <v>1</v>
      </c>
      <c r="M30" s="55">
        <v>0.5</v>
      </c>
      <c r="N30" s="52">
        <v>1</v>
      </c>
      <c r="O30" s="55">
        <v>0.5</v>
      </c>
      <c r="P30" s="52">
        <v>0</v>
      </c>
      <c r="Q30" s="54">
        <v>0.33</v>
      </c>
      <c r="R30" s="53">
        <v>4.33</v>
      </c>
      <c r="S30" s="76">
        <v>0.62</v>
      </c>
      <c r="T30" s="64">
        <v>0</v>
      </c>
      <c r="U30" s="62">
        <v>0.5</v>
      </c>
      <c r="V30" s="64">
        <v>0.5</v>
      </c>
      <c r="W30" s="79">
        <v>0.25</v>
      </c>
      <c r="X30" s="66">
        <f>SUM(Table5[[#This Row],[robustness_score]]+Table5[[#This Row],[inclusiveness_score]]+Table5[[#This Row],[integration_score]])</f>
        <v>9.83</v>
      </c>
      <c r="Y30" s="67">
        <f>Table5[[#This Row],[overall_score]]/14</f>
        <v>0.70214285714285718</v>
      </c>
    </row>
    <row r="31" spans="1:25">
      <c r="A31" s="61" t="s">
        <v>162</v>
      </c>
      <c r="B31" s="11">
        <v>2019</v>
      </c>
      <c r="C31" s="11" t="s">
        <v>212</v>
      </c>
      <c r="D31" s="62">
        <v>1</v>
      </c>
      <c r="E31" s="65">
        <v>1</v>
      </c>
      <c r="F31" s="62">
        <v>0</v>
      </c>
      <c r="G31" s="64">
        <v>0.2</v>
      </c>
      <c r="H31" s="64">
        <v>1</v>
      </c>
      <c r="I31" s="65">
        <v>3.2</v>
      </c>
      <c r="J31" s="79">
        <v>0.64</v>
      </c>
      <c r="K31" s="55">
        <v>1</v>
      </c>
      <c r="L31" s="55">
        <v>1</v>
      </c>
      <c r="M31" s="55">
        <v>1</v>
      </c>
      <c r="N31" s="55">
        <v>1</v>
      </c>
      <c r="O31" s="55">
        <v>1</v>
      </c>
      <c r="P31" s="52">
        <v>0</v>
      </c>
      <c r="Q31" s="54">
        <v>0.67</v>
      </c>
      <c r="R31" s="53">
        <v>5.67</v>
      </c>
      <c r="S31" s="76">
        <v>0.81</v>
      </c>
      <c r="T31" s="62">
        <v>0</v>
      </c>
      <c r="U31" s="62">
        <v>0.5</v>
      </c>
      <c r="V31" s="64">
        <v>0.5</v>
      </c>
      <c r="W31" s="79">
        <v>0.25</v>
      </c>
      <c r="X31" s="66">
        <f>SUM(Table5[[#This Row],[robustness_score]]+Table5[[#This Row],[inclusiveness_score]]+Table5[[#This Row],[integration_score]])</f>
        <v>9.370000000000001</v>
      </c>
      <c r="Y31" s="67">
        <f>Table5[[#This Row],[overall_score]]/14</f>
        <v>0.66928571428571437</v>
      </c>
    </row>
    <row r="32" spans="1:25">
      <c r="A32" s="61" t="s">
        <v>164</v>
      </c>
      <c r="B32" s="11">
        <v>2019</v>
      </c>
      <c r="C32" s="11" t="s">
        <v>212</v>
      </c>
      <c r="D32" s="62">
        <v>1</v>
      </c>
      <c r="E32" s="63">
        <v>0</v>
      </c>
      <c r="F32" s="62">
        <v>0</v>
      </c>
      <c r="G32" s="64">
        <v>0.2</v>
      </c>
      <c r="H32" s="64">
        <v>1</v>
      </c>
      <c r="I32" s="65">
        <v>2.2000000000000002</v>
      </c>
      <c r="J32" s="79">
        <v>0.44000000000000006</v>
      </c>
      <c r="K32" s="55">
        <v>1</v>
      </c>
      <c r="L32" s="55">
        <v>0</v>
      </c>
      <c r="M32" s="55">
        <v>0.5</v>
      </c>
      <c r="N32" s="55">
        <v>0</v>
      </c>
      <c r="O32" s="55">
        <v>0</v>
      </c>
      <c r="P32" s="52">
        <v>0</v>
      </c>
      <c r="Q32" s="54">
        <v>0.33</v>
      </c>
      <c r="R32" s="53">
        <v>1.83</v>
      </c>
      <c r="S32" s="76">
        <v>0.26</v>
      </c>
      <c r="T32" s="62">
        <v>1</v>
      </c>
      <c r="U32" s="62">
        <v>0</v>
      </c>
      <c r="V32" s="64">
        <v>1</v>
      </c>
      <c r="W32" s="79">
        <v>0.5</v>
      </c>
      <c r="X32" s="66">
        <f>SUM(Table5[[#This Row],[robustness_score]]+Table5[[#This Row],[inclusiveness_score]]+Table5[[#This Row],[integration_score]])</f>
        <v>5.03</v>
      </c>
      <c r="Y32" s="67">
        <f>Table5[[#This Row],[overall_score]]/14</f>
        <v>0.35928571428571432</v>
      </c>
    </row>
    <row r="33" spans="1:25">
      <c r="A33" s="61" t="s">
        <v>165</v>
      </c>
      <c r="B33" s="11">
        <v>2019</v>
      </c>
      <c r="C33" s="11" t="s">
        <v>212</v>
      </c>
      <c r="D33" s="62">
        <v>1</v>
      </c>
      <c r="E33" s="63">
        <v>1</v>
      </c>
      <c r="F33" s="62">
        <v>0</v>
      </c>
      <c r="G33" s="62">
        <v>0.2</v>
      </c>
      <c r="H33" s="64">
        <v>1</v>
      </c>
      <c r="I33" s="65">
        <v>3.2</v>
      </c>
      <c r="J33" s="79">
        <v>0.64</v>
      </c>
      <c r="K33" s="55">
        <v>1</v>
      </c>
      <c r="L33" s="55">
        <v>1</v>
      </c>
      <c r="M33" s="55">
        <v>0.5</v>
      </c>
      <c r="N33" s="55">
        <v>1</v>
      </c>
      <c r="O33" s="55">
        <v>1</v>
      </c>
      <c r="P33" s="55">
        <v>0</v>
      </c>
      <c r="Q33" s="54">
        <v>0.67</v>
      </c>
      <c r="R33" s="53">
        <v>5.17</v>
      </c>
      <c r="S33" s="76">
        <v>0.74</v>
      </c>
      <c r="T33" s="62">
        <v>1</v>
      </c>
      <c r="U33" s="62">
        <v>0</v>
      </c>
      <c r="V33" s="64">
        <v>1</v>
      </c>
      <c r="W33" s="79">
        <v>0.5</v>
      </c>
      <c r="X33" s="66">
        <f>SUM(Table5[[#This Row],[robustness_score]]+Table5[[#This Row],[inclusiveness_score]]+Table5[[#This Row],[integration_score]])</f>
        <v>9.370000000000001</v>
      </c>
      <c r="Y33" s="67">
        <f>Table5[[#This Row],[overall_score]]/14</f>
        <v>0.66928571428571437</v>
      </c>
    </row>
    <row r="34" spans="1:25">
      <c r="A34" s="61" t="s">
        <v>168</v>
      </c>
      <c r="B34" s="11">
        <v>2019</v>
      </c>
      <c r="C34" s="11" t="s">
        <v>212</v>
      </c>
      <c r="D34" s="62">
        <v>0.5</v>
      </c>
      <c r="E34" s="63">
        <v>0.66666666666666663</v>
      </c>
      <c r="F34" s="62">
        <v>0</v>
      </c>
      <c r="G34" s="64">
        <v>0</v>
      </c>
      <c r="H34" s="64">
        <v>1</v>
      </c>
      <c r="I34" s="65">
        <v>2.1666666666666665</v>
      </c>
      <c r="J34" s="79">
        <v>0.43333333333333329</v>
      </c>
      <c r="K34" s="55">
        <v>1</v>
      </c>
      <c r="L34" s="55">
        <v>0</v>
      </c>
      <c r="M34" s="55">
        <v>0.5</v>
      </c>
      <c r="N34" s="55">
        <v>1</v>
      </c>
      <c r="O34" s="55">
        <v>0.5</v>
      </c>
      <c r="P34" s="55">
        <v>0</v>
      </c>
      <c r="Q34" s="54">
        <v>0.33</v>
      </c>
      <c r="R34" s="53">
        <v>3.33</v>
      </c>
      <c r="S34" s="76">
        <v>0.48</v>
      </c>
      <c r="T34" s="62">
        <v>1</v>
      </c>
      <c r="U34" s="62">
        <v>1</v>
      </c>
      <c r="V34" s="64">
        <v>2</v>
      </c>
      <c r="W34" s="79">
        <v>1</v>
      </c>
      <c r="X34" s="66">
        <f>SUM(Table5[[#This Row],[robustness_score]]+Table5[[#This Row],[inclusiveness_score]]+Table5[[#This Row],[integration_score]])</f>
        <v>7.4966666666666661</v>
      </c>
      <c r="Y34" s="67">
        <f>Table5[[#This Row],[overall_score]]/14</f>
        <v>0.53547619047619044</v>
      </c>
    </row>
    <row r="35" spans="1:25">
      <c r="A35" s="61" t="s">
        <v>174</v>
      </c>
      <c r="B35" s="11">
        <v>2019</v>
      </c>
      <c r="C35" s="11" t="s">
        <v>212</v>
      </c>
      <c r="D35" s="62">
        <v>0</v>
      </c>
      <c r="E35" s="63">
        <v>1</v>
      </c>
      <c r="F35" s="62">
        <v>0</v>
      </c>
      <c r="G35" s="62">
        <v>0.2</v>
      </c>
      <c r="H35" s="62">
        <v>0.5</v>
      </c>
      <c r="I35" s="65">
        <v>1.7</v>
      </c>
      <c r="J35" s="79">
        <v>0.33999999999999997</v>
      </c>
      <c r="K35" s="55">
        <v>1</v>
      </c>
      <c r="L35" s="55">
        <v>1</v>
      </c>
      <c r="M35" s="55">
        <v>1</v>
      </c>
      <c r="N35" s="55">
        <v>1</v>
      </c>
      <c r="O35" s="55">
        <v>1</v>
      </c>
      <c r="P35" s="55">
        <v>0</v>
      </c>
      <c r="Q35" s="54">
        <v>0.33</v>
      </c>
      <c r="R35" s="53">
        <v>5.33</v>
      </c>
      <c r="S35" s="76">
        <v>0.76</v>
      </c>
      <c r="T35" s="62">
        <v>0</v>
      </c>
      <c r="U35" s="62">
        <v>0.5</v>
      </c>
      <c r="V35" s="64">
        <v>0.5</v>
      </c>
      <c r="W35" s="79">
        <v>0.25</v>
      </c>
      <c r="X35" s="66">
        <f>SUM(Table5[[#This Row],[robustness_score]]+Table5[[#This Row],[inclusiveness_score]]+Table5[[#This Row],[integration_score]])</f>
        <v>7.53</v>
      </c>
      <c r="Y35" s="67">
        <f>Table5[[#This Row],[overall_score]]/14</f>
        <v>0.53785714285714292</v>
      </c>
    </row>
    <row r="36" spans="1:25">
      <c r="A36" s="61" t="s">
        <v>175</v>
      </c>
      <c r="B36" s="11">
        <v>2019</v>
      </c>
      <c r="C36" s="11" t="s">
        <v>212</v>
      </c>
      <c r="D36" s="62">
        <v>0.5</v>
      </c>
      <c r="E36" s="63">
        <v>0.66666666666666663</v>
      </c>
      <c r="F36" s="62">
        <v>0</v>
      </c>
      <c r="G36" s="64">
        <v>0</v>
      </c>
      <c r="H36" s="62">
        <v>0.5</v>
      </c>
      <c r="I36" s="65">
        <v>1.6666666666666665</v>
      </c>
      <c r="J36" s="79">
        <v>0.33333333333333331</v>
      </c>
      <c r="K36" s="55">
        <v>1</v>
      </c>
      <c r="L36" s="55">
        <v>1</v>
      </c>
      <c r="M36" s="55">
        <v>1</v>
      </c>
      <c r="N36" s="55">
        <v>1</v>
      </c>
      <c r="O36" s="55">
        <v>0</v>
      </c>
      <c r="P36" s="55">
        <v>0</v>
      </c>
      <c r="Q36" s="54">
        <v>0.33</v>
      </c>
      <c r="R36" s="53">
        <v>4.33</v>
      </c>
      <c r="S36" s="76">
        <v>0.62</v>
      </c>
      <c r="T36" s="62">
        <v>0</v>
      </c>
      <c r="U36" s="62">
        <v>0.5</v>
      </c>
      <c r="V36" s="64">
        <v>0.5</v>
      </c>
      <c r="W36" s="79">
        <v>0.25</v>
      </c>
      <c r="X36" s="66">
        <f>SUM(Table5[[#This Row],[robustness_score]]+Table5[[#This Row],[inclusiveness_score]]+Table5[[#This Row],[integration_score]])</f>
        <v>6.4966666666666661</v>
      </c>
      <c r="Y36" s="67">
        <f>Table5[[#This Row],[overall_score]]/14</f>
        <v>0.46404761904761899</v>
      </c>
    </row>
    <row r="37" spans="1:25">
      <c r="A37" s="61" t="s">
        <v>179</v>
      </c>
      <c r="B37" s="11">
        <v>2019</v>
      </c>
      <c r="C37" s="11" t="s">
        <v>212</v>
      </c>
      <c r="D37" s="68">
        <v>1</v>
      </c>
      <c r="E37" s="63">
        <v>1</v>
      </c>
      <c r="F37" s="68">
        <v>0</v>
      </c>
      <c r="G37" s="68">
        <v>0.4</v>
      </c>
      <c r="H37" s="64">
        <v>1</v>
      </c>
      <c r="I37" s="65">
        <v>3.4</v>
      </c>
      <c r="J37" s="79">
        <v>0.67999999999999994</v>
      </c>
      <c r="K37" s="57">
        <v>1</v>
      </c>
      <c r="L37" s="57">
        <v>0</v>
      </c>
      <c r="M37" s="55">
        <v>0.5</v>
      </c>
      <c r="N37" s="57">
        <v>1</v>
      </c>
      <c r="O37" s="57">
        <v>1</v>
      </c>
      <c r="P37" s="55">
        <v>0</v>
      </c>
      <c r="Q37" s="54">
        <v>0.33</v>
      </c>
      <c r="R37" s="53">
        <v>3.83</v>
      </c>
      <c r="S37" s="76">
        <v>0.55000000000000004</v>
      </c>
      <c r="T37" s="68">
        <v>0</v>
      </c>
      <c r="U37" s="68">
        <v>1</v>
      </c>
      <c r="V37" s="64">
        <v>1</v>
      </c>
      <c r="W37" s="79">
        <v>0.5</v>
      </c>
      <c r="X37" s="66">
        <f>SUM(Table5[[#This Row],[robustness_score]]+Table5[[#This Row],[inclusiveness_score]]+Table5[[#This Row],[integration_score]])</f>
        <v>8.23</v>
      </c>
      <c r="Y37" s="67">
        <f>Table5[[#This Row],[overall_score]]/14</f>
        <v>0.58785714285714286</v>
      </c>
    </row>
    <row r="38" spans="1:25">
      <c r="A38" s="61" t="s">
        <v>181</v>
      </c>
      <c r="B38" s="11">
        <v>2019</v>
      </c>
      <c r="C38" s="11" t="s">
        <v>212</v>
      </c>
      <c r="D38" s="68">
        <v>1</v>
      </c>
      <c r="E38" s="63">
        <v>1</v>
      </c>
      <c r="F38" s="68">
        <v>0</v>
      </c>
      <c r="G38" s="68">
        <v>1</v>
      </c>
      <c r="H38" s="64">
        <v>1</v>
      </c>
      <c r="I38" s="65">
        <v>4</v>
      </c>
      <c r="J38" s="79">
        <v>0.8</v>
      </c>
      <c r="K38" s="57">
        <v>0</v>
      </c>
      <c r="L38" s="57">
        <v>1</v>
      </c>
      <c r="M38" s="55">
        <v>0.5</v>
      </c>
      <c r="N38" s="57">
        <v>1</v>
      </c>
      <c r="O38" s="57">
        <v>0</v>
      </c>
      <c r="P38" s="57">
        <v>1</v>
      </c>
      <c r="Q38" s="54">
        <v>1</v>
      </c>
      <c r="R38" s="53">
        <v>4.5</v>
      </c>
      <c r="S38" s="76">
        <v>0.64</v>
      </c>
      <c r="T38" s="68">
        <v>0</v>
      </c>
      <c r="U38" s="68">
        <v>1</v>
      </c>
      <c r="V38" s="64">
        <v>1</v>
      </c>
      <c r="W38" s="79">
        <v>0.5</v>
      </c>
      <c r="X38" s="66">
        <f>SUM(Table5[[#This Row],[robustness_score]]+Table5[[#This Row],[inclusiveness_score]]+Table5[[#This Row],[integration_score]])</f>
        <v>9.5</v>
      </c>
      <c r="Y38" s="67">
        <f>Table5[[#This Row],[overall_score]]/14</f>
        <v>0.6785714285714286</v>
      </c>
    </row>
    <row r="39" spans="1:25">
      <c r="A39" s="61" t="s">
        <v>185</v>
      </c>
      <c r="B39" s="11">
        <v>2019</v>
      </c>
      <c r="C39" s="11" t="s">
        <v>212</v>
      </c>
      <c r="D39" s="62">
        <v>0.5</v>
      </c>
      <c r="E39" s="63">
        <v>0.66666666666666663</v>
      </c>
      <c r="F39" s="62">
        <v>0</v>
      </c>
      <c r="G39" s="62">
        <v>0.6</v>
      </c>
      <c r="H39" s="62">
        <v>1</v>
      </c>
      <c r="I39" s="65">
        <v>2.3666666666666663</v>
      </c>
      <c r="J39" s="79">
        <v>0.47333333333333327</v>
      </c>
      <c r="K39" s="57">
        <v>0</v>
      </c>
      <c r="L39" s="57">
        <v>1</v>
      </c>
      <c r="M39" s="57">
        <v>1</v>
      </c>
      <c r="N39" s="57">
        <v>1</v>
      </c>
      <c r="O39" s="55">
        <v>0.5</v>
      </c>
      <c r="P39" s="52">
        <v>0</v>
      </c>
      <c r="Q39" s="53">
        <v>0.33</v>
      </c>
      <c r="R39" s="53">
        <v>3.83</v>
      </c>
      <c r="S39" s="76">
        <v>0.55000000000000004</v>
      </c>
      <c r="T39" s="68">
        <v>0</v>
      </c>
      <c r="U39" s="62">
        <v>0.5</v>
      </c>
      <c r="V39" s="64">
        <v>0.5</v>
      </c>
      <c r="W39" s="79">
        <v>0.25</v>
      </c>
      <c r="X39" s="66">
        <f>SUM(Table5[[#This Row],[robustness_score]]+Table5[[#This Row],[inclusiveness_score]]+Table5[[#This Row],[integration_score]])</f>
        <v>6.6966666666666663</v>
      </c>
      <c r="Y39" s="67">
        <f>Table5[[#This Row],[overall_score]]/14</f>
        <v>0.47833333333333333</v>
      </c>
    </row>
    <row r="40" spans="1:25">
      <c r="A40" s="61" t="s">
        <v>186</v>
      </c>
      <c r="B40" s="11">
        <v>2019</v>
      </c>
      <c r="C40" s="11" t="s">
        <v>212</v>
      </c>
      <c r="D40" s="62">
        <v>0.5</v>
      </c>
      <c r="E40" s="63">
        <v>0.66666666666666663</v>
      </c>
      <c r="F40" s="62">
        <v>0</v>
      </c>
      <c r="G40" s="62">
        <v>0.2</v>
      </c>
      <c r="H40" s="62">
        <v>1</v>
      </c>
      <c r="I40" s="65">
        <v>2.3666666666666663</v>
      </c>
      <c r="J40" s="79">
        <v>0.47333333333333327</v>
      </c>
      <c r="K40" s="55">
        <v>1</v>
      </c>
      <c r="L40" s="55">
        <v>0</v>
      </c>
      <c r="M40" s="55">
        <v>0.5</v>
      </c>
      <c r="N40" s="55">
        <v>1</v>
      </c>
      <c r="O40" s="55">
        <v>0</v>
      </c>
      <c r="P40" s="52">
        <v>0</v>
      </c>
      <c r="Q40" s="53">
        <v>0.33</v>
      </c>
      <c r="R40" s="53">
        <v>2.83</v>
      </c>
      <c r="S40" s="76">
        <v>0.4</v>
      </c>
      <c r="T40" s="62">
        <v>1</v>
      </c>
      <c r="U40" s="62">
        <v>0.5</v>
      </c>
      <c r="V40" s="64">
        <v>1.5</v>
      </c>
      <c r="W40" s="79">
        <v>0.75</v>
      </c>
      <c r="X40" s="66">
        <f>SUM(Table5[[#This Row],[robustness_score]]+Table5[[#This Row],[inclusiveness_score]]+Table5[[#This Row],[integration_score]])</f>
        <v>6.6966666666666663</v>
      </c>
      <c r="Y40" s="67">
        <f>Table5[[#This Row],[overall_score]]/14</f>
        <v>0.47833333333333333</v>
      </c>
    </row>
    <row r="41" spans="1:25">
      <c r="A41" s="61" t="s">
        <v>189</v>
      </c>
      <c r="B41" s="11">
        <v>2019</v>
      </c>
      <c r="C41" s="11" t="s">
        <v>212</v>
      </c>
      <c r="D41" s="62">
        <v>0</v>
      </c>
      <c r="E41" s="63">
        <v>0.66666666666666663</v>
      </c>
      <c r="F41" s="62">
        <v>0</v>
      </c>
      <c r="G41" s="62">
        <v>0</v>
      </c>
      <c r="H41" s="62">
        <v>0.5</v>
      </c>
      <c r="I41" s="65">
        <v>1.1666666666666665</v>
      </c>
      <c r="J41" s="79">
        <v>0.23333333333333331</v>
      </c>
      <c r="K41" s="55">
        <v>1</v>
      </c>
      <c r="L41" s="55">
        <v>1</v>
      </c>
      <c r="M41" s="55">
        <v>0.5</v>
      </c>
      <c r="N41" s="55">
        <v>0</v>
      </c>
      <c r="O41" s="55">
        <v>0</v>
      </c>
      <c r="P41" s="55">
        <v>0</v>
      </c>
      <c r="Q41" s="54">
        <v>0.33</v>
      </c>
      <c r="R41" s="53">
        <v>2.83</v>
      </c>
      <c r="S41" s="76">
        <v>0.4</v>
      </c>
      <c r="T41" s="62">
        <v>0.5</v>
      </c>
      <c r="U41" s="62">
        <v>0</v>
      </c>
      <c r="V41" s="64">
        <v>0.5</v>
      </c>
      <c r="W41" s="79">
        <v>0.25</v>
      </c>
      <c r="X41" s="66">
        <f>SUM(Table5[[#This Row],[robustness_score]]+Table5[[#This Row],[inclusiveness_score]]+Table5[[#This Row],[integration_score]])</f>
        <v>4.4966666666666661</v>
      </c>
      <c r="Y41" s="67">
        <f>Table5[[#This Row],[overall_score]]/14</f>
        <v>0.32119047619047614</v>
      </c>
    </row>
    <row r="42" spans="1:25">
      <c r="A42" s="61" t="s">
        <v>191</v>
      </c>
      <c r="B42" s="11">
        <v>2019</v>
      </c>
      <c r="C42" s="11" t="s">
        <v>212</v>
      </c>
      <c r="D42" s="62">
        <v>0.5</v>
      </c>
      <c r="E42" s="63">
        <v>0.66666666666666663</v>
      </c>
      <c r="F42" s="62">
        <v>0</v>
      </c>
      <c r="G42" s="64">
        <v>0</v>
      </c>
      <c r="H42" s="62">
        <v>0.5</v>
      </c>
      <c r="I42" s="65">
        <v>1.6666666666666665</v>
      </c>
      <c r="J42" s="79">
        <v>0.33333333333333331</v>
      </c>
      <c r="K42" s="55">
        <v>1</v>
      </c>
      <c r="L42" s="55">
        <v>1</v>
      </c>
      <c r="M42" s="55">
        <v>0.5</v>
      </c>
      <c r="N42" s="55">
        <v>1</v>
      </c>
      <c r="O42" s="55">
        <v>1</v>
      </c>
      <c r="P42" s="55">
        <v>0</v>
      </c>
      <c r="Q42" s="54">
        <v>0.33</v>
      </c>
      <c r="R42" s="53">
        <v>4.83</v>
      </c>
      <c r="S42" s="76">
        <v>0.69</v>
      </c>
      <c r="T42" s="62">
        <v>0</v>
      </c>
      <c r="U42" s="62">
        <v>0</v>
      </c>
      <c r="V42" s="64">
        <v>0</v>
      </c>
      <c r="W42" s="79">
        <v>0</v>
      </c>
      <c r="X42" s="66">
        <f>SUM(Table5[[#This Row],[robustness_score]]+Table5[[#This Row],[inclusiveness_score]]+Table5[[#This Row],[integration_score]])</f>
        <v>6.4966666666666661</v>
      </c>
      <c r="Y42" s="67">
        <f>Table5[[#This Row],[overall_score]]/14</f>
        <v>0.46404761904761899</v>
      </c>
    </row>
    <row r="43" spans="1:25">
      <c r="A43" s="61" t="s">
        <v>193</v>
      </c>
      <c r="B43" s="11">
        <v>2019</v>
      </c>
      <c r="C43" s="11" t="s">
        <v>212</v>
      </c>
      <c r="D43" s="70">
        <v>0.5</v>
      </c>
      <c r="E43" s="69">
        <v>1</v>
      </c>
      <c r="F43" s="62">
        <v>0</v>
      </c>
      <c r="G43" s="68">
        <v>0.4</v>
      </c>
      <c r="H43" s="62">
        <v>1</v>
      </c>
      <c r="I43" s="65">
        <v>2.9</v>
      </c>
      <c r="J43" s="79">
        <v>0.57999999999999996</v>
      </c>
      <c r="K43" s="57">
        <v>0</v>
      </c>
      <c r="L43" s="57">
        <v>1</v>
      </c>
      <c r="M43" s="57">
        <v>0.5</v>
      </c>
      <c r="N43" s="57">
        <v>1</v>
      </c>
      <c r="O43" s="57">
        <v>0</v>
      </c>
      <c r="P43" s="55">
        <v>0</v>
      </c>
      <c r="Q43" s="53">
        <v>1</v>
      </c>
      <c r="R43" s="53">
        <v>3.5</v>
      </c>
      <c r="S43" s="76">
        <v>0.5</v>
      </c>
      <c r="T43" s="68">
        <v>0</v>
      </c>
      <c r="U43" s="70">
        <v>0.5</v>
      </c>
      <c r="V43" s="64">
        <v>0.5</v>
      </c>
      <c r="W43" s="79">
        <v>0.25</v>
      </c>
      <c r="X43" s="66">
        <f>SUM(Table5[[#This Row],[robustness_score]]+Table5[[#This Row],[inclusiveness_score]]+Table5[[#This Row],[integration_score]])</f>
        <v>6.9</v>
      </c>
      <c r="Y43" s="67">
        <f>Table5[[#This Row],[overall_score]]/14</f>
        <v>0.49285714285714288</v>
      </c>
    </row>
    <row r="44" spans="1:25">
      <c r="A44" s="61" t="s">
        <v>194</v>
      </c>
      <c r="B44" s="11">
        <v>2019</v>
      </c>
      <c r="C44" s="11" t="s">
        <v>212</v>
      </c>
      <c r="D44" s="62">
        <v>0</v>
      </c>
      <c r="E44" s="71">
        <v>0.66666666666666663</v>
      </c>
      <c r="F44" s="62">
        <v>0</v>
      </c>
      <c r="G44" s="70">
        <v>0</v>
      </c>
      <c r="H44" s="62">
        <v>1</v>
      </c>
      <c r="I44" s="65">
        <v>1.6666666666666665</v>
      </c>
      <c r="J44" s="79">
        <v>0.33333333333333331</v>
      </c>
      <c r="K44" s="55">
        <v>1</v>
      </c>
      <c r="L44" s="55">
        <v>1</v>
      </c>
      <c r="M44" s="60">
        <v>0.5</v>
      </c>
      <c r="N44" s="55">
        <v>1</v>
      </c>
      <c r="O44" s="55">
        <v>0</v>
      </c>
      <c r="P44" s="55">
        <v>0</v>
      </c>
      <c r="Q44" s="59">
        <v>0.33</v>
      </c>
      <c r="R44" s="53">
        <v>3.83</v>
      </c>
      <c r="S44" s="76">
        <v>0.55000000000000004</v>
      </c>
      <c r="T44" s="70">
        <v>0.5</v>
      </c>
      <c r="U44" s="70">
        <v>0.5</v>
      </c>
      <c r="V44" s="64">
        <v>1</v>
      </c>
      <c r="W44" s="79">
        <v>0.5</v>
      </c>
      <c r="X44" s="66">
        <f>SUM(Table5[[#This Row],[robustness_score]]+Table5[[#This Row],[inclusiveness_score]]+Table5[[#This Row],[integration_score]])</f>
        <v>6.4966666666666661</v>
      </c>
      <c r="Y44" s="67">
        <f>Table5[[#This Row],[overall_score]]/14</f>
        <v>0.46404761904761899</v>
      </c>
    </row>
    <row r="45" spans="1:25">
      <c r="A45" s="61" t="s">
        <v>195</v>
      </c>
      <c r="B45" s="11">
        <v>2019</v>
      </c>
      <c r="C45" s="11" t="s">
        <v>212</v>
      </c>
      <c r="D45" s="68">
        <v>1</v>
      </c>
      <c r="E45" s="69">
        <v>1</v>
      </c>
      <c r="F45" s="64">
        <v>0</v>
      </c>
      <c r="G45" s="64">
        <v>0.4</v>
      </c>
      <c r="H45" s="62">
        <v>1</v>
      </c>
      <c r="I45" s="65">
        <v>3.4</v>
      </c>
      <c r="J45" s="79">
        <v>0.67999999999999994</v>
      </c>
      <c r="K45" s="57">
        <v>1</v>
      </c>
      <c r="L45" s="57">
        <v>0</v>
      </c>
      <c r="M45" s="60">
        <v>0.5</v>
      </c>
      <c r="N45" s="57">
        <v>0</v>
      </c>
      <c r="O45" s="57">
        <v>1</v>
      </c>
      <c r="P45" s="52">
        <v>0</v>
      </c>
      <c r="Q45" s="54">
        <v>0.67</v>
      </c>
      <c r="R45" s="53">
        <v>3.17</v>
      </c>
      <c r="S45" s="76">
        <v>0.45</v>
      </c>
      <c r="T45" s="68">
        <v>1</v>
      </c>
      <c r="U45" s="70">
        <v>0.5</v>
      </c>
      <c r="V45" s="64">
        <v>1.5</v>
      </c>
      <c r="W45" s="79">
        <v>0.75</v>
      </c>
      <c r="X45" s="66">
        <f>SUM(Table5[[#This Row],[robustness_score]]+Table5[[#This Row],[inclusiveness_score]]+Table5[[#This Row],[integration_score]])</f>
        <v>8.07</v>
      </c>
      <c r="Y45" s="67">
        <f>Table5[[#This Row],[overall_score]]/14</f>
        <v>0.5764285714285714</v>
      </c>
    </row>
    <row r="46" spans="1:25">
      <c r="A46" s="61" t="s">
        <v>196</v>
      </c>
      <c r="B46" s="11">
        <v>2019</v>
      </c>
      <c r="C46" s="11" t="s">
        <v>212</v>
      </c>
      <c r="D46" s="68">
        <v>1</v>
      </c>
      <c r="E46" s="69">
        <v>1</v>
      </c>
      <c r="F46" s="64">
        <v>0</v>
      </c>
      <c r="G46" s="68">
        <v>0.4</v>
      </c>
      <c r="H46" s="62">
        <v>1</v>
      </c>
      <c r="I46" s="65">
        <v>3.4</v>
      </c>
      <c r="J46" s="79">
        <v>0.67999999999999994</v>
      </c>
      <c r="K46" s="57">
        <v>1</v>
      </c>
      <c r="L46" s="57">
        <v>1</v>
      </c>
      <c r="M46" s="60">
        <v>0.5</v>
      </c>
      <c r="N46" s="57">
        <v>0</v>
      </c>
      <c r="O46" s="60">
        <v>0.5</v>
      </c>
      <c r="P46" s="55">
        <v>0</v>
      </c>
      <c r="Q46" s="54">
        <v>0.67</v>
      </c>
      <c r="R46" s="53">
        <v>3.67</v>
      </c>
      <c r="S46" s="76">
        <v>0.52</v>
      </c>
      <c r="T46" s="68">
        <v>1</v>
      </c>
      <c r="U46" s="70">
        <v>0.5</v>
      </c>
      <c r="V46" s="64">
        <v>1.5</v>
      </c>
      <c r="W46" s="79">
        <v>0.75</v>
      </c>
      <c r="X46" s="66">
        <f>SUM(Table5[[#This Row],[robustness_score]]+Table5[[#This Row],[inclusiveness_score]]+Table5[[#This Row],[integration_score]])</f>
        <v>8.57</v>
      </c>
      <c r="Y46" s="67">
        <f>Table5[[#This Row],[overall_score]]/14</f>
        <v>0.61214285714285721</v>
      </c>
    </row>
    <row r="47" spans="1:25">
      <c r="A47" s="61" t="s">
        <v>198</v>
      </c>
      <c r="B47" s="11">
        <v>2019</v>
      </c>
      <c r="C47" s="11" t="s">
        <v>212</v>
      </c>
      <c r="D47" s="62">
        <v>1</v>
      </c>
      <c r="E47" s="63">
        <v>0.66666666666666663</v>
      </c>
      <c r="F47" s="62">
        <v>1</v>
      </c>
      <c r="G47" s="64">
        <v>0.2</v>
      </c>
      <c r="H47" s="62">
        <v>1</v>
      </c>
      <c r="I47" s="65">
        <v>3.8666666666666667</v>
      </c>
      <c r="J47" s="79">
        <v>0.77333333333333332</v>
      </c>
      <c r="K47" s="55">
        <v>1</v>
      </c>
      <c r="L47" s="55">
        <v>1</v>
      </c>
      <c r="M47" s="60">
        <v>0.5</v>
      </c>
      <c r="N47" s="55">
        <v>1</v>
      </c>
      <c r="O47" s="55">
        <v>1</v>
      </c>
      <c r="P47" s="55">
        <v>0</v>
      </c>
      <c r="Q47" s="59">
        <v>0.33</v>
      </c>
      <c r="R47" s="53">
        <v>4.83</v>
      </c>
      <c r="S47" s="76">
        <v>0.69</v>
      </c>
      <c r="T47" s="62">
        <v>1</v>
      </c>
      <c r="U47" s="70">
        <v>0.5</v>
      </c>
      <c r="V47" s="64">
        <v>1.5</v>
      </c>
      <c r="W47" s="79">
        <v>0.75</v>
      </c>
      <c r="X47" s="66">
        <f>SUM(Table5[[#This Row],[robustness_score]]+Table5[[#This Row],[inclusiveness_score]]+Table5[[#This Row],[integration_score]])</f>
        <v>10.196666666666667</v>
      </c>
      <c r="Y47" s="67">
        <f>Table5[[#This Row],[overall_score]]/14</f>
        <v>0.72833333333333339</v>
      </c>
    </row>
    <row r="48" spans="1:25">
      <c r="A48" s="61" t="s">
        <v>199</v>
      </c>
      <c r="B48" s="11">
        <v>2019</v>
      </c>
      <c r="C48" s="11" t="s">
        <v>212</v>
      </c>
      <c r="D48" s="68">
        <v>0.5</v>
      </c>
      <c r="E48" s="71">
        <v>0.66666666666666663</v>
      </c>
      <c r="F48" s="68">
        <v>1</v>
      </c>
      <c r="G48" s="68">
        <v>0.4</v>
      </c>
      <c r="H48" s="70">
        <v>1</v>
      </c>
      <c r="I48" s="65">
        <v>3.7666666666666666</v>
      </c>
      <c r="J48" s="79">
        <v>0.7533333333333333</v>
      </c>
      <c r="K48" s="57">
        <v>1</v>
      </c>
      <c r="L48" s="57">
        <v>0</v>
      </c>
      <c r="M48" s="60">
        <v>0.5</v>
      </c>
      <c r="N48" s="57">
        <v>1</v>
      </c>
      <c r="O48" s="60">
        <v>0.5</v>
      </c>
      <c r="P48" s="60">
        <v>0.5</v>
      </c>
      <c r="Q48" s="59">
        <v>0.33</v>
      </c>
      <c r="R48" s="53">
        <v>3.83</v>
      </c>
      <c r="S48" s="76">
        <v>0.55000000000000004</v>
      </c>
      <c r="T48" s="68">
        <v>0</v>
      </c>
      <c r="U48" s="68">
        <v>1</v>
      </c>
      <c r="V48" s="64">
        <v>1</v>
      </c>
      <c r="W48" s="79">
        <v>0.5</v>
      </c>
      <c r="X48" s="66">
        <f>SUM(Table5[[#This Row],[robustness_score]]+Table5[[#This Row],[inclusiveness_score]]+Table5[[#This Row],[integration_score]])</f>
        <v>8.5966666666666676</v>
      </c>
      <c r="Y48" s="67">
        <f>Table5[[#This Row],[overall_score]]/14</f>
        <v>0.61404761904761906</v>
      </c>
    </row>
    <row r="49" spans="1:25">
      <c r="A49" s="61" t="s">
        <v>201</v>
      </c>
      <c r="B49" s="11">
        <v>2019</v>
      </c>
      <c r="C49" s="11" t="s">
        <v>212</v>
      </c>
      <c r="D49" s="62">
        <v>0</v>
      </c>
      <c r="E49" s="63">
        <v>1</v>
      </c>
      <c r="F49" s="62">
        <v>0</v>
      </c>
      <c r="G49" s="62">
        <v>0.6</v>
      </c>
      <c r="H49" s="62">
        <v>1</v>
      </c>
      <c r="I49" s="65">
        <v>2.6</v>
      </c>
      <c r="J49" s="79">
        <v>0.52</v>
      </c>
      <c r="K49" s="55">
        <v>1</v>
      </c>
      <c r="L49" s="55">
        <v>1</v>
      </c>
      <c r="M49" s="55">
        <v>1</v>
      </c>
      <c r="N49" s="55">
        <v>0</v>
      </c>
      <c r="O49" s="55">
        <v>0</v>
      </c>
      <c r="P49" s="55">
        <v>0</v>
      </c>
      <c r="Q49" s="59">
        <v>0.33</v>
      </c>
      <c r="R49" s="53">
        <v>3.33</v>
      </c>
      <c r="S49" s="76">
        <v>0.48</v>
      </c>
      <c r="T49" s="62">
        <v>0</v>
      </c>
      <c r="U49" s="62">
        <v>0</v>
      </c>
      <c r="V49" s="64">
        <v>0</v>
      </c>
      <c r="W49" s="79">
        <v>0</v>
      </c>
      <c r="X49" s="66">
        <f>SUM(Table5[[#This Row],[robustness_score]]+Table5[[#This Row],[inclusiveness_score]]+Table5[[#This Row],[integration_score]])</f>
        <v>5.93</v>
      </c>
      <c r="Y49" s="67">
        <f>Table5[[#This Row],[overall_score]]/14</f>
        <v>0.42357142857142854</v>
      </c>
    </row>
    <row r="50" spans="1:25">
      <c r="A50" s="61" t="s">
        <v>202</v>
      </c>
      <c r="B50" s="11">
        <v>2019</v>
      </c>
      <c r="C50" s="11" t="s">
        <v>212</v>
      </c>
      <c r="D50" s="62">
        <v>1</v>
      </c>
      <c r="E50" s="63">
        <v>1</v>
      </c>
      <c r="F50" s="62">
        <v>0</v>
      </c>
      <c r="G50" s="70">
        <v>0.4</v>
      </c>
      <c r="H50" s="62">
        <v>1</v>
      </c>
      <c r="I50" s="65">
        <v>3.4</v>
      </c>
      <c r="J50" s="79">
        <v>0.67999999999999994</v>
      </c>
      <c r="K50" s="55">
        <v>1</v>
      </c>
      <c r="L50" s="55">
        <v>1</v>
      </c>
      <c r="M50" s="60">
        <v>0.5</v>
      </c>
      <c r="N50" s="55">
        <v>0</v>
      </c>
      <c r="O50" s="55">
        <v>0</v>
      </c>
      <c r="P50" s="55">
        <v>0</v>
      </c>
      <c r="Q50" s="54">
        <v>0.67</v>
      </c>
      <c r="R50" s="53">
        <v>3.17</v>
      </c>
      <c r="S50" s="76">
        <v>0.45</v>
      </c>
      <c r="T50" s="62">
        <v>0</v>
      </c>
      <c r="U50" s="62">
        <v>0</v>
      </c>
      <c r="V50" s="64">
        <v>0</v>
      </c>
      <c r="W50" s="79">
        <v>0</v>
      </c>
      <c r="X50" s="66">
        <f>SUM(Table5[[#This Row],[robustness_score]]+Table5[[#This Row],[inclusiveness_score]]+Table5[[#This Row],[integration_score]])</f>
        <v>6.57</v>
      </c>
      <c r="Y50" s="67">
        <f>Table5[[#This Row],[overall_score]]/14</f>
        <v>0.46928571428571431</v>
      </c>
    </row>
    <row r="51" spans="1:25">
      <c r="A51" s="61" t="s">
        <v>204</v>
      </c>
      <c r="B51" s="11">
        <v>2019</v>
      </c>
      <c r="C51" s="11" t="s">
        <v>212</v>
      </c>
      <c r="D51" s="62">
        <v>0.5</v>
      </c>
      <c r="E51" s="63">
        <v>1</v>
      </c>
      <c r="F51" s="62">
        <v>0</v>
      </c>
      <c r="G51" s="70">
        <v>0</v>
      </c>
      <c r="H51" s="70">
        <v>0.5</v>
      </c>
      <c r="I51" s="65">
        <v>2</v>
      </c>
      <c r="J51" s="79">
        <v>0.4</v>
      </c>
      <c r="K51" s="55">
        <v>1</v>
      </c>
      <c r="L51" s="55">
        <v>0</v>
      </c>
      <c r="M51" s="55">
        <v>0.5</v>
      </c>
      <c r="N51" s="55">
        <v>1</v>
      </c>
      <c r="O51" s="60">
        <v>0.5</v>
      </c>
      <c r="P51" s="55">
        <v>0</v>
      </c>
      <c r="Q51" s="54">
        <v>0.67</v>
      </c>
      <c r="R51" s="53">
        <v>3.67</v>
      </c>
      <c r="S51" s="76">
        <v>0.52</v>
      </c>
      <c r="T51" s="70">
        <v>0.5</v>
      </c>
      <c r="U51" s="70">
        <v>0.5</v>
      </c>
      <c r="V51" s="64">
        <v>1</v>
      </c>
      <c r="W51" s="79">
        <v>0.5</v>
      </c>
      <c r="X51" s="66">
        <f>SUM(Table5[[#This Row],[robustness_score]]+Table5[[#This Row],[inclusiveness_score]]+Table5[[#This Row],[integration_score]])</f>
        <v>6.67</v>
      </c>
      <c r="Y51" s="67">
        <f>Table5[[#This Row],[overall_score]]/14</f>
        <v>0.47642857142857142</v>
      </c>
    </row>
    <row r="52" spans="1:25">
      <c r="A52" s="61" t="s">
        <v>207</v>
      </c>
      <c r="B52" s="11">
        <v>2019</v>
      </c>
      <c r="C52" s="11" t="s">
        <v>212</v>
      </c>
      <c r="D52" s="62">
        <v>0</v>
      </c>
      <c r="E52" s="63">
        <v>0</v>
      </c>
      <c r="F52" s="62">
        <v>0</v>
      </c>
      <c r="G52" s="62">
        <v>0</v>
      </c>
      <c r="H52" s="62">
        <v>0</v>
      </c>
      <c r="I52" s="62">
        <v>0</v>
      </c>
      <c r="J52" s="79">
        <v>0</v>
      </c>
      <c r="K52" s="55">
        <v>0</v>
      </c>
      <c r="L52" s="55">
        <v>0</v>
      </c>
      <c r="M52" s="55">
        <v>0</v>
      </c>
      <c r="N52" s="55">
        <v>0</v>
      </c>
      <c r="O52" s="55">
        <v>0</v>
      </c>
      <c r="P52" s="55">
        <v>0</v>
      </c>
      <c r="Q52" s="54">
        <v>0</v>
      </c>
      <c r="R52" s="56">
        <v>0</v>
      </c>
      <c r="S52" s="76">
        <v>0</v>
      </c>
      <c r="T52" s="62">
        <v>0</v>
      </c>
      <c r="U52" s="62">
        <v>0</v>
      </c>
      <c r="V52" s="62">
        <v>0</v>
      </c>
      <c r="W52" s="79">
        <v>0</v>
      </c>
      <c r="X52" s="66">
        <f>SUM(Table5[[#This Row],[robustness_score]]+Table5[[#This Row],[inclusiveness_score]]+Table5[[#This Row],[integration_score]])</f>
        <v>0</v>
      </c>
      <c r="Y52" s="67">
        <f>Table5[[#This Row],[overall_score]]/14</f>
        <v>0</v>
      </c>
    </row>
    <row r="53" spans="1:25">
      <c r="A53" s="61" t="s">
        <v>208</v>
      </c>
      <c r="B53" s="11">
        <v>2019</v>
      </c>
      <c r="C53" s="11" t="s">
        <v>212</v>
      </c>
      <c r="D53" s="62">
        <v>0.5</v>
      </c>
      <c r="E53" s="69">
        <v>0</v>
      </c>
      <c r="F53" s="64">
        <v>0</v>
      </c>
      <c r="G53" s="62">
        <v>0</v>
      </c>
      <c r="H53" s="68">
        <v>0</v>
      </c>
      <c r="I53" s="65">
        <v>0.5</v>
      </c>
      <c r="J53" s="79">
        <v>0.1</v>
      </c>
      <c r="K53" s="57">
        <v>1</v>
      </c>
      <c r="L53" s="57">
        <v>1</v>
      </c>
      <c r="M53" s="60">
        <v>0.5</v>
      </c>
      <c r="N53" s="57">
        <v>0</v>
      </c>
      <c r="O53" s="60">
        <v>0.5</v>
      </c>
      <c r="P53" s="52">
        <v>0</v>
      </c>
      <c r="Q53" s="59">
        <v>0.33</v>
      </c>
      <c r="R53" s="53">
        <v>3.33</v>
      </c>
      <c r="S53" s="76">
        <v>0.48</v>
      </c>
      <c r="T53" s="68">
        <v>1</v>
      </c>
      <c r="U53" s="70">
        <v>0.5</v>
      </c>
      <c r="V53" s="64">
        <v>1.5</v>
      </c>
      <c r="W53" s="79">
        <v>0.75</v>
      </c>
      <c r="X53" s="66">
        <f>SUM(Table5[[#This Row],[robustness_score]]+Table5[[#This Row],[inclusiveness_score]]+Table5[[#This Row],[integration_score]])</f>
        <v>5.33</v>
      </c>
      <c r="Y53" s="67">
        <f>Table5[[#This Row],[overall_score]]/14</f>
        <v>0.38071428571428573</v>
      </c>
    </row>
    <row r="54" spans="1:25">
      <c r="A54" s="61" t="s">
        <v>209</v>
      </c>
      <c r="B54" s="11">
        <v>2019</v>
      </c>
      <c r="C54" s="11" t="s">
        <v>212</v>
      </c>
      <c r="D54" s="62">
        <v>0.5</v>
      </c>
      <c r="E54" s="63">
        <v>0.66666666666666663</v>
      </c>
      <c r="F54" s="64">
        <v>0</v>
      </c>
      <c r="G54" s="62">
        <v>0.6</v>
      </c>
      <c r="H54" s="62">
        <v>1</v>
      </c>
      <c r="I54" s="65">
        <v>2.7666666666666666</v>
      </c>
      <c r="J54" s="79">
        <v>0.55333333333333334</v>
      </c>
      <c r="K54" s="57">
        <v>1</v>
      </c>
      <c r="L54" s="57">
        <v>1</v>
      </c>
      <c r="M54" s="55">
        <v>0.5</v>
      </c>
      <c r="N54" s="55">
        <v>1</v>
      </c>
      <c r="O54" s="55">
        <v>0.5</v>
      </c>
      <c r="P54" s="52">
        <v>0</v>
      </c>
      <c r="Q54" s="54">
        <v>0.33</v>
      </c>
      <c r="R54" s="53">
        <v>4.33</v>
      </c>
      <c r="S54" s="76">
        <v>0.62</v>
      </c>
      <c r="T54" s="68">
        <v>0</v>
      </c>
      <c r="U54" s="62">
        <v>0.5</v>
      </c>
      <c r="V54" s="64">
        <v>0.5</v>
      </c>
      <c r="W54" s="79">
        <v>0.25</v>
      </c>
      <c r="X54" s="66">
        <f>SUM(Table5[[#This Row],[robustness_score]]+Table5[[#This Row],[inclusiveness_score]]+Table5[[#This Row],[integration_score]])</f>
        <v>7.5966666666666667</v>
      </c>
      <c r="Y54" s="67">
        <f>Table5[[#This Row],[overall_score]]/14</f>
        <v>0.54261904761904767</v>
      </c>
    </row>
    <row r="55" spans="1:25">
      <c r="A55" s="61" t="s">
        <v>210</v>
      </c>
      <c r="B55" s="11">
        <v>2019</v>
      </c>
      <c r="C55" s="11" t="s">
        <v>212</v>
      </c>
      <c r="D55" s="62">
        <v>1</v>
      </c>
      <c r="E55" s="63">
        <v>1</v>
      </c>
      <c r="F55" s="64">
        <v>0</v>
      </c>
      <c r="G55" s="64">
        <v>0.6</v>
      </c>
      <c r="H55" s="62">
        <v>1</v>
      </c>
      <c r="I55" s="65">
        <v>3.4</v>
      </c>
      <c r="J55" s="79">
        <v>0.67999999999999994</v>
      </c>
      <c r="K55" s="52">
        <v>1</v>
      </c>
      <c r="L55" s="55">
        <v>1</v>
      </c>
      <c r="M55" s="60">
        <v>0.5</v>
      </c>
      <c r="N55" s="55">
        <v>1</v>
      </c>
      <c r="O55" s="55">
        <v>1</v>
      </c>
      <c r="P55" s="55">
        <v>0</v>
      </c>
      <c r="Q55" s="54">
        <v>0.67</v>
      </c>
      <c r="R55" s="53">
        <v>5.17</v>
      </c>
      <c r="S55" s="76">
        <v>0.74</v>
      </c>
      <c r="T55" s="62">
        <v>0</v>
      </c>
      <c r="U55" s="70">
        <v>0.5</v>
      </c>
      <c r="V55" s="64">
        <v>0.5</v>
      </c>
      <c r="W55" s="79">
        <v>0.25</v>
      </c>
      <c r="X55" s="66">
        <f>SUM(Table5[[#This Row],[robustness_score]]+Table5[[#This Row],[inclusiveness_score]]+Table5[[#This Row],[integration_score]])</f>
        <v>9.07</v>
      </c>
      <c r="Y55" s="67">
        <f>Table5[[#This Row],[overall_score]]/14</f>
        <v>0.64785714285714291</v>
      </c>
    </row>
    <row r="56" spans="1:25">
      <c r="A56" s="61" t="s">
        <v>146</v>
      </c>
      <c r="B56" s="11">
        <v>2023</v>
      </c>
      <c r="C56" s="11" t="s">
        <v>230</v>
      </c>
      <c r="D56" s="62">
        <v>0</v>
      </c>
      <c r="E56" s="63">
        <v>1</v>
      </c>
      <c r="F56" s="64">
        <v>0</v>
      </c>
      <c r="G56" s="64">
        <v>0.4</v>
      </c>
      <c r="H56" s="62">
        <v>1</v>
      </c>
      <c r="I56" s="65">
        <v>2.4</v>
      </c>
      <c r="J56" s="79">
        <v>0.48</v>
      </c>
      <c r="K56" s="55">
        <v>0</v>
      </c>
      <c r="L56" s="52">
        <v>0</v>
      </c>
      <c r="M56" s="55">
        <v>0.5</v>
      </c>
      <c r="N56" s="52">
        <v>0</v>
      </c>
      <c r="O56" s="55">
        <v>0</v>
      </c>
      <c r="P56" s="52">
        <v>0</v>
      </c>
      <c r="Q56" s="54">
        <v>0.33</v>
      </c>
      <c r="R56" s="53">
        <v>0.83</v>
      </c>
      <c r="S56" s="76">
        <v>0.12</v>
      </c>
      <c r="T56" s="62">
        <v>1</v>
      </c>
      <c r="U56" s="62">
        <v>1</v>
      </c>
      <c r="V56" s="64">
        <v>2</v>
      </c>
      <c r="W56" s="79">
        <v>1</v>
      </c>
      <c r="X56" s="66">
        <f>SUM(Table5[[#This Row],[robustness_score]]+Table5[[#This Row],[inclusiveness_score]]+Table5[[#This Row],[integration_score]])</f>
        <v>5.23</v>
      </c>
      <c r="Y56" s="67">
        <f>Table5[[#This Row],[overall_score]]/14</f>
        <v>0.37357142857142861</v>
      </c>
    </row>
    <row r="57" spans="1:25">
      <c r="A57" s="61" t="s">
        <v>156</v>
      </c>
      <c r="B57" s="11">
        <v>2023</v>
      </c>
      <c r="C57" s="11" t="s">
        <v>230</v>
      </c>
      <c r="D57" s="62">
        <v>0</v>
      </c>
      <c r="E57" s="63">
        <v>0</v>
      </c>
      <c r="F57" s="62">
        <v>0</v>
      </c>
      <c r="G57" s="62">
        <v>0</v>
      </c>
      <c r="H57" s="62">
        <v>0</v>
      </c>
      <c r="I57" s="62">
        <v>0</v>
      </c>
      <c r="J57" s="79">
        <v>0</v>
      </c>
      <c r="K57" s="55">
        <v>0</v>
      </c>
      <c r="L57" s="55">
        <v>0</v>
      </c>
      <c r="M57" s="55">
        <v>0</v>
      </c>
      <c r="N57" s="55">
        <v>0</v>
      </c>
      <c r="O57" s="55">
        <v>0</v>
      </c>
      <c r="P57" s="55">
        <v>0</v>
      </c>
      <c r="Q57" s="54">
        <v>0</v>
      </c>
      <c r="R57" s="56">
        <v>0</v>
      </c>
      <c r="S57" s="76">
        <v>0</v>
      </c>
      <c r="T57" s="62">
        <v>0</v>
      </c>
      <c r="U57" s="62">
        <v>0</v>
      </c>
      <c r="V57" s="62">
        <v>0</v>
      </c>
      <c r="W57" s="79">
        <v>0</v>
      </c>
      <c r="X57" s="66">
        <f>SUM(Table5[[#This Row],[robustness_score]]+Table5[[#This Row],[inclusiveness_score]]+Table5[[#This Row],[integration_score]])</f>
        <v>0</v>
      </c>
      <c r="Y57" s="67">
        <f>Table5[[#This Row],[overall_score]]/14</f>
        <v>0</v>
      </c>
    </row>
    <row r="58" spans="1:25">
      <c r="A58" s="61" t="s">
        <v>162</v>
      </c>
      <c r="B58" s="11">
        <v>2023</v>
      </c>
      <c r="C58" s="11" t="s">
        <v>230</v>
      </c>
      <c r="D58" s="62">
        <v>0.5</v>
      </c>
      <c r="E58" s="63">
        <v>0.66666666666666663</v>
      </c>
      <c r="F58" s="62">
        <v>0</v>
      </c>
      <c r="G58" s="64">
        <v>0</v>
      </c>
      <c r="H58" s="64">
        <v>1</v>
      </c>
      <c r="I58" s="65">
        <v>2.1666666666666665</v>
      </c>
      <c r="J58" s="79">
        <v>0.43333333333333329</v>
      </c>
      <c r="K58" s="55">
        <v>1</v>
      </c>
      <c r="L58" s="55">
        <v>1</v>
      </c>
      <c r="M58" s="55">
        <v>0.5</v>
      </c>
      <c r="N58" s="55">
        <v>0</v>
      </c>
      <c r="O58" s="55">
        <v>0</v>
      </c>
      <c r="P58" s="55">
        <v>0</v>
      </c>
      <c r="Q58" s="53">
        <v>0.33</v>
      </c>
      <c r="R58" s="53">
        <v>2.83</v>
      </c>
      <c r="S58" s="76">
        <v>0.4</v>
      </c>
      <c r="T58" s="62">
        <v>1</v>
      </c>
      <c r="U58" s="62">
        <v>0</v>
      </c>
      <c r="V58" s="64">
        <v>1</v>
      </c>
      <c r="W58" s="79">
        <v>0.5</v>
      </c>
      <c r="X58" s="66">
        <f>SUM(Table5[[#This Row],[robustness_score]]+Table5[[#This Row],[inclusiveness_score]]+Table5[[#This Row],[integration_score]])</f>
        <v>5.9966666666666661</v>
      </c>
      <c r="Y58" s="67">
        <f>Table5[[#This Row],[overall_score]]/14</f>
        <v>0.42833333333333329</v>
      </c>
    </row>
    <row r="59" spans="1:25">
      <c r="A59" s="61" t="s">
        <v>164</v>
      </c>
      <c r="B59" s="11">
        <v>2023</v>
      </c>
      <c r="C59" s="11" t="s">
        <v>230</v>
      </c>
      <c r="D59" s="62">
        <v>1</v>
      </c>
      <c r="E59" s="63">
        <v>0</v>
      </c>
      <c r="F59" s="62">
        <v>0</v>
      </c>
      <c r="G59" s="64">
        <v>0.4</v>
      </c>
      <c r="H59" s="62">
        <v>0.5</v>
      </c>
      <c r="I59" s="65">
        <v>1.9</v>
      </c>
      <c r="J59" s="79">
        <v>0.38</v>
      </c>
      <c r="K59" s="55">
        <v>1</v>
      </c>
      <c r="L59" s="55">
        <v>0</v>
      </c>
      <c r="M59" s="55">
        <v>0.5</v>
      </c>
      <c r="N59" s="55">
        <v>0</v>
      </c>
      <c r="O59" s="55">
        <v>0</v>
      </c>
      <c r="P59" s="52">
        <v>0</v>
      </c>
      <c r="Q59" s="54">
        <v>0.33</v>
      </c>
      <c r="R59" s="53">
        <v>1.83</v>
      </c>
      <c r="S59" s="76">
        <v>0.26</v>
      </c>
      <c r="T59" s="62">
        <v>0</v>
      </c>
      <c r="U59" s="62">
        <v>0</v>
      </c>
      <c r="V59" s="64">
        <v>0</v>
      </c>
      <c r="W59" s="79">
        <v>0</v>
      </c>
      <c r="X59" s="66">
        <f>SUM(Table5[[#This Row],[robustness_score]]+Table5[[#This Row],[inclusiveness_score]]+Table5[[#This Row],[integration_score]])</f>
        <v>3.73</v>
      </c>
      <c r="Y59" s="67">
        <f>Table5[[#This Row],[overall_score]]/14</f>
        <v>0.2664285714285714</v>
      </c>
    </row>
    <row r="60" spans="1:25">
      <c r="A60" s="61" t="s">
        <v>165</v>
      </c>
      <c r="B60" s="11">
        <v>2023</v>
      </c>
      <c r="C60" s="11" t="s">
        <v>230</v>
      </c>
      <c r="D60" s="62">
        <v>0.5</v>
      </c>
      <c r="E60" s="63">
        <v>0</v>
      </c>
      <c r="F60" s="62">
        <v>0</v>
      </c>
      <c r="G60" s="62">
        <v>0.2</v>
      </c>
      <c r="H60" s="62">
        <v>0.5</v>
      </c>
      <c r="I60" s="65">
        <v>1.2</v>
      </c>
      <c r="J60" s="79">
        <v>0.24</v>
      </c>
      <c r="K60" s="55">
        <v>1</v>
      </c>
      <c r="L60" s="55">
        <v>1</v>
      </c>
      <c r="M60" s="55">
        <v>0.5</v>
      </c>
      <c r="N60" s="55">
        <v>1</v>
      </c>
      <c r="O60" s="55">
        <v>1</v>
      </c>
      <c r="P60" s="55">
        <v>0</v>
      </c>
      <c r="Q60" s="54">
        <v>0.33</v>
      </c>
      <c r="R60" s="53">
        <v>4.83</v>
      </c>
      <c r="S60" s="76">
        <v>0.69</v>
      </c>
      <c r="T60" s="62">
        <v>0.5</v>
      </c>
      <c r="U60" s="62">
        <v>0</v>
      </c>
      <c r="V60" s="64">
        <v>0.5</v>
      </c>
      <c r="W60" s="79">
        <v>0.25</v>
      </c>
      <c r="X60" s="66">
        <f>SUM(Table5[[#This Row],[robustness_score]]+Table5[[#This Row],[inclusiveness_score]]+Table5[[#This Row],[integration_score]])</f>
        <v>6.53</v>
      </c>
      <c r="Y60" s="67">
        <f>Table5[[#This Row],[overall_score]]/14</f>
        <v>0.46642857142857147</v>
      </c>
    </row>
    <row r="61" spans="1:25">
      <c r="A61" s="61" t="s">
        <v>168</v>
      </c>
      <c r="B61" s="11">
        <v>2023</v>
      </c>
      <c r="C61" s="11" t="s">
        <v>230</v>
      </c>
      <c r="D61" s="62">
        <v>0.5</v>
      </c>
      <c r="E61" s="63">
        <v>0.66666666666666663</v>
      </c>
      <c r="F61" s="62">
        <v>0</v>
      </c>
      <c r="G61" s="64">
        <v>0.2</v>
      </c>
      <c r="H61" s="64">
        <v>1</v>
      </c>
      <c r="I61" s="65">
        <v>2.3666666666666663</v>
      </c>
      <c r="J61" s="79">
        <v>0.47333333333333327</v>
      </c>
      <c r="K61" s="55">
        <v>1</v>
      </c>
      <c r="L61" s="55">
        <v>1</v>
      </c>
      <c r="M61" s="55">
        <v>0.5</v>
      </c>
      <c r="N61" s="55">
        <v>0</v>
      </c>
      <c r="O61" s="55">
        <v>0</v>
      </c>
      <c r="P61" s="55">
        <v>0</v>
      </c>
      <c r="Q61" s="54">
        <v>0.33</v>
      </c>
      <c r="R61" s="53">
        <v>2.83</v>
      </c>
      <c r="S61" s="76">
        <v>0.4</v>
      </c>
      <c r="T61" s="62">
        <v>0</v>
      </c>
      <c r="U61" s="62">
        <v>0</v>
      </c>
      <c r="V61" s="64">
        <v>0</v>
      </c>
      <c r="W61" s="79">
        <v>0</v>
      </c>
      <c r="X61" s="66">
        <f>SUM(Table5[[#This Row],[robustness_score]]+Table5[[#This Row],[inclusiveness_score]]+Table5[[#This Row],[integration_score]])</f>
        <v>5.1966666666666663</v>
      </c>
      <c r="Y61" s="67">
        <f>Table5[[#This Row],[overall_score]]/14</f>
        <v>0.37119047619047618</v>
      </c>
    </row>
    <row r="62" spans="1:25">
      <c r="A62" s="61" t="s">
        <v>174</v>
      </c>
      <c r="B62" s="11">
        <v>2023</v>
      </c>
      <c r="C62" s="11" t="s">
        <v>230</v>
      </c>
      <c r="D62" s="62">
        <v>0</v>
      </c>
      <c r="E62" s="63">
        <v>1</v>
      </c>
      <c r="F62" s="62">
        <v>0</v>
      </c>
      <c r="G62" s="62">
        <v>0.2</v>
      </c>
      <c r="H62" s="64">
        <v>1</v>
      </c>
      <c r="I62" s="65">
        <v>2.2000000000000002</v>
      </c>
      <c r="J62" s="79">
        <v>0.44000000000000006</v>
      </c>
      <c r="K62" s="55">
        <v>1</v>
      </c>
      <c r="L62" s="55">
        <v>1</v>
      </c>
      <c r="M62" s="55">
        <v>1</v>
      </c>
      <c r="N62" s="55">
        <v>1</v>
      </c>
      <c r="O62" s="55">
        <v>1</v>
      </c>
      <c r="P62" s="55">
        <v>0</v>
      </c>
      <c r="Q62" s="54">
        <v>0.33</v>
      </c>
      <c r="R62" s="53">
        <v>5.33</v>
      </c>
      <c r="S62" s="76">
        <v>0.76</v>
      </c>
      <c r="T62" s="62">
        <v>0.5</v>
      </c>
      <c r="U62" s="62">
        <v>1</v>
      </c>
      <c r="V62" s="64">
        <v>1.5</v>
      </c>
      <c r="W62" s="79">
        <v>0.75</v>
      </c>
      <c r="X62" s="66">
        <f>SUM(Table5[[#This Row],[robustness_score]]+Table5[[#This Row],[inclusiveness_score]]+Table5[[#This Row],[integration_score]])</f>
        <v>9.0300000000000011</v>
      </c>
      <c r="Y62" s="67">
        <f>Table5[[#This Row],[overall_score]]/14</f>
        <v>0.64500000000000013</v>
      </c>
    </row>
    <row r="63" spans="1:25">
      <c r="A63" s="61" t="s">
        <v>175</v>
      </c>
      <c r="B63" s="11">
        <v>2023</v>
      </c>
      <c r="C63" s="11" t="s">
        <v>230</v>
      </c>
      <c r="D63" s="62">
        <v>0.5</v>
      </c>
      <c r="E63" s="63">
        <v>0.33333333333333331</v>
      </c>
      <c r="F63" s="62">
        <v>0</v>
      </c>
      <c r="G63" s="64">
        <v>0</v>
      </c>
      <c r="H63" s="62">
        <v>0</v>
      </c>
      <c r="I63" s="65">
        <v>0.83333333333333326</v>
      </c>
      <c r="J63" s="79">
        <v>0.16666666666666666</v>
      </c>
      <c r="K63" s="55">
        <v>1</v>
      </c>
      <c r="L63" s="55">
        <v>1</v>
      </c>
      <c r="M63" s="55">
        <v>1</v>
      </c>
      <c r="N63" s="55">
        <v>1</v>
      </c>
      <c r="O63" s="55">
        <v>0.5</v>
      </c>
      <c r="P63" s="55">
        <v>0</v>
      </c>
      <c r="Q63" s="54">
        <v>0.33</v>
      </c>
      <c r="R63" s="53">
        <v>4.83</v>
      </c>
      <c r="S63" s="76">
        <v>0.69</v>
      </c>
      <c r="T63" s="62">
        <v>0</v>
      </c>
      <c r="U63" s="62">
        <v>0.5</v>
      </c>
      <c r="V63" s="64">
        <v>0.5</v>
      </c>
      <c r="W63" s="79">
        <v>0.25</v>
      </c>
      <c r="X63" s="66">
        <f>SUM(Table5[[#This Row],[robustness_score]]+Table5[[#This Row],[inclusiveness_score]]+Table5[[#This Row],[integration_score]])</f>
        <v>6.1633333333333331</v>
      </c>
      <c r="Y63" s="67">
        <f>Table5[[#This Row],[overall_score]]/14</f>
        <v>0.44023809523809521</v>
      </c>
    </row>
    <row r="64" spans="1:25">
      <c r="A64" s="61" t="s">
        <v>179</v>
      </c>
      <c r="B64" s="11">
        <v>2023</v>
      </c>
      <c r="C64" s="11" t="s">
        <v>230</v>
      </c>
      <c r="D64" s="62">
        <v>0</v>
      </c>
      <c r="E64" s="63">
        <v>0</v>
      </c>
      <c r="F64" s="62">
        <v>0</v>
      </c>
      <c r="G64" s="62">
        <v>0</v>
      </c>
      <c r="H64" s="62">
        <v>0</v>
      </c>
      <c r="I64" s="62">
        <v>0</v>
      </c>
      <c r="J64" s="79">
        <v>0</v>
      </c>
      <c r="K64" s="55">
        <v>0</v>
      </c>
      <c r="L64" s="55">
        <v>0</v>
      </c>
      <c r="M64" s="55">
        <v>0</v>
      </c>
      <c r="N64" s="55">
        <v>0</v>
      </c>
      <c r="O64" s="55">
        <v>0</v>
      </c>
      <c r="P64" s="55">
        <v>0</v>
      </c>
      <c r="Q64" s="54">
        <v>0</v>
      </c>
      <c r="R64" s="56">
        <v>0</v>
      </c>
      <c r="S64" s="76">
        <v>0</v>
      </c>
      <c r="T64" s="62">
        <v>0</v>
      </c>
      <c r="U64" s="62">
        <v>0</v>
      </c>
      <c r="V64" s="62">
        <v>0</v>
      </c>
      <c r="W64" s="79">
        <v>0</v>
      </c>
      <c r="X64" s="66">
        <f>SUM(Table5[[#This Row],[robustness_score]]+Table5[[#This Row],[inclusiveness_score]]+Table5[[#This Row],[integration_score]])</f>
        <v>0</v>
      </c>
      <c r="Y64" s="67">
        <f>Table5[[#This Row],[overall_score]]/14</f>
        <v>0</v>
      </c>
    </row>
    <row r="65" spans="1:25">
      <c r="A65" s="61" t="s">
        <v>181</v>
      </c>
      <c r="B65" s="11">
        <v>2023</v>
      </c>
      <c r="C65" s="11" t="s">
        <v>230</v>
      </c>
      <c r="D65" s="62">
        <v>1</v>
      </c>
      <c r="E65" s="63">
        <v>1</v>
      </c>
      <c r="F65" s="62">
        <v>0</v>
      </c>
      <c r="G65" s="62">
        <v>1</v>
      </c>
      <c r="H65" s="64">
        <v>1</v>
      </c>
      <c r="I65" s="65">
        <v>4</v>
      </c>
      <c r="J65" s="79">
        <v>0.8</v>
      </c>
      <c r="K65" s="55">
        <v>0</v>
      </c>
      <c r="L65" s="55">
        <v>1</v>
      </c>
      <c r="M65" s="55">
        <v>0.5</v>
      </c>
      <c r="N65" s="55">
        <v>1</v>
      </c>
      <c r="O65" s="55">
        <v>0</v>
      </c>
      <c r="P65" s="55">
        <v>1</v>
      </c>
      <c r="Q65" s="54">
        <v>1</v>
      </c>
      <c r="R65" s="53">
        <v>4.5</v>
      </c>
      <c r="S65" s="76">
        <v>0.64</v>
      </c>
      <c r="T65" s="68">
        <v>0</v>
      </c>
      <c r="U65" s="68">
        <v>1</v>
      </c>
      <c r="V65" s="64">
        <v>1</v>
      </c>
      <c r="W65" s="79">
        <v>0.5</v>
      </c>
      <c r="X65" s="66">
        <f>SUM(Table5[[#This Row],[robustness_score]]+Table5[[#This Row],[inclusiveness_score]]+Table5[[#This Row],[integration_score]])</f>
        <v>9.5</v>
      </c>
      <c r="Y65" s="67">
        <f>Table5[[#This Row],[overall_score]]/14</f>
        <v>0.6785714285714286</v>
      </c>
    </row>
    <row r="66" spans="1:25">
      <c r="A66" s="61" t="s">
        <v>185</v>
      </c>
      <c r="B66" s="11">
        <v>2023</v>
      </c>
      <c r="C66" s="11" t="s">
        <v>230</v>
      </c>
      <c r="D66" s="62">
        <v>0</v>
      </c>
      <c r="E66" s="63">
        <v>0</v>
      </c>
      <c r="F66" s="62">
        <v>0</v>
      </c>
      <c r="G66" s="62">
        <v>0</v>
      </c>
      <c r="H66" s="62">
        <v>0</v>
      </c>
      <c r="I66" s="62">
        <v>0</v>
      </c>
      <c r="J66" s="79">
        <v>0</v>
      </c>
      <c r="K66" s="55">
        <v>0</v>
      </c>
      <c r="L66" s="55">
        <v>0</v>
      </c>
      <c r="M66" s="55">
        <v>0</v>
      </c>
      <c r="N66" s="55">
        <v>0</v>
      </c>
      <c r="O66" s="55">
        <v>0</v>
      </c>
      <c r="P66" s="55">
        <v>0</v>
      </c>
      <c r="Q66" s="54">
        <v>0</v>
      </c>
      <c r="R66" s="56">
        <v>0</v>
      </c>
      <c r="S66" s="76">
        <v>0</v>
      </c>
      <c r="T66" s="62">
        <v>0</v>
      </c>
      <c r="U66" s="62">
        <v>0</v>
      </c>
      <c r="V66" s="62">
        <v>0</v>
      </c>
      <c r="W66" s="79">
        <v>0</v>
      </c>
      <c r="X66" s="66">
        <f>SUM(Table5[[#This Row],[robustness_score]]+Table5[[#This Row],[inclusiveness_score]]+Table5[[#This Row],[integration_score]])</f>
        <v>0</v>
      </c>
      <c r="Y66" s="67">
        <f>Table5[[#This Row],[overall_score]]/14</f>
        <v>0</v>
      </c>
    </row>
    <row r="67" spans="1:25">
      <c r="A67" s="61" t="s">
        <v>186</v>
      </c>
      <c r="B67" s="11">
        <v>2023</v>
      </c>
      <c r="C67" s="11" t="s">
        <v>230</v>
      </c>
      <c r="D67" s="62">
        <v>0.5</v>
      </c>
      <c r="E67" s="63">
        <v>0.33333333333333331</v>
      </c>
      <c r="F67" s="62">
        <v>0</v>
      </c>
      <c r="G67" s="70">
        <v>0.4</v>
      </c>
      <c r="H67" s="62">
        <v>0.5</v>
      </c>
      <c r="I67" s="65">
        <v>1.5333333333333332</v>
      </c>
      <c r="J67" s="79">
        <v>0.30666666666666664</v>
      </c>
      <c r="K67" s="55">
        <v>1</v>
      </c>
      <c r="L67" s="55">
        <v>0</v>
      </c>
      <c r="M67" s="55">
        <v>0.5</v>
      </c>
      <c r="N67" s="55">
        <v>0</v>
      </c>
      <c r="O67" s="55">
        <v>0.5</v>
      </c>
      <c r="P67" s="55">
        <v>0</v>
      </c>
      <c r="Q67" s="54">
        <v>0.33</v>
      </c>
      <c r="R67" s="53">
        <v>2.33</v>
      </c>
      <c r="S67" s="76">
        <v>0.33</v>
      </c>
      <c r="T67" s="62">
        <v>0.5</v>
      </c>
      <c r="U67" s="62">
        <v>0.5</v>
      </c>
      <c r="V67" s="64">
        <v>1</v>
      </c>
      <c r="W67" s="79">
        <v>0.5</v>
      </c>
      <c r="X67" s="66">
        <f>SUM(Table5[[#This Row],[robustness_score]]+Table5[[#This Row],[inclusiveness_score]]+Table5[[#This Row],[integration_score]])</f>
        <v>4.8633333333333333</v>
      </c>
      <c r="Y67" s="67">
        <f>Table5[[#This Row],[overall_score]]/14</f>
        <v>0.3473809523809524</v>
      </c>
    </row>
    <row r="68" spans="1:25">
      <c r="A68" s="61" t="s">
        <v>189</v>
      </c>
      <c r="B68" s="11">
        <v>2023</v>
      </c>
      <c r="C68" s="11" t="s">
        <v>230</v>
      </c>
      <c r="D68" s="62">
        <v>1</v>
      </c>
      <c r="E68" s="63">
        <v>1</v>
      </c>
      <c r="F68" s="62">
        <v>0</v>
      </c>
      <c r="G68" s="62">
        <v>0</v>
      </c>
      <c r="H68" s="62">
        <v>0.5</v>
      </c>
      <c r="I68" s="65">
        <v>2.5</v>
      </c>
      <c r="J68" s="79">
        <v>0.5</v>
      </c>
      <c r="K68" s="55">
        <v>1</v>
      </c>
      <c r="L68" s="55">
        <v>1</v>
      </c>
      <c r="M68" s="55">
        <v>0.5</v>
      </c>
      <c r="N68" s="55">
        <v>0</v>
      </c>
      <c r="O68" s="55">
        <v>0</v>
      </c>
      <c r="P68" s="55">
        <v>0</v>
      </c>
      <c r="Q68" s="54">
        <v>0.67</v>
      </c>
      <c r="R68" s="53">
        <v>3.17</v>
      </c>
      <c r="S68" s="76">
        <v>0.45</v>
      </c>
      <c r="T68" s="62">
        <v>0.5</v>
      </c>
      <c r="U68" s="62">
        <v>0</v>
      </c>
      <c r="V68" s="64">
        <v>0.5</v>
      </c>
      <c r="W68" s="79">
        <v>0.25</v>
      </c>
      <c r="X68" s="66">
        <f>SUM(Table5[[#This Row],[robustness_score]]+Table5[[#This Row],[inclusiveness_score]]+Table5[[#This Row],[integration_score]])</f>
        <v>6.17</v>
      </c>
      <c r="Y68" s="67">
        <f>Table5[[#This Row],[overall_score]]/14</f>
        <v>0.44071428571428573</v>
      </c>
    </row>
    <row r="69" spans="1:25">
      <c r="A69" s="61" t="s">
        <v>191</v>
      </c>
      <c r="B69" s="11">
        <v>2023</v>
      </c>
      <c r="C69" s="11" t="s">
        <v>230</v>
      </c>
      <c r="D69" s="62">
        <v>0</v>
      </c>
      <c r="E69" s="63">
        <v>0</v>
      </c>
      <c r="F69" s="62">
        <v>0</v>
      </c>
      <c r="G69" s="62">
        <v>0</v>
      </c>
      <c r="H69" s="62">
        <v>0</v>
      </c>
      <c r="I69" s="62">
        <v>0</v>
      </c>
      <c r="J69" s="79">
        <v>0</v>
      </c>
      <c r="K69" s="55">
        <v>0</v>
      </c>
      <c r="L69" s="55">
        <v>0</v>
      </c>
      <c r="M69" s="55">
        <v>0</v>
      </c>
      <c r="N69" s="55">
        <v>0</v>
      </c>
      <c r="O69" s="55">
        <v>0</v>
      </c>
      <c r="P69" s="55">
        <v>0</v>
      </c>
      <c r="Q69" s="54">
        <v>0</v>
      </c>
      <c r="R69" s="56">
        <v>0</v>
      </c>
      <c r="S69" s="76">
        <v>0</v>
      </c>
      <c r="T69" s="62">
        <v>0</v>
      </c>
      <c r="U69" s="62">
        <v>0</v>
      </c>
      <c r="V69" s="62">
        <v>0</v>
      </c>
      <c r="W69" s="79">
        <v>0</v>
      </c>
      <c r="X69" s="66">
        <f>SUM(Table5[[#This Row],[robustness_score]]+Table5[[#This Row],[inclusiveness_score]]+Table5[[#This Row],[integration_score]])</f>
        <v>0</v>
      </c>
      <c r="Y69" s="67">
        <f>Table5[[#This Row],[overall_score]]/14</f>
        <v>0</v>
      </c>
    </row>
    <row r="70" spans="1:25">
      <c r="A70" s="61" t="s">
        <v>193</v>
      </c>
      <c r="B70" s="11">
        <v>2023</v>
      </c>
      <c r="C70" s="11" t="s">
        <v>230</v>
      </c>
      <c r="D70" s="70">
        <v>0.5</v>
      </c>
      <c r="E70" s="69">
        <v>1</v>
      </c>
      <c r="F70" s="62">
        <v>0</v>
      </c>
      <c r="G70" s="68">
        <v>0.4</v>
      </c>
      <c r="H70" s="62">
        <v>1</v>
      </c>
      <c r="I70" s="65">
        <v>2.9</v>
      </c>
      <c r="J70" s="79">
        <v>0.57999999999999996</v>
      </c>
      <c r="K70" s="57">
        <v>0</v>
      </c>
      <c r="L70" s="57">
        <v>1</v>
      </c>
      <c r="M70" s="60">
        <v>0.5</v>
      </c>
      <c r="N70" s="57">
        <v>1</v>
      </c>
      <c r="O70" s="57">
        <v>0</v>
      </c>
      <c r="P70" s="55">
        <v>0</v>
      </c>
      <c r="Q70" s="53">
        <v>1</v>
      </c>
      <c r="R70" s="53">
        <v>3.5</v>
      </c>
      <c r="S70" s="76">
        <v>0.5</v>
      </c>
      <c r="T70" s="68">
        <v>0</v>
      </c>
      <c r="U70" s="70">
        <v>0.5</v>
      </c>
      <c r="V70" s="64">
        <v>0.5</v>
      </c>
      <c r="W70" s="79">
        <v>0.25</v>
      </c>
      <c r="X70" s="66">
        <f>SUM(Table5[[#This Row],[robustness_score]]+Table5[[#This Row],[inclusiveness_score]]+Table5[[#This Row],[integration_score]])</f>
        <v>6.9</v>
      </c>
      <c r="Y70" s="67">
        <f>Table5[[#This Row],[overall_score]]/14</f>
        <v>0.49285714285714288</v>
      </c>
    </row>
    <row r="71" spans="1:25">
      <c r="A71" s="61" t="s">
        <v>194</v>
      </c>
      <c r="B71" s="11">
        <v>2023</v>
      </c>
      <c r="C71" s="11" t="s">
        <v>230</v>
      </c>
      <c r="D71" s="62">
        <v>0</v>
      </c>
      <c r="E71" s="63">
        <v>0</v>
      </c>
      <c r="F71" s="62">
        <v>0</v>
      </c>
      <c r="G71" s="62">
        <v>0</v>
      </c>
      <c r="H71" s="62">
        <v>0</v>
      </c>
      <c r="I71" s="62">
        <v>0</v>
      </c>
      <c r="J71" s="79">
        <v>0</v>
      </c>
      <c r="K71" s="55">
        <v>0</v>
      </c>
      <c r="L71" s="55">
        <v>0</v>
      </c>
      <c r="M71" s="55">
        <v>0</v>
      </c>
      <c r="N71" s="55">
        <v>0</v>
      </c>
      <c r="O71" s="55">
        <v>0</v>
      </c>
      <c r="P71" s="55">
        <v>0</v>
      </c>
      <c r="Q71" s="54">
        <v>0</v>
      </c>
      <c r="R71" s="56">
        <v>0</v>
      </c>
      <c r="S71" s="76">
        <v>0</v>
      </c>
      <c r="T71" s="62">
        <v>0</v>
      </c>
      <c r="U71" s="62">
        <v>0</v>
      </c>
      <c r="V71" s="62">
        <v>0</v>
      </c>
      <c r="W71" s="79">
        <v>0</v>
      </c>
      <c r="X71" s="66">
        <f>SUM(Table5[[#This Row],[robustness_score]]+Table5[[#This Row],[inclusiveness_score]]+Table5[[#This Row],[integration_score]])</f>
        <v>0</v>
      </c>
      <c r="Y71" s="67">
        <f>Table5[[#This Row],[overall_score]]/14</f>
        <v>0</v>
      </c>
    </row>
    <row r="72" spans="1:25">
      <c r="A72" s="61" t="s">
        <v>195</v>
      </c>
      <c r="B72" s="11">
        <v>2023</v>
      </c>
      <c r="C72" s="11" t="s">
        <v>230</v>
      </c>
      <c r="D72" s="70">
        <v>0.5</v>
      </c>
      <c r="E72" s="69">
        <v>0</v>
      </c>
      <c r="F72" s="64">
        <v>0</v>
      </c>
      <c r="G72" s="62">
        <v>0</v>
      </c>
      <c r="H72" s="68">
        <v>0</v>
      </c>
      <c r="I72" s="65">
        <v>0.5</v>
      </c>
      <c r="J72" s="79">
        <v>0.1</v>
      </c>
      <c r="K72" s="57">
        <v>0</v>
      </c>
      <c r="L72" s="57">
        <v>0</v>
      </c>
      <c r="M72" s="60">
        <v>0.5</v>
      </c>
      <c r="N72" s="57">
        <v>0</v>
      </c>
      <c r="O72" s="60">
        <v>0.5</v>
      </c>
      <c r="P72" s="55">
        <v>0</v>
      </c>
      <c r="Q72" s="54">
        <v>0.67</v>
      </c>
      <c r="R72" s="53">
        <v>1.67</v>
      </c>
      <c r="S72" s="76">
        <v>0.24</v>
      </c>
      <c r="T72" s="70">
        <v>0.5</v>
      </c>
      <c r="U72" s="68">
        <v>1</v>
      </c>
      <c r="V72" s="64">
        <v>1.5</v>
      </c>
      <c r="W72" s="79">
        <v>0.75</v>
      </c>
      <c r="X72" s="66">
        <f>SUM(Table5[[#This Row],[robustness_score]]+Table5[[#This Row],[inclusiveness_score]]+Table5[[#This Row],[integration_score]])</f>
        <v>3.67</v>
      </c>
      <c r="Y72" s="67">
        <f>Table5[[#This Row],[overall_score]]/14</f>
        <v>0.26214285714285712</v>
      </c>
    </row>
    <row r="73" spans="1:25">
      <c r="A73" s="61" t="s">
        <v>196</v>
      </c>
      <c r="B73" s="11">
        <v>2023</v>
      </c>
      <c r="C73" s="11" t="s">
        <v>230</v>
      </c>
      <c r="D73" s="68">
        <v>1</v>
      </c>
      <c r="E73" s="69">
        <v>0</v>
      </c>
      <c r="F73" s="64">
        <v>0</v>
      </c>
      <c r="G73" s="68">
        <v>0.2</v>
      </c>
      <c r="H73" s="62">
        <v>1</v>
      </c>
      <c r="I73" s="65">
        <v>2.2000000000000002</v>
      </c>
      <c r="J73" s="79">
        <v>0.44000000000000006</v>
      </c>
      <c r="K73" s="57">
        <v>1</v>
      </c>
      <c r="L73" s="57">
        <v>1</v>
      </c>
      <c r="M73" s="55">
        <v>1</v>
      </c>
      <c r="N73" s="57">
        <v>0</v>
      </c>
      <c r="O73" s="60">
        <v>0.5</v>
      </c>
      <c r="P73" s="60">
        <v>0</v>
      </c>
      <c r="Q73" s="54">
        <v>0.67</v>
      </c>
      <c r="R73" s="53">
        <v>4.17</v>
      </c>
      <c r="S73" s="76">
        <v>0.6</v>
      </c>
      <c r="T73" s="68">
        <v>1</v>
      </c>
      <c r="U73" s="70">
        <v>0.5</v>
      </c>
      <c r="V73" s="64">
        <v>1.5</v>
      </c>
      <c r="W73" s="79">
        <v>0.75</v>
      </c>
      <c r="X73" s="66">
        <f>SUM(Table5[[#This Row],[robustness_score]]+Table5[[#This Row],[inclusiveness_score]]+Table5[[#This Row],[integration_score]])</f>
        <v>7.87</v>
      </c>
      <c r="Y73" s="67">
        <f>Table5[[#This Row],[overall_score]]/14</f>
        <v>0.56214285714285717</v>
      </c>
    </row>
    <row r="74" spans="1:25">
      <c r="A74" s="61" t="s">
        <v>198</v>
      </c>
      <c r="B74" s="11">
        <v>2023</v>
      </c>
      <c r="C74" s="11" t="s">
        <v>230</v>
      </c>
      <c r="D74" s="62">
        <v>0</v>
      </c>
      <c r="E74" s="63">
        <v>0</v>
      </c>
      <c r="F74" s="62">
        <v>0</v>
      </c>
      <c r="G74" s="62">
        <v>0</v>
      </c>
      <c r="H74" s="62">
        <v>0</v>
      </c>
      <c r="I74" s="62">
        <v>0</v>
      </c>
      <c r="J74" s="79">
        <v>0</v>
      </c>
      <c r="K74" s="55">
        <v>0</v>
      </c>
      <c r="L74" s="55">
        <v>0</v>
      </c>
      <c r="M74" s="55">
        <v>0</v>
      </c>
      <c r="N74" s="55">
        <v>0</v>
      </c>
      <c r="O74" s="55">
        <v>0</v>
      </c>
      <c r="P74" s="55">
        <v>0</v>
      </c>
      <c r="Q74" s="54">
        <v>0</v>
      </c>
      <c r="R74" s="56">
        <v>0</v>
      </c>
      <c r="S74" s="76">
        <v>0</v>
      </c>
      <c r="T74" s="62">
        <v>0</v>
      </c>
      <c r="U74" s="62">
        <v>0</v>
      </c>
      <c r="V74" s="62">
        <v>0</v>
      </c>
      <c r="W74" s="79">
        <v>0</v>
      </c>
      <c r="X74" s="66">
        <f>SUM(Table5[[#This Row],[robustness_score]]+Table5[[#This Row],[inclusiveness_score]]+Table5[[#This Row],[integration_score]])</f>
        <v>0</v>
      </c>
      <c r="Y74" s="67">
        <f>Table5[[#This Row],[overall_score]]/14</f>
        <v>0</v>
      </c>
    </row>
    <row r="75" spans="1:25">
      <c r="A75" s="61" t="s">
        <v>199</v>
      </c>
      <c r="B75" s="11">
        <v>2023</v>
      </c>
      <c r="C75" s="11" t="s">
        <v>230</v>
      </c>
      <c r="D75" s="62">
        <v>1</v>
      </c>
      <c r="E75" s="69">
        <v>1</v>
      </c>
      <c r="F75" s="68">
        <v>0</v>
      </c>
      <c r="G75" s="68">
        <v>0</v>
      </c>
      <c r="H75" s="62">
        <v>1</v>
      </c>
      <c r="I75" s="65">
        <v>3</v>
      </c>
      <c r="J75" s="79">
        <v>0.6</v>
      </c>
      <c r="K75" s="57">
        <v>0</v>
      </c>
      <c r="L75" s="57">
        <v>1</v>
      </c>
      <c r="M75" s="57">
        <v>0</v>
      </c>
      <c r="N75" s="57">
        <v>1</v>
      </c>
      <c r="O75" s="57">
        <v>1</v>
      </c>
      <c r="P75" s="57">
        <v>0</v>
      </c>
      <c r="Q75" s="59">
        <v>0.33</v>
      </c>
      <c r="R75" s="53">
        <v>3.33</v>
      </c>
      <c r="S75" s="76">
        <v>0.48</v>
      </c>
      <c r="T75" s="68">
        <v>0</v>
      </c>
      <c r="U75" s="68">
        <v>1</v>
      </c>
      <c r="V75" s="64">
        <v>1</v>
      </c>
      <c r="W75" s="79">
        <v>0.5</v>
      </c>
      <c r="X75" s="66">
        <f>SUM(Table5[[#This Row],[robustness_score]]+Table5[[#This Row],[inclusiveness_score]]+Table5[[#This Row],[integration_score]])</f>
        <v>7.33</v>
      </c>
      <c r="Y75" s="67">
        <f>Table5[[#This Row],[overall_score]]/14</f>
        <v>0.52357142857142858</v>
      </c>
    </row>
    <row r="76" spans="1:25">
      <c r="A76" s="61" t="s">
        <v>201</v>
      </c>
      <c r="B76" s="11">
        <v>2023</v>
      </c>
      <c r="C76" s="11" t="s">
        <v>230</v>
      </c>
      <c r="D76" s="62">
        <v>0</v>
      </c>
      <c r="E76" s="63">
        <v>0</v>
      </c>
      <c r="F76" s="62">
        <v>0</v>
      </c>
      <c r="G76" s="62">
        <v>0</v>
      </c>
      <c r="H76" s="62">
        <v>0</v>
      </c>
      <c r="I76" s="62">
        <v>0</v>
      </c>
      <c r="J76" s="79">
        <v>0</v>
      </c>
      <c r="K76" s="55">
        <v>0</v>
      </c>
      <c r="L76" s="55">
        <v>0</v>
      </c>
      <c r="M76" s="55">
        <v>0</v>
      </c>
      <c r="N76" s="55">
        <v>0</v>
      </c>
      <c r="O76" s="55">
        <v>0</v>
      </c>
      <c r="P76" s="55">
        <v>0</v>
      </c>
      <c r="Q76" s="54">
        <v>0</v>
      </c>
      <c r="R76" s="56">
        <v>0</v>
      </c>
      <c r="S76" s="76">
        <v>0</v>
      </c>
      <c r="T76" s="62">
        <v>0</v>
      </c>
      <c r="U76" s="62">
        <v>0</v>
      </c>
      <c r="V76" s="62">
        <v>0</v>
      </c>
      <c r="W76" s="79">
        <v>0</v>
      </c>
      <c r="X76" s="66">
        <f>SUM(Table5[[#This Row],[robustness_score]]+Table5[[#This Row],[inclusiveness_score]]+Table5[[#This Row],[integration_score]])</f>
        <v>0</v>
      </c>
      <c r="Y76" s="67">
        <f>Table5[[#This Row],[overall_score]]/14</f>
        <v>0</v>
      </c>
    </row>
    <row r="77" spans="1:25">
      <c r="A77" s="61" t="s">
        <v>202</v>
      </c>
      <c r="B77" s="11">
        <v>2023</v>
      </c>
      <c r="C77" s="11" t="s">
        <v>230</v>
      </c>
      <c r="D77" s="62">
        <v>0</v>
      </c>
      <c r="E77" s="63">
        <v>0</v>
      </c>
      <c r="F77" s="62">
        <v>0</v>
      </c>
      <c r="G77" s="62">
        <v>0.4</v>
      </c>
      <c r="H77" s="62">
        <v>0</v>
      </c>
      <c r="I77" s="65">
        <v>0.4</v>
      </c>
      <c r="J77" s="79">
        <v>0.08</v>
      </c>
      <c r="K77" s="55">
        <v>1</v>
      </c>
      <c r="L77" s="55">
        <v>0</v>
      </c>
      <c r="M77" s="60">
        <v>0.5</v>
      </c>
      <c r="N77" s="55">
        <v>0</v>
      </c>
      <c r="O77" s="55">
        <v>0</v>
      </c>
      <c r="P77" s="52">
        <v>0</v>
      </c>
      <c r="Q77" s="54">
        <v>0.67</v>
      </c>
      <c r="R77" s="53">
        <v>2.17</v>
      </c>
      <c r="S77" s="76">
        <v>0.31</v>
      </c>
      <c r="T77" s="70">
        <v>0.5</v>
      </c>
      <c r="U77" s="70">
        <v>0.5</v>
      </c>
      <c r="V77" s="64">
        <v>1</v>
      </c>
      <c r="W77" s="79">
        <v>0.5</v>
      </c>
      <c r="X77" s="66">
        <f>SUM(Table5[[#This Row],[robustness_score]]+Table5[[#This Row],[inclusiveness_score]]+Table5[[#This Row],[integration_score]])</f>
        <v>3.57</v>
      </c>
      <c r="Y77" s="67">
        <f>Table5[[#This Row],[overall_score]]/14</f>
        <v>0.255</v>
      </c>
    </row>
    <row r="78" spans="1:25">
      <c r="A78" s="61" t="s">
        <v>204</v>
      </c>
      <c r="B78" s="11">
        <v>2023</v>
      </c>
      <c r="C78" s="11" t="s">
        <v>230</v>
      </c>
      <c r="D78" s="62">
        <v>0</v>
      </c>
      <c r="E78" s="63">
        <v>0</v>
      </c>
      <c r="F78" s="62">
        <v>0</v>
      </c>
      <c r="G78" s="62">
        <v>0</v>
      </c>
      <c r="H78" s="62">
        <v>0</v>
      </c>
      <c r="I78" s="62">
        <v>0</v>
      </c>
      <c r="J78" s="79">
        <v>0</v>
      </c>
      <c r="K78" s="55">
        <v>0</v>
      </c>
      <c r="L78" s="55">
        <v>0</v>
      </c>
      <c r="M78" s="55">
        <v>0</v>
      </c>
      <c r="N78" s="55">
        <v>0</v>
      </c>
      <c r="O78" s="55">
        <v>0</v>
      </c>
      <c r="P78" s="55">
        <v>0</v>
      </c>
      <c r="Q78" s="54">
        <v>0</v>
      </c>
      <c r="R78" s="56">
        <v>0</v>
      </c>
      <c r="S78" s="76">
        <v>0</v>
      </c>
      <c r="T78" s="62">
        <v>0</v>
      </c>
      <c r="U78" s="62">
        <v>0</v>
      </c>
      <c r="V78" s="62">
        <v>0</v>
      </c>
      <c r="W78" s="79">
        <v>0</v>
      </c>
      <c r="X78" s="66">
        <f>SUM(Table5[[#This Row],[robustness_score]]+Table5[[#This Row],[inclusiveness_score]]+Table5[[#This Row],[integration_score]])</f>
        <v>0</v>
      </c>
      <c r="Y78" s="67">
        <f>Table5[[#This Row],[overall_score]]/14</f>
        <v>0</v>
      </c>
    </row>
    <row r="79" spans="1:25">
      <c r="A79" s="61" t="s">
        <v>207</v>
      </c>
      <c r="B79" s="11">
        <v>2023</v>
      </c>
      <c r="C79" s="11" t="s">
        <v>230</v>
      </c>
      <c r="D79" s="62">
        <v>0</v>
      </c>
      <c r="E79" s="63">
        <v>0</v>
      </c>
      <c r="F79" s="62">
        <v>0</v>
      </c>
      <c r="G79" s="62">
        <v>0</v>
      </c>
      <c r="H79" s="62">
        <v>0</v>
      </c>
      <c r="I79" s="62">
        <v>0</v>
      </c>
      <c r="J79" s="79">
        <v>0</v>
      </c>
      <c r="K79" s="55">
        <v>0</v>
      </c>
      <c r="L79" s="55">
        <v>0</v>
      </c>
      <c r="M79" s="55">
        <v>0</v>
      </c>
      <c r="N79" s="55">
        <v>0</v>
      </c>
      <c r="O79" s="55">
        <v>0</v>
      </c>
      <c r="P79" s="55">
        <v>0</v>
      </c>
      <c r="Q79" s="54">
        <v>0</v>
      </c>
      <c r="R79" s="56">
        <v>0</v>
      </c>
      <c r="S79" s="76">
        <v>0</v>
      </c>
      <c r="T79" s="62">
        <v>0</v>
      </c>
      <c r="U79" s="62">
        <v>0</v>
      </c>
      <c r="V79" s="62">
        <v>0</v>
      </c>
      <c r="W79" s="79">
        <v>0</v>
      </c>
      <c r="X79" s="66">
        <f>SUM(Table5[[#This Row],[robustness_score]]+Table5[[#This Row],[inclusiveness_score]]+Table5[[#This Row],[integration_score]])</f>
        <v>0</v>
      </c>
      <c r="Y79" s="67">
        <f>Table5[[#This Row],[overall_score]]/14</f>
        <v>0</v>
      </c>
    </row>
    <row r="80" spans="1:25">
      <c r="A80" s="72" t="s">
        <v>208</v>
      </c>
      <c r="B80" s="11">
        <v>2023</v>
      </c>
      <c r="C80" s="11" t="s">
        <v>230</v>
      </c>
      <c r="D80" s="68">
        <v>1</v>
      </c>
      <c r="E80" s="63">
        <v>1</v>
      </c>
      <c r="F80" s="64">
        <v>0</v>
      </c>
      <c r="G80" s="62">
        <v>0.2</v>
      </c>
      <c r="H80" s="62">
        <v>1</v>
      </c>
      <c r="I80" s="65">
        <v>3.4</v>
      </c>
      <c r="J80" s="79">
        <v>0.67999999999999994</v>
      </c>
      <c r="K80" s="57">
        <v>1</v>
      </c>
      <c r="L80" s="57">
        <v>1</v>
      </c>
      <c r="M80" s="60">
        <v>0.5</v>
      </c>
      <c r="N80" s="57">
        <v>0</v>
      </c>
      <c r="O80" s="60">
        <v>0.5</v>
      </c>
      <c r="P80" s="52">
        <v>0</v>
      </c>
      <c r="Q80" s="54">
        <v>0.67</v>
      </c>
      <c r="R80" s="53">
        <v>3.67</v>
      </c>
      <c r="S80" s="76">
        <v>0.52</v>
      </c>
      <c r="T80" s="68">
        <v>1</v>
      </c>
      <c r="U80" s="70">
        <v>0.5</v>
      </c>
      <c r="V80" s="64">
        <v>1.5</v>
      </c>
      <c r="W80" s="79">
        <v>0.75</v>
      </c>
      <c r="X80" s="66">
        <f>SUM(Table5[[#This Row],[robustness_score]]+Table5[[#This Row],[inclusiveness_score]]+Table5[[#This Row],[integration_score]])</f>
        <v>8.57</v>
      </c>
      <c r="Y80" s="67">
        <f>Table5[[#This Row],[overall_score]]/14</f>
        <v>0.61214285714285721</v>
      </c>
    </row>
    <row r="81" spans="1:25">
      <c r="A81" s="73" t="s">
        <v>209</v>
      </c>
      <c r="B81" s="11">
        <v>2023</v>
      </c>
      <c r="C81" s="11" t="s">
        <v>230</v>
      </c>
      <c r="D81" s="62">
        <v>0.5</v>
      </c>
      <c r="E81" s="63">
        <v>0.66666666666666663</v>
      </c>
      <c r="F81" s="64">
        <v>0</v>
      </c>
      <c r="G81" s="68">
        <v>0.6</v>
      </c>
      <c r="H81" s="62">
        <v>1</v>
      </c>
      <c r="I81" s="65">
        <v>2.7666666666666666</v>
      </c>
      <c r="J81" s="79">
        <v>0.55333333333333334</v>
      </c>
      <c r="K81" s="57">
        <v>1</v>
      </c>
      <c r="L81" s="57">
        <v>0</v>
      </c>
      <c r="M81" s="55">
        <v>0.5</v>
      </c>
      <c r="N81" s="55">
        <v>1</v>
      </c>
      <c r="O81" s="55">
        <v>0</v>
      </c>
      <c r="P81" s="52">
        <v>0</v>
      </c>
      <c r="Q81" s="54">
        <v>0.33</v>
      </c>
      <c r="R81" s="53">
        <v>2.83</v>
      </c>
      <c r="S81" s="76">
        <v>0.4</v>
      </c>
      <c r="T81" s="68">
        <v>0</v>
      </c>
      <c r="U81" s="62">
        <v>0.5</v>
      </c>
      <c r="V81" s="64">
        <v>0.5</v>
      </c>
      <c r="W81" s="79">
        <v>0.25</v>
      </c>
      <c r="X81" s="66">
        <f>SUM(Table5[[#This Row],[robustness_score]]+Table5[[#This Row],[inclusiveness_score]]+Table5[[#This Row],[integration_score]])</f>
        <v>6.0966666666666667</v>
      </c>
      <c r="Y81" s="67">
        <f>Table5[[#This Row],[overall_score]]/14</f>
        <v>0.43547619047619046</v>
      </c>
    </row>
    <row r="82" spans="1:25">
      <c r="A82" s="74" t="s">
        <v>210</v>
      </c>
      <c r="B82" s="11">
        <v>2023</v>
      </c>
      <c r="C82" s="11" t="s">
        <v>230</v>
      </c>
      <c r="D82" s="62">
        <v>0</v>
      </c>
      <c r="E82" s="63">
        <v>0</v>
      </c>
      <c r="F82" s="62">
        <v>0</v>
      </c>
      <c r="G82" s="62">
        <v>0</v>
      </c>
      <c r="H82" s="62">
        <v>0</v>
      </c>
      <c r="I82" s="62">
        <v>0</v>
      </c>
      <c r="J82" s="79">
        <v>0</v>
      </c>
      <c r="K82" s="55">
        <v>0</v>
      </c>
      <c r="L82" s="55">
        <v>0</v>
      </c>
      <c r="M82" s="55">
        <v>0</v>
      </c>
      <c r="N82" s="55">
        <v>0</v>
      </c>
      <c r="O82" s="55">
        <v>0</v>
      </c>
      <c r="P82" s="55">
        <v>0</v>
      </c>
      <c r="Q82" s="54">
        <v>0</v>
      </c>
      <c r="R82" s="56">
        <v>0</v>
      </c>
      <c r="S82" s="76">
        <v>0</v>
      </c>
      <c r="T82" s="62">
        <v>0</v>
      </c>
      <c r="U82" s="62">
        <v>0</v>
      </c>
      <c r="V82" s="62">
        <v>0</v>
      </c>
      <c r="W82" s="79">
        <v>0</v>
      </c>
      <c r="X82" s="66">
        <f>SUM(Table5[[#This Row],[robustness_score]]+Table5[[#This Row],[inclusiveness_score]]+Table5[[#This Row],[integration_score]])</f>
        <v>0</v>
      </c>
      <c r="Y82" s="67">
        <f>Table5[[#This Row],[overall_score]]/14</f>
        <v>0</v>
      </c>
    </row>
  </sheetData>
  <phoneticPr fontId="7" type="noConversion"/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55DC7-DFF4-D642-87DA-EDC875735F9A}">
  <dimension ref="A1:AQ109"/>
  <sheetViews>
    <sheetView workbookViewId="0">
      <selection activeCell="A14" sqref="A14:XFD14"/>
    </sheetView>
  </sheetViews>
  <sheetFormatPr baseColWidth="10" defaultColWidth="11" defaultRowHeight="15.75" customHeight="1"/>
  <cols>
    <col min="1" max="1" width="11" customWidth="1"/>
    <col min="2" max="2" width="10.83203125" customWidth="1"/>
    <col min="3" max="3" width="16.33203125" bestFit="1" customWidth="1"/>
    <col min="4" max="5" width="10.83203125" customWidth="1"/>
    <col min="6" max="6" width="17.83203125" bestFit="1" customWidth="1"/>
  </cols>
  <sheetData>
    <row r="1" spans="1:43" ht="16">
      <c r="A1" s="7" t="s">
        <v>14</v>
      </c>
      <c r="B1" s="13" t="s">
        <v>27</v>
      </c>
      <c r="C1" s="13" t="s">
        <v>21</v>
      </c>
      <c r="D1" s="26" t="s">
        <v>18</v>
      </c>
      <c r="E1" s="1" t="s">
        <v>24</v>
      </c>
      <c r="F1" s="1" t="s">
        <v>30</v>
      </c>
      <c r="G1" s="29" t="s">
        <v>33</v>
      </c>
      <c r="H1" s="13" t="s">
        <v>36</v>
      </c>
      <c r="I1" s="13" t="s">
        <v>40</v>
      </c>
      <c r="J1" s="13" t="s">
        <v>43</v>
      </c>
      <c r="K1" s="13" t="s">
        <v>46</v>
      </c>
      <c r="L1" s="13" t="s">
        <v>49</v>
      </c>
      <c r="M1" s="13" t="s">
        <v>56</v>
      </c>
      <c r="N1" s="13" t="s">
        <v>59</v>
      </c>
      <c r="O1" s="13" t="s">
        <v>62</v>
      </c>
      <c r="P1" s="13" t="s">
        <v>65</v>
      </c>
      <c r="Q1" s="13" t="s">
        <v>68</v>
      </c>
      <c r="R1" s="13" t="s">
        <v>71</v>
      </c>
      <c r="S1" s="13" t="s">
        <v>74</v>
      </c>
      <c r="T1" s="13" t="s">
        <v>86</v>
      </c>
      <c r="U1" s="13" t="s">
        <v>89</v>
      </c>
      <c r="V1" s="4" t="s">
        <v>101</v>
      </c>
      <c r="W1" s="4" t="s">
        <v>104</v>
      </c>
      <c r="X1" s="4" t="s">
        <v>107</v>
      </c>
      <c r="Y1" s="4" t="s">
        <v>110</v>
      </c>
      <c r="Z1" s="4" t="s">
        <v>113</v>
      </c>
      <c r="AA1" s="4" t="s">
        <v>52</v>
      </c>
      <c r="AB1" s="4" t="s">
        <v>83</v>
      </c>
      <c r="AC1" s="4" t="s">
        <v>116</v>
      </c>
      <c r="AD1" s="4" t="s">
        <v>119</v>
      </c>
      <c r="AE1" s="4" t="s">
        <v>122</v>
      </c>
      <c r="AF1" s="4" t="s">
        <v>125</v>
      </c>
      <c r="AG1" s="4" t="s">
        <v>128</v>
      </c>
      <c r="AH1" s="4" t="s">
        <v>131</v>
      </c>
      <c r="AI1" s="4" t="s">
        <v>134</v>
      </c>
      <c r="AJ1" s="4" t="s">
        <v>77</v>
      </c>
      <c r="AK1" s="4" t="s">
        <v>80</v>
      </c>
      <c r="AL1" s="4" t="s">
        <v>137</v>
      </c>
      <c r="AM1" s="4" t="s">
        <v>140</v>
      </c>
      <c r="AN1" s="4" t="s">
        <v>92</v>
      </c>
      <c r="AO1" s="4" t="s">
        <v>95</v>
      </c>
      <c r="AP1" s="47" t="s">
        <v>143</v>
      </c>
      <c r="AQ1" s="47" t="s">
        <v>98</v>
      </c>
    </row>
    <row r="2" spans="1:43" ht="16">
      <c r="A2" s="8" t="s">
        <v>146</v>
      </c>
      <c r="B2" s="48">
        <v>2018</v>
      </c>
      <c r="C2" s="11" t="s">
        <v>147</v>
      </c>
      <c r="D2" s="27" t="s">
        <v>239</v>
      </c>
      <c r="E2" s="14" t="s">
        <v>172</v>
      </c>
      <c r="F2" s="17">
        <v>43455</v>
      </c>
      <c r="G2" s="19">
        <v>0</v>
      </c>
      <c r="H2" s="2" t="s">
        <v>148</v>
      </c>
      <c r="I2" s="4" t="s">
        <v>149</v>
      </c>
      <c r="J2" s="2" t="s">
        <v>150</v>
      </c>
      <c r="K2" s="2" t="s">
        <v>151</v>
      </c>
      <c r="L2" s="2" t="s">
        <v>152</v>
      </c>
      <c r="M2" s="2" t="s">
        <v>150</v>
      </c>
      <c r="N2" s="2" t="s">
        <v>150</v>
      </c>
      <c r="O2" s="2" t="s">
        <v>153</v>
      </c>
      <c r="P2" s="2" t="s">
        <v>150</v>
      </c>
      <c r="Q2" s="2" t="s">
        <v>154</v>
      </c>
      <c r="R2" s="2" t="s">
        <v>150</v>
      </c>
      <c r="S2" s="2" t="s">
        <v>155</v>
      </c>
      <c r="T2" s="2" t="s">
        <v>150</v>
      </c>
      <c r="U2" s="2" t="s">
        <v>150</v>
      </c>
      <c r="V2" s="9">
        <v>0.5</v>
      </c>
      <c r="W2" s="45">
        <v>0.33333333333333331</v>
      </c>
      <c r="X2" s="9">
        <v>0</v>
      </c>
      <c r="Y2" s="9">
        <v>0.4</v>
      </c>
      <c r="Z2" s="9">
        <v>0.5</v>
      </c>
      <c r="AA2" s="45">
        <v>1.7333333333333301</v>
      </c>
      <c r="AB2" s="46">
        <v>0.34666666666666668</v>
      </c>
      <c r="AC2" s="44">
        <v>0</v>
      </c>
      <c r="AD2" s="44">
        <v>0</v>
      </c>
      <c r="AE2" s="44">
        <v>0.5</v>
      </c>
      <c r="AF2" s="44">
        <v>0</v>
      </c>
      <c r="AG2" s="44">
        <v>0</v>
      </c>
      <c r="AH2" s="44">
        <v>0</v>
      </c>
      <c r="AI2" s="45">
        <v>0.66666666666666663</v>
      </c>
      <c r="AJ2" s="45">
        <v>1.1666666666666665</v>
      </c>
      <c r="AK2" s="46">
        <v>0.16666666666666666</v>
      </c>
      <c r="AL2" s="9">
        <v>0</v>
      </c>
      <c r="AM2" s="9">
        <v>0</v>
      </c>
      <c r="AN2" s="9">
        <v>0</v>
      </c>
      <c r="AO2" s="46">
        <v>0</v>
      </c>
      <c r="AP2" s="45">
        <f>Table432[[#This Row],[inclusiveness_score]]+Table432[[#This Row],[robustness_score]]+Table432[[#This Row],[integration_score]]</f>
        <v>2.8999999999999968</v>
      </c>
      <c r="AQ2" s="46">
        <f>Table432[[#This Row],[overall_score]]/14</f>
        <v>0.20714285714285691</v>
      </c>
    </row>
    <row r="3" spans="1:43" ht="16">
      <c r="A3" s="8" t="s">
        <v>156</v>
      </c>
      <c r="B3" s="48">
        <v>2018</v>
      </c>
      <c r="C3" s="11" t="s">
        <v>147</v>
      </c>
      <c r="D3" s="28" t="s">
        <v>240</v>
      </c>
      <c r="E3" s="14" t="s">
        <v>172</v>
      </c>
      <c r="F3" s="17">
        <v>43465</v>
      </c>
      <c r="G3" s="21">
        <v>0</v>
      </c>
      <c r="H3" s="2" t="s">
        <v>157</v>
      </c>
      <c r="I3" s="4" t="s">
        <v>158</v>
      </c>
      <c r="J3" s="2" t="s">
        <v>150</v>
      </c>
      <c r="K3" s="2" t="s">
        <v>159</v>
      </c>
      <c r="L3" s="2" t="s">
        <v>160</v>
      </c>
      <c r="M3" s="2" t="s">
        <v>150</v>
      </c>
      <c r="N3" s="2" t="s">
        <v>150</v>
      </c>
      <c r="O3" s="2" t="s">
        <v>150</v>
      </c>
      <c r="P3" s="2" t="s">
        <v>150</v>
      </c>
      <c r="Q3" s="2" t="s">
        <v>150</v>
      </c>
      <c r="R3" s="2" t="s">
        <v>150</v>
      </c>
      <c r="S3" s="2" t="s">
        <v>161</v>
      </c>
      <c r="T3" s="9" t="s">
        <v>160</v>
      </c>
      <c r="U3" s="9" t="s">
        <v>150</v>
      </c>
      <c r="V3" s="9">
        <v>1</v>
      </c>
      <c r="W3" s="45">
        <v>1</v>
      </c>
      <c r="X3" s="9">
        <v>0</v>
      </c>
      <c r="Y3" s="9">
        <v>1</v>
      </c>
      <c r="Z3" s="9">
        <v>1</v>
      </c>
      <c r="AA3" s="45">
        <v>4</v>
      </c>
      <c r="AB3" s="46">
        <v>0.8</v>
      </c>
      <c r="AC3" s="44">
        <v>0</v>
      </c>
      <c r="AD3" s="44">
        <v>0</v>
      </c>
      <c r="AE3" s="44">
        <v>0</v>
      </c>
      <c r="AF3" s="44">
        <v>0</v>
      </c>
      <c r="AG3" s="44">
        <v>0</v>
      </c>
      <c r="AH3" s="44">
        <v>0</v>
      </c>
      <c r="AI3" s="45">
        <v>0.33333333333333331</v>
      </c>
      <c r="AJ3" s="45">
        <v>0.33333333333333331</v>
      </c>
      <c r="AK3" s="46">
        <v>4.7619047619047616E-2</v>
      </c>
      <c r="AL3" s="9">
        <v>1</v>
      </c>
      <c r="AM3" s="9">
        <v>0</v>
      </c>
      <c r="AN3" s="9">
        <v>1</v>
      </c>
      <c r="AO3" s="46">
        <v>0.5</v>
      </c>
      <c r="AP3" s="45">
        <f>Table432[[#This Row],[inclusiveness_score]]+Table432[[#This Row],[robustness_score]]+Table432[[#This Row],[integration_score]]</f>
        <v>5.333333333333333</v>
      </c>
      <c r="AQ3" s="46">
        <f>Table432[[#This Row],[overall_score]]/14</f>
        <v>0.38095238095238093</v>
      </c>
    </row>
    <row r="4" spans="1:43" ht="16">
      <c r="A4" s="8" t="s">
        <v>162</v>
      </c>
      <c r="B4" s="48">
        <v>2018</v>
      </c>
      <c r="C4" s="11" t="s">
        <v>147</v>
      </c>
      <c r="D4" s="28" t="s">
        <v>241</v>
      </c>
      <c r="E4" s="14" t="s">
        <v>154</v>
      </c>
      <c r="F4" s="17">
        <v>43480</v>
      </c>
      <c r="G4" s="21">
        <v>15</v>
      </c>
      <c r="H4" s="9" t="s">
        <v>163</v>
      </c>
      <c r="I4" s="9" t="s">
        <v>163</v>
      </c>
      <c r="J4" s="9" t="s">
        <v>163</v>
      </c>
      <c r="K4" s="9" t="s">
        <v>163</v>
      </c>
      <c r="L4" s="9" t="s">
        <v>163</v>
      </c>
      <c r="M4" s="9" t="s">
        <v>163</v>
      </c>
      <c r="N4" s="9" t="s">
        <v>163</v>
      </c>
      <c r="O4" s="9" t="s">
        <v>163</v>
      </c>
      <c r="P4" s="9" t="s">
        <v>163</v>
      </c>
      <c r="Q4" s="9" t="s">
        <v>163</v>
      </c>
      <c r="R4" s="9" t="s">
        <v>163</v>
      </c>
      <c r="S4" s="9" t="s">
        <v>163</v>
      </c>
      <c r="T4" s="9" t="s">
        <v>163</v>
      </c>
      <c r="U4" s="9" t="s">
        <v>163</v>
      </c>
      <c r="V4" s="9">
        <v>0</v>
      </c>
      <c r="W4" s="45">
        <v>0</v>
      </c>
      <c r="X4" s="9">
        <v>0</v>
      </c>
      <c r="Y4" s="9">
        <v>0</v>
      </c>
      <c r="Z4" s="9">
        <v>0</v>
      </c>
      <c r="AA4" s="9">
        <v>0</v>
      </c>
      <c r="AB4" s="9">
        <v>0</v>
      </c>
      <c r="AC4" s="44">
        <v>0</v>
      </c>
      <c r="AD4" s="44">
        <v>0</v>
      </c>
      <c r="AE4" s="44">
        <v>0</v>
      </c>
      <c r="AF4" s="44">
        <v>0</v>
      </c>
      <c r="AG4" s="44">
        <v>0</v>
      </c>
      <c r="AH4" s="44">
        <v>0</v>
      </c>
      <c r="AI4" s="45">
        <v>0</v>
      </c>
      <c r="AJ4" s="9">
        <v>0</v>
      </c>
      <c r="AK4" s="9">
        <v>0</v>
      </c>
      <c r="AL4" s="9">
        <v>0</v>
      </c>
      <c r="AM4" s="9">
        <v>0</v>
      </c>
      <c r="AN4" s="9">
        <v>0</v>
      </c>
      <c r="AO4" s="9">
        <v>0</v>
      </c>
      <c r="AP4" s="45">
        <f>Table432[[#This Row],[inclusiveness_score]]+Table432[[#This Row],[robustness_score]]+Table432[[#This Row],[integration_score]]</f>
        <v>0</v>
      </c>
      <c r="AQ4" s="46">
        <f>Table432[[#This Row],[overall_score]]/14</f>
        <v>0</v>
      </c>
    </row>
    <row r="5" spans="1:43" ht="16">
      <c r="A5" s="8" t="s">
        <v>164</v>
      </c>
      <c r="B5" s="48">
        <v>2018</v>
      </c>
      <c r="C5" s="11" t="s">
        <v>147</v>
      </c>
      <c r="D5" s="28" t="s">
        <v>242</v>
      </c>
      <c r="E5" s="14" t="s">
        <v>154</v>
      </c>
      <c r="F5" s="17">
        <v>43462</v>
      </c>
      <c r="G5" s="21">
        <v>0</v>
      </c>
      <c r="H5" s="9" t="s">
        <v>163</v>
      </c>
      <c r="I5" s="9" t="s">
        <v>163</v>
      </c>
      <c r="J5" s="9" t="s">
        <v>163</v>
      </c>
      <c r="K5" s="9" t="s">
        <v>163</v>
      </c>
      <c r="L5" s="9" t="s">
        <v>163</v>
      </c>
      <c r="M5" s="9" t="s">
        <v>163</v>
      </c>
      <c r="N5" s="9" t="s">
        <v>163</v>
      </c>
      <c r="O5" s="9" t="s">
        <v>163</v>
      </c>
      <c r="P5" s="9" t="s">
        <v>163</v>
      </c>
      <c r="Q5" s="9" t="s">
        <v>163</v>
      </c>
      <c r="R5" s="9" t="s">
        <v>163</v>
      </c>
      <c r="S5" s="9" t="s">
        <v>163</v>
      </c>
      <c r="T5" s="9" t="s">
        <v>163</v>
      </c>
      <c r="U5" s="9" t="s">
        <v>163</v>
      </c>
      <c r="V5" s="9">
        <v>0</v>
      </c>
      <c r="W5" s="45">
        <v>0</v>
      </c>
      <c r="X5" s="9">
        <v>0</v>
      </c>
      <c r="Y5" s="9">
        <v>0</v>
      </c>
      <c r="Z5" s="9">
        <v>0</v>
      </c>
      <c r="AA5" s="9">
        <v>0</v>
      </c>
      <c r="AB5" s="9">
        <v>0</v>
      </c>
      <c r="AC5" s="44">
        <v>0</v>
      </c>
      <c r="AD5" s="44">
        <v>0</v>
      </c>
      <c r="AE5" s="44">
        <v>0</v>
      </c>
      <c r="AF5" s="44">
        <v>0</v>
      </c>
      <c r="AG5" s="44">
        <v>0</v>
      </c>
      <c r="AH5" s="44">
        <v>0</v>
      </c>
      <c r="AI5" s="45">
        <v>0</v>
      </c>
      <c r="AJ5" s="9">
        <v>0</v>
      </c>
      <c r="AK5" s="9">
        <v>0</v>
      </c>
      <c r="AL5" s="9">
        <v>0</v>
      </c>
      <c r="AM5" s="9">
        <v>0</v>
      </c>
      <c r="AN5" s="9">
        <v>0</v>
      </c>
      <c r="AO5" s="9">
        <v>0</v>
      </c>
      <c r="AP5" s="45">
        <f>Table432[[#This Row],[inclusiveness_score]]+Table432[[#This Row],[robustness_score]]+Table432[[#This Row],[integration_score]]</f>
        <v>0</v>
      </c>
      <c r="AQ5" s="46">
        <f>Table432[[#This Row],[overall_score]]/14</f>
        <v>0</v>
      </c>
    </row>
    <row r="6" spans="1:43" ht="16">
      <c r="A6" s="8" t="s">
        <v>165</v>
      </c>
      <c r="B6" s="48">
        <v>2018</v>
      </c>
      <c r="C6" s="11" t="s">
        <v>147</v>
      </c>
      <c r="D6" s="28" t="s">
        <v>243</v>
      </c>
      <c r="E6" s="14" t="s">
        <v>172</v>
      </c>
      <c r="F6" s="17">
        <v>43494</v>
      </c>
      <c r="G6" s="22">
        <v>29</v>
      </c>
      <c r="H6" s="4" t="s">
        <v>150</v>
      </c>
      <c r="I6" s="4" t="s">
        <v>150</v>
      </c>
      <c r="J6" s="4" t="s">
        <v>154</v>
      </c>
      <c r="K6" s="2" t="s">
        <v>150</v>
      </c>
      <c r="L6" s="2" t="s">
        <v>152</v>
      </c>
      <c r="M6" s="4" t="s">
        <v>154</v>
      </c>
      <c r="N6" s="4" t="s">
        <v>154</v>
      </c>
      <c r="O6" s="4" t="s">
        <v>153</v>
      </c>
      <c r="P6" s="4" t="s">
        <v>154</v>
      </c>
      <c r="Q6" s="4" t="s">
        <v>154</v>
      </c>
      <c r="R6" s="4" t="s">
        <v>166</v>
      </c>
      <c r="S6" s="2" t="s">
        <v>161</v>
      </c>
      <c r="T6" s="4" t="s">
        <v>152</v>
      </c>
      <c r="U6" s="4" t="s">
        <v>167</v>
      </c>
      <c r="V6" s="9">
        <v>0</v>
      </c>
      <c r="W6" s="45">
        <v>0</v>
      </c>
      <c r="X6" s="9">
        <v>0</v>
      </c>
      <c r="Y6" s="9">
        <v>0</v>
      </c>
      <c r="Z6" s="9">
        <v>0.5</v>
      </c>
      <c r="AA6" s="45">
        <v>0.5</v>
      </c>
      <c r="AB6" s="46">
        <v>0.1</v>
      </c>
      <c r="AC6" s="44">
        <v>0</v>
      </c>
      <c r="AD6" s="44">
        <v>0</v>
      </c>
      <c r="AE6" s="44">
        <v>0.5</v>
      </c>
      <c r="AF6" s="44">
        <v>0</v>
      </c>
      <c r="AG6" s="44">
        <v>0</v>
      </c>
      <c r="AH6" s="44">
        <v>0</v>
      </c>
      <c r="AI6" s="45">
        <v>0.33333333333333331</v>
      </c>
      <c r="AJ6" s="45">
        <v>0.83333333333333326</v>
      </c>
      <c r="AK6" s="46">
        <v>0.11904761904761904</v>
      </c>
      <c r="AL6" s="9">
        <v>0.5</v>
      </c>
      <c r="AM6" s="9">
        <v>0</v>
      </c>
      <c r="AN6" s="9">
        <v>0.5</v>
      </c>
      <c r="AO6" s="46">
        <v>0.25</v>
      </c>
      <c r="AP6" s="45">
        <f>Table432[[#This Row],[inclusiveness_score]]+Table432[[#This Row],[robustness_score]]+Table432[[#This Row],[integration_score]]</f>
        <v>1.8333333333333333</v>
      </c>
      <c r="AQ6" s="46">
        <f>Table432[[#This Row],[overall_score]]/14</f>
        <v>0.13095238095238096</v>
      </c>
    </row>
    <row r="7" spans="1:43" ht="16">
      <c r="A7" s="8" t="s">
        <v>168</v>
      </c>
      <c r="B7" s="48">
        <v>2018</v>
      </c>
      <c r="C7" s="11" t="s">
        <v>147</v>
      </c>
      <c r="D7" s="28" t="s">
        <v>244</v>
      </c>
      <c r="E7" s="14" t="s">
        <v>172</v>
      </c>
      <c r="F7" s="17">
        <v>43496</v>
      </c>
      <c r="G7" s="22">
        <v>31</v>
      </c>
      <c r="H7" s="4" t="s">
        <v>169</v>
      </c>
      <c r="I7" s="4" t="s">
        <v>170</v>
      </c>
      <c r="J7" s="4" t="s">
        <v>154</v>
      </c>
      <c r="K7" s="2" t="s">
        <v>171</v>
      </c>
      <c r="L7" s="2" t="s">
        <v>160</v>
      </c>
      <c r="M7" s="4" t="s">
        <v>154</v>
      </c>
      <c r="N7" s="4" t="s">
        <v>154</v>
      </c>
      <c r="O7" s="4" t="s">
        <v>153</v>
      </c>
      <c r="P7" s="2" t="s">
        <v>172</v>
      </c>
      <c r="Q7" s="4" t="s">
        <v>153</v>
      </c>
      <c r="R7" s="4" t="s">
        <v>166</v>
      </c>
      <c r="S7" s="2" t="s">
        <v>161</v>
      </c>
      <c r="T7" s="4" t="s">
        <v>154</v>
      </c>
      <c r="U7" s="4" t="s">
        <v>173</v>
      </c>
      <c r="V7" s="9">
        <v>0.5</v>
      </c>
      <c r="W7" s="45">
        <v>0.66666666666666663</v>
      </c>
      <c r="X7" s="9">
        <v>0</v>
      </c>
      <c r="Y7" s="9">
        <v>0.4</v>
      </c>
      <c r="Z7" s="9">
        <v>1</v>
      </c>
      <c r="AA7" s="45">
        <v>2.5666666666666664</v>
      </c>
      <c r="AB7" s="46">
        <v>0.51333333333333331</v>
      </c>
      <c r="AC7" s="44">
        <v>0</v>
      </c>
      <c r="AD7" s="44">
        <v>0</v>
      </c>
      <c r="AE7" s="44">
        <v>0.5</v>
      </c>
      <c r="AF7" s="44">
        <v>1</v>
      </c>
      <c r="AG7" s="44">
        <v>0.5</v>
      </c>
      <c r="AH7" s="44">
        <v>0</v>
      </c>
      <c r="AI7" s="45">
        <v>0.33333333333333331</v>
      </c>
      <c r="AJ7" s="45">
        <v>2.3333333333333335</v>
      </c>
      <c r="AK7" s="46">
        <v>0.33333333333333337</v>
      </c>
      <c r="AL7" s="9">
        <v>0</v>
      </c>
      <c r="AM7" s="9">
        <v>1</v>
      </c>
      <c r="AN7" s="9">
        <v>1</v>
      </c>
      <c r="AO7" s="46">
        <v>0.5</v>
      </c>
      <c r="AP7" s="45">
        <f>Table432[[#This Row],[inclusiveness_score]]+Table432[[#This Row],[robustness_score]]+Table432[[#This Row],[integration_score]]</f>
        <v>5.9</v>
      </c>
      <c r="AQ7" s="46">
        <f>Table432[[#This Row],[overall_score]]/14</f>
        <v>0.42142857142857143</v>
      </c>
    </row>
    <row r="8" spans="1:43" ht="16">
      <c r="A8" s="8" t="s">
        <v>174</v>
      </c>
      <c r="B8" s="48">
        <v>2018</v>
      </c>
      <c r="C8" s="11" t="s">
        <v>147</v>
      </c>
      <c r="D8" s="28" t="s">
        <v>245</v>
      </c>
      <c r="E8" s="14" t="s">
        <v>154</v>
      </c>
      <c r="F8" s="17">
        <v>43455</v>
      </c>
      <c r="G8" s="21">
        <v>0</v>
      </c>
      <c r="H8" s="9" t="s">
        <v>163</v>
      </c>
      <c r="I8" s="9" t="s">
        <v>163</v>
      </c>
      <c r="J8" s="9" t="s">
        <v>163</v>
      </c>
      <c r="K8" s="9" t="s">
        <v>163</v>
      </c>
      <c r="L8" s="9" t="s">
        <v>163</v>
      </c>
      <c r="M8" s="9" t="s">
        <v>163</v>
      </c>
      <c r="N8" s="9" t="s">
        <v>163</v>
      </c>
      <c r="O8" s="9" t="s">
        <v>163</v>
      </c>
      <c r="P8" s="9" t="s">
        <v>163</v>
      </c>
      <c r="Q8" s="9" t="s">
        <v>163</v>
      </c>
      <c r="R8" s="9" t="s">
        <v>163</v>
      </c>
      <c r="S8" s="9" t="s">
        <v>163</v>
      </c>
      <c r="T8" s="9" t="s">
        <v>163</v>
      </c>
      <c r="U8" s="9" t="s">
        <v>163</v>
      </c>
      <c r="V8" s="9">
        <v>0</v>
      </c>
      <c r="W8" s="45">
        <v>0</v>
      </c>
      <c r="X8" s="9">
        <v>0</v>
      </c>
      <c r="Y8" s="9">
        <v>0</v>
      </c>
      <c r="Z8" s="9">
        <v>0</v>
      </c>
      <c r="AA8" s="9">
        <v>0</v>
      </c>
      <c r="AB8" s="9">
        <v>0</v>
      </c>
      <c r="AC8" s="44">
        <v>0</v>
      </c>
      <c r="AD8" s="44">
        <v>0</v>
      </c>
      <c r="AE8" s="44">
        <v>0</v>
      </c>
      <c r="AF8" s="44">
        <v>0</v>
      </c>
      <c r="AG8" s="44">
        <v>0</v>
      </c>
      <c r="AH8" s="44">
        <v>0</v>
      </c>
      <c r="AI8" s="45">
        <v>0</v>
      </c>
      <c r="AJ8" s="9">
        <v>0</v>
      </c>
      <c r="AK8" s="9">
        <v>0</v>
      </c>
      <c r="AL8" s="9">
        <v>0</v>
      </c>
      <c r="AM8" s="9">
        <v>0</v>
      </c>
      <c r="AN8" s="9">
        <v>0</v>
      </c>
      <c r="AO8" s="9">
        <v>0</v>
      </c>
      <c r="AP8" s="45">
        <f>Table432[[#This Row],[inclusiveness_score]]+Table432[[#This Row],[robustness_score]]+Table432[[#This Row],[integration_score]]</f>
        <v>0</v>
      </c>
      <c r="AQ8" s="46">
        <f>Table432[[#This Row],[overall_score]]/14</f>
        <v>0</v>
      </c>
    </row>
    <row r="9" spans="1:43" ht="16">
      <c r="A9" s="8" t="s">
        <v>175</v>
      </c>
      <c r="B9" s="48">
        <v>2018</v>
      </c>
      <c r="C9" s="11" t="s">
        <v>147</v>
      </c>
      <c r="D9" s="28" t="s">
        <v>246</v>
      </c>
      <c r="E9" s="14" t="s">
        <v>172</v>
      </c>
      <c r="F9" s="17">
        <v>43462</v>
      </c>
      <c r="G9" s="21">
        <v>0</v>
      </c>
      <c r="H9" s="4" t="s">
        <v>169</v>
      </c>
      <c r="I9" s="4" t="s">
        <v>170</v>
      </c>
      <c r="J9" s="4" t="s">
        <v>154</v>
      </c>
      <c r="K9" s="4" t="s">
        <v>176</v>
      </c>
      <c r="L9" s="2" t="s">
        <v>152</v>
      </c>
      <c r="M9" s="4" t="s">
        <v>172</v>
      </c>
      <c r="N9" s="4" t="s">
        <v>172</v>
      </c>
      <c r="O9" s="4" t="s">
        <v>177</v>
      </c>
      <c r="P9" s="2" t="s">
        <v>172</v>
      </c>
      <c r="Q9" s="4" t="s">
        <v>178</v>
      </c>
      <c r="R9" s="4" t="s">
        <v>166</v>
      </c>
      <c r="S9" s="2" t="s">
        <v>161</v>
      </c>
      <c r="T9" s="4" t="s">
        <v>152</v>
      </c>
      <c r="U9" s="4" t="s">
        <v>173</v>
      </c>
      <c r="V9" s="9">
        <v>0.5</v>
      </c>
      <c r="W9" s="45">
        <v>0.66666666666666663</v>
      </c>
      <c r="X9" s="9">
        <v>0</v>
      </c>
      <c r="Y9" s="9">
        <v>0.2</v>
      </c>
      <c r="Z9" s="9">
        <v>0.5</v>
      </c>
      <c r="AA9" s="45">
        <v>1.8666666666666665</v>
      </c>
      <c r="AB9" s="46">
        <v>0.37333333333333329</v>
      </c>
      <c r="AC9" s="44">
        <v>1</v>
      </c>
      <c r="AD9" s="44">
        <v>1</v>
      </c>
      <c r="AE9" s="44">
        <v>1</v>
      </c>
      <c r="AF9" s="44">
        <v>1</v>
      </c>
      <c r="AG9" s="44">
        <v>1</v>
      </c>
      <c r="AH9" s="44">
        <v>0</v>
      </c>
      <c r="AI9" s="45">
        <v>0.33333333333333331</v>
      </c>
      <c r="AJ9" s="45">
        <v>5.333333333333333</v>
      </c>
      <c r="AK9" s="46">
        <v>0.76190476190476186</v>
      </c>
      <c r="AL9" s="9">
        <v>0.5</v>
      </c>
      <c r="AM9" s="9">
        <v>1</v>
      </c>
      <c r="AN9" s="9">
        <v>1.5</v>
      </c>
      <c r="AO9" s="46">
        <v>0.75</v>
      </c>
      <c r="AP9" s="45">
        <f>Table432[[#This Row],[inclusiveness_score]]+Table432[[#This Row],[robustness_score]]+Table432[[#This Row],[integration_score]]</f>
        <v>8.6999999999999993</v>
      </c>
      <c r="AQ9" s="46">
        <f>Table432[[#This Row],[overall_score]]/14</f>
        <v>0.62142857142857133</v>
      </c>
    </row>
    <row r="10" spans="1:43" ht="16">
      <c r="A10" s="8" t="s">
        <v>179</v>
      </c>
      <c r="B10" s="48">
        <v>2018</v>
      </c>
      <c r="C10" s="11" t="s">
        <v>147</v>
      </c>
      <c r="D10" s="28" t="s">
        <v>247</v>
      </c>
      <c r="E10" s="14" t="s">
        <v>172</v>
      </c>
      <c r="F10" s="17">
        <v>43454</v>
      </c>
      <c r="G10" s="21">
        <v>0</v>
      </c>
      <c r="H10" s="9" t="s">
        <v>157</v>
      </c>
      <c r="I10" s="9" t="s">
        <v>158</v>
      </c>
      <c r="J10" s="9" t="s">
        <v>150</v>
      </c>
      <c r="K10" s="9" t="s">
        <v>180</v>
      </c>
      <c r="L10" s="3" t="s">
        <v>160</v>
      </c>
      <c r="M10" s="9" t="s">
        <v>150</v>
      </c>
      <c r="N10" s="9" t="s">
        <v>150</v>
      </c>
      <c r="O10" s="9" t="s">
        <v>153</v>
      </c>
      <c r="P10" s="9" t="s">
        <v>150</v>
      </c>
      <c r="Q10" s="9" t="s">
        <v>150</v>
      </c>
      <c r="R10" s="9" t="s">
        <v>150</v>
      </c>
      <c r="S10" s="2" t="s">
        <v>161</v>
      </c>
      <c r="T10" s="9" t="s">
        <v>150</v>
      </c>
      <c r="U10" s="9" t="s">
        <v>150</v>
      </c>
      <c r="V10" s="9">
        <v>1</v>
      </c>
      <c r="W10" s="45">
        <v>1</v>
      </c>
      <c r="X10" s="9">
        <v>0</v>
      </c>
      <c r="Y10" s="9">
        <v>0.4</v>
      </c>
      <c r="Z10" s="9">
        <v>1</v>
      </c>
      <c r="AA10" s="45">
        <v>3.4</v>
      </c>
      <c r="AB10" s="46">
        <v>0.67999999999999994</v>
      </c>
      <c r="AC10" s="44">
        <v>0</v>
      </c>
      <c r="AD10" s="44">
        <v>0</v>
      </c>
      <c r="AE10" s="44">
        <v>0.5</v>
      </c>
      <c r="AF10" s="44">
        <v>0</v>
      </c>
      <c r="AG10" s="44">
        <v>0</v>
      </c>
      <c r="AH10" s="44">
        <v>0</v>
      </c>
      <c r="AI10" s="45">
        <v>0.33333333333333331</v>
      </c>
      <c r="AJ10" s="45">
        <v>0.83333333333333326</v>
      </c>
      <c r="AK10" s="46">
        <v>0.11904761904761904</v>
      </c>
      <c r="AL10" s="9">
        <v>0</v>
      </c>
      <c r="AM10" s="9">
        <v>0</v>
      </c>
      <c r="AN10" s="9">
        <v>0</v>
      </c>
      <c r="AO10" s="46">
        <v>0</v>
      </c>
      <c r="AP10" s="45">
        <f>Table432[[#This Row],[inclusiveness_score]]+Table432[[#This Row],[robustness_score]]+Table432[[#This Row],[integration_score]]</f>
        <v>4.2333333333333334</v>
      </c>
      <c r="AQ10" s="46">
        <f>Table432[[#This Row],[overall_score]]/14</f>
        <v>0.30238095238095236</v>
      </c>
    </row>
    <row r="11" spans="1:43" ht="16">
      <c r="A11" s="8" t="s">
        <v>181</v>
      </c>
      <c r="B11" s="48">
        <v>2018</v>
      </c>
      <c r="C11" s="11" t="s">
        <v>147</v>
      </c>
      <c r="D11" s="28" t="s">
        <v>248</v>
      </c>
      <c r="E11" s="14" t="s">
        <v>172</v>
      </c>
      <c r="F11" s="17">
        <v>43511</v>
      </c>
      <c r="G11" s="21">
        <v>46</v>
      </c>
      <c r="H11" s="9" t="s">
        <v>157</v>
      </c>
      <c r="I11" s="3" t="s">
        <v>158</v>
      </c>
      <c r="J11" s="9" t="s">
        <v>150</v>
      </c>
      <c r="K11" s="9" t="s">
        <v>182</v>
      </c>
      <c r="L11" s="3" t="s">
        <v>160</v>
      </c>
      <c r="M11" s="9" t="s">
        <v>150</v>
      </c>
      <c r="N11" s="9" t="s">
        <v>172</v>
      </c>
      <c r="O11" s="9" t="s">
        <v>153</v>
      </c>
      <c r="P11" s="2" t="s">
        <v>172</v>
      </c>
      <c r="Q11" s="9" t="s">
        <v>150</v>
      </c>
      <c r="R11" s="9" t="s">
        <v>183</v>
      </c>
      <c r="S11" s="9" t="s">
        <v>184</v>
      </c>
      <c r="T11" s="9" t="s">
        <v>150</v>
      </c>
      <c r="U11" s="4" t="s">
        <v>173</v>
      </c>
      <c r="V11" s="9">
        <v>1</v>
      </c>
      <c r="W11" s="45">
        <v>1</v>
      </c>
      <c r="X11" s="9">
        <v>0</v>
      </c>
      <c r="Y11" s="9">
        <v>1</v>
      </c>
      <c r="Z11" s="9">
        <v>1</v>
      </c>
      <c r="AA11" s="45">
        <v>4</v>
      </c>
      <c r="AB11" s="46">
        <v>0.8</v>
      </c>
      <c r="AC11" s="44">
        <v>0</v>
      </c>
      <c r="AD11" s="44">
        <v>1</v>
      </c>
      <c r="AE11" s="44">
        <v>0.5</v>
      </c>
      <c r="AF11" s="44">
        <v>1</v>
      </c>
      <c r="AG11" s="44">
        <v>0</v>
      </c>
      <c r="AH11" s="44">
        <v>1</v>
      </c>
      <c r="AI11" s="45">
        <v>1</v>
      </c>
      <c r="AJ11" s="45">
        <v>4.5</v>
      </c>
      <c r="AK11" s="46">
        <v>0.6428571428571429</v>
      </c>
      <c r="AL11" s="9">
        <v>0</v>
      </c>
      <c r="AM11" s="9">
        <v>1</v>
      </c>
      <c r="AN11" s="9">
        <v>1</v>
      </c>
      <c r="AO11" s="46">
        <v>0.5</v>
      </c>
      <c r="AP11" s="45">
        <f>Table432[[#This Row],[inclusiveness_score]]+Table432[[#This Row],[robustness_score]]+Table432[[#This Row],[integration_score]]</f>
        <v>9.5</v>
      </c>
      <c r="AQ11" s="46">
        <f>Table432[[#This Row],[overall_score]]/14</f>
        <v>0.6785714285714286</v>
      </c>
    </row>
    <row r="12" spans="1:43" ht="16">
      <c r="A12" s="8" t="s">
        <v>185</v>
      </c>
      <c r="B12" s="48">
        <v>2018</v>
      </c>
      <c r="C12" s="11" t="s">
        <v>147</v>
      </c>
      <c r="D12" s="28" t="s">
        <v>249</v>
      </c>
      <c r="E12" s="14" t="s">
        <v>154</v>
      </c>
      <c r="F12" s="17">
        <v>43454</v>
      </c>
      <c r="G12" s="21">
        <v>0</v>
      </c>
      <c r="H12" s="9" t="s">
        <v>163</v>
      </c>
      <c r="I12" s="9" t="s">
        <v>163</v>
      </c>
      <c r="J12" s="9" t="s">
        <v>163</v>
      </c>
      <c r="K12" s="9" t="s">
        <v>163</v>
      </c>
      <c r="L12" s="9" t="s">
        <v>163</v>
      </c>
      <c r="M12" s="9" t="s">
        <v>163</v>
      </c>
      <c r="N12" s="9" t="s">
        <v>163</v>
      </c>
      <c r="O12" s="9" t="s">
        <v>163</v>
      </c>
      <c r="P12" s="9" t="s">
        <v>163</v>
      </c>
      <c r="Q12" s="9" t="s">
        <v>163</v>
      </c>
      <c r="R12" s="9" t="s">
        <v>163</v>
      </c>
      <c r="S12" s="9" t="s">
        <v>163</v>
      </c>
      <c r="T12" s="9" t="s">
        <v>163</v>
      </c>
      <c r="U12" s="9" t="s">
        <v>163</v>
      </c>
      <c r="V12" s="9">
        <v>0</v>
      </c>
      <c r="W12" s="45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44">
        <v>0</v>
      </c>
      <c r="AD12" s="44">
        <v>0</v>
      </c>
      <c r="AE12" s="44">
        <v>0</v>
      </c>
      <c r="AF12" s="44">
        <v>0</v>
      </c>
      <c r="AG12" s="44">
        <v>0</v>
      </c>
      <c r="AH12" s="44">
        <v>0</v>
      </c>
      <c r="AI12" s="45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45">
        <f>Table432[[#This Row],[inclusiveness_score]]+Table432[[#This Row],[robustness_score]]+Table432[[#This Row],[integration_score]]</f>
        <v>0</v>
      </c>
      <c r="AQ12" s="46">
        <f>Table432[[#This Row],[overall_score]]/14</f>
        <v>0</v>
      </c>
    </row>
    <row r="13" spans="1:43" ht="16">
      <c r="A13" s="8" t="s">
        <v>186</v>
      </c>
      <c r="B13" s="48">
        <v>2018</v>
      </c>
      <c r="C13" s="11" t="s">
        <v>147</v>
      </c>
      <c r="D13" s="28" t="s">
        <v>250</v>
      </c>
      <c r="E13" s="14" t="s">
        <v>172</v>
      </c>
      <c r="F13" s="17">
        <v>43490</v>
      </c>
      <c r="G13" s="21">
        <v>25</v>
      </c>
      <c r="H13" s="4" t="s">
        <v>169</v>
      </c>
      <c r="I13" s="4" t="s">
        <v>170</v>
      </c>
      <c r="J13" s="4" t="s">
        <v>150</v>
      </c>
      <c r="K13" s="4" t="s">
        <v>187</v>
      </c>
      <c r="L13" s="3" t="s">
        <v>160</v>
      </c>
      <c r="M13" s="4" t="s">
        <v>172</v>
      </c>
      <c r="N13" s="4" t="s">
        <v>150</v>
      </c>
      <c r="O13" s="4" t="s">
        <v>153</v>
      </c>
      <c r="P13" s="4" t="s">
        <v>154</v>
      </c>
      <c r="Q13" s="4" t="s">
        <v>153</v>
      </c>
      <c r="R13" s="2" t="s">
        <v>150</v>
      </c>
      <c r="S13" s="2" t="s">
        <v>161</v>
      </c>
      <c r="T13" s="4" t="s">
        <v>160</v>
      </c>
      <c r="U13" s="4" t="s">
        <v>188</v>
      </c>
      <c r="V13" s="9">
        <v>0.5</v>
      </c>
      <c r="W13" s="45">
        <v>0.66666666666666663</v>
      </c>
      <c r="X13" s="9">
        <v>0</v>
      </c>
      <c r="Y13" s="9">
        <v>0.4</v>
      </c>
      <c r="Z13" s="9">
        <v>1</v>
      </c>
      <c r="AA13" s="45">
        <v>2.5666666666666664</v>
      </c>
      <c r="AB13" s="46">
        <v>0.51333333333333331</v>
      </c>
      <c r="AC13" s="44">
        <v>1</v>
      </c>
      <c r="AD13" s="44">
        <v>0</v>
      </c>
      <c r="AE13" s="44">
        <v>0.5</v>
      </c>
      <c r="AF13" s="44">
        <v>0</v>
      </c>
      <c r="AG13" s="44">
        <v>0.5</v>
      </c>
      <c r="AH13" s="44">
        <v>0</v>
      </c>
      <c r="AI13" s="45">
        <v>0.33333333333333331</v>
      </c>
      <c r="AJ13" s="45">
        <v>2.3333333333333335</v>
      </c>
      <c r="AK13" s="46">
        <v>0.33333333333333337</v>
      </c>
      <c r="AL13" s="9">
        <v>1</v>
      </c>
      <c r="AM13" s="9">
        <v>0.5</v>
      </c>
      <c r="AN13" s="9">
        <v>1.5</v>
      </c>
      <c r="AO13" s="46">
        <v>0.75</v>
      </c>
      <c r="AP13" s="45">
        <f>Table432[[#This Row],[inclusiveness_score]]+Table432[[#This Row],[robustness_score]]+Table432[[#This Row],[integration_score]]</f>
        <v>6.4</v>
      </c>
      <c r="AQ13" s="46">
        <f>Table432[[#This Row],[overall_score]]/14</f>
        <v>0.45714285714285718</v>
      </c>
    </row>
    <row r="14" spans="1:43" ht="16">
      <c r="A14" s="18" t="s">
        <v>189</v>
      </c>
      <c r="B14" s="48">
        <v>2018</v>
      </c>
      <c r="C14" s="11" t="s">
        <v>147</v>
      </c>
      <c r="D14" s="28" t="s">
        <v>251</v>
      </c>
      <c r="E14" s="14" t="s">
        <v>172</v>
      </c>
      <c r="F14" s="17">
        <v>43496</v>
      </c>
      <c r="G14" s="21">
        <v>31</v>
      </c>
      <c r="H14" s="4" t="s">
        <v>150</v>
      </c>
      <c r="I14" s="4" t="s">
        <v>149</v>
      </c>
      <c r="J14" s="4" t="s">
        <v>154</v>
      </c>
      <c r="K14" s="10" t="s">
        <v>190</v>
      </c>
      <c r="L14" s="2" t="s">
        <v>152</v>
      </c>
      <c r="M14" s="4" t="s">
        <v>172</v>
      </c>
      <c r="N14" s="4" t="s">
        <v>154</v>
      </c>
      <c r="O14" s="9" t="s">
        <v>153</v>
      </c>
      <c r="P14" s="4" t="s">
        <v>154</v>
      </c>
      <c r="Q14" s="4" t="s">
        <v>154</v>
      </c>
      <c r="R14" s="4" t="s">
        <v>166</v>
      </c>
      <c r="S14" s="2" t="s">
        <v>161</v>
      </c>
      <c r="T14" s="4" t="s">
        <v>152</v>
      </c>
      <c r="U14" s="4" t="s">
        <v>167</v>
      </c>
      <c r="V14" s="9">
        <v>0</v>
      </c>
      <c r="W14" s="45">
        <v>0.33333333333333331</v>
      </c>
      <c r="X14" s="9">
        <v>0</v>
      </c>
      <c r="Y14" s="9">
        <v>0.2</v>
      </c>
      <c r="Z14" s="9">
        <v>0.5</v>
      </c>
      <c r="AA14" s="45">
        <v>1.0333333333333332</v>
      </c>
      <c r="AB14" s="46">
        <v>0.20666666666666664</v>
      </c>
      <c r="AC14" s="44">
        <v>1</v>
      </c>
      <c r="AD14" s="44">
        <v>0</v>
      </c>
      <c r="AE14" s="44">
        <v>0.5</v>
      </c>
      <c r="AF14" s="44">
        <v>0</v>
      </c>
      <c r="AG14" s="44">
        <v>0</v>
      </c>
      <c r="AH14" s="44">
        <v>0</v>
      </c>
      <c r="AI14" s="45">
        <v>0.33333333333333331</v>
      </c>
      <c r="AJ14" s="45">
        <v>1.8333333333333333</v>
      </c>
      <c r="AK14" s="46">
        <v>0.26190476190476192</v>
      </c>
      <c r="AL14" s="9">
        <v>0.5</v>
      </c>
      <c r="AM14" s="9">
        <v>0</v>
      </c>
      <c r="AN14" s="9">
        <v>0.5</v>
      </c>
      <c r="AO14" s="46">
        <v>0.25</v>
      </c>
      <c r="AP14" s="45">
        <f>Table432[[#This Row],[inclusiveness_score]]+Table432[[#This Row],[robustness_score]]+Table432[[#This Row],[integration_score]]</f>
        <v>3.3666666666666663</v>
      </c>
      <c r="AQ14" s="46">
        <f>Table432[[#This Row],[overall_score]]/14</f>
        <v>0.24047619047619045</v>
      </c>
    </row>
    <row r="15" spans="1:43" ht="16">
      <c r="A15" s="18" t="s">
        <v>191</v>
      </c>
      <c r="B15" s="48">
        <v>2018</v>
      </c>
      <c r="C15" s="11" t="s">
        <v>147</v>
      </c>
      <c r="D15" s="28" t="s">
        <v>252</v>
      </c>
      <c r="E15" s="14" t="s">
        <v>172</v>
      </c>
      <c r="F15" s="17">
        <v>43455</v>
      </c>
      <c r="G15" s="21">
        <v>0</v>
      </c>
      <c r="H15" s="4" t="s">
        <v>169</v>
      </c>
      <c r="I15" s="4" t="s">
        <v>170</v>
      </c>
      <c r="J15" s="4" t="s">
        <v>154</v>
      </c>
      <c r="K15" s="10" t="s">
        <v>192</v>
      </c>
      <c r="L15" s="2" t="s">
        <v>152</v>
      </c>
      <c r="M15" s="4" t="s">
        <v>172</v>
      </c>
      <c r="N15" s="4" t="s">
        <v>172</v>
      </c>
      <c r="O15" s="4" t="s">
        <v>153</v>
      </c>
      <c r="P15" s="2" t="s">
        <v>172</v>
      </c>
      <c r="Q15" s="4" t="s">
        <v>178</v>
      </c>
      <c r="R15" s="4" t="s">
        <v>166</v>
      </c>
      <c r="S15" s="2" t="s">
        <v>161</v>
      </c>
      <c r="T15" s="4" t="s">
        <v>152</v>
      </c>
      <c r="U15" s="4" t="s">
        <v>188</v>
      </c>
      <c r="V15" s="9">
        <v>0.5</v>
      </c>
      <c r="W15" s="45">
        <v>0.66666666666666663</v>
      </c>
      <c r="X15" s="9">
        <v>0</v>
      </c>
      <c r="Y15" s="9">
        <v>0.2</v>
      </c>
      <c r="Z15" s="9">
        <v>0.5</v>
      </c>
      <c r="AA15" s="45">
        <v>1.8666666666666665</v>
      </c>
      <c r="AB15" s="46">
        <v>0.37333333333333329</v>
      </c>
      <c r="AC15" s="44">
        <v>1</v>
      </c>
      <c r="AD15" s="44">
        <v>1</v>
      </c>
      <c r="AE15" s="44">
        <v>0.5</v>
      </c>
      <c r="AF15" s="44">
        <v>1</v>
      </c>
      <c r="AG15" s="44">
        <v>1</v>
      </c>
      <c r="AH15" s="44">
        <v>0</v>
      </c>
      <c r="AI15" s="45">
        <v>0.33333333333333331</v>
      </c>
      <c r="AJ15" s="45">
        <v>4.833333333333333</v>
      </c>
      <c r="AK15" s="46">
        <v>0.69047619047619047</v>
      </c>
      <c r="AL15" s="9">
        <v>0.5</v>
      </c>
      <c r="AM15" s="9">
        <v>0.5</v>
      </c>
      <c r="AN15" s="9">
        <v>1</v>
      </c>
      <c r="AO15" s="46">
        <v>0.5</v>
      </c>
      <c r="AP15" s="45">
        <f>Table432[[#This Row],[inclusiveness_score]]+Table432[[#This Row],[robustness_score]]+Table432[[#This Row],[integration_score]]</f>
        <v>7.6999999999999993</v>
      </c>
      <c r="AQ15" s="46">
        <f>Table432[[#This Row],[overall_score]]/14</f>
        <v>0.54999999999999993</v>
      </c>
    </row>
    <row r="16" spans="1:43" ht="16">
      <c r="A16" s="18" t="s">
        <v>193</v>
      </c>
      <c r="B16" s="48">
        <v>2018</v>
      </c>
      <c r="C16" s="11" t="s">
        <v>147</v>
      </c>
      <c r="D16" s="28" t="s">
        <v>253</v>
      </c>
      <c r="E16" s="14" t="s">
        <v>154</v>
      </c>
      <c r="F16" s="17">
        <v>43473</v>
      </c>
      <c r="G16" s="21">
        <v>8</v>
      </c>
      <c r="H16" s="9" t="s">
        <v>163</v>
      </c>
      <c r="I16" s="9" t="s">
        <v>163</v>
      </c>
      <c r="J16" s="9" t="s">
        <v>163</v>
      </c>
      <c r="K16" s="9" t="s">
        <v>163</v>
      </c>
      <c r="L16" s="9" t="s">
        <v>163</v>
      </c>
      <c r="M16" s="9" t="s">
        <v>163</v>
      </c>
      <c r="N16" s="9" t="s">
        <v>163</v>
      </c>
      <c r="O16" s="9" t="s">
        <v>163</v>
      </c>
      <c r="P16" s="9" t="s">
        <v>163</v>
      </c>
      <c r="Q16" s="9" t="s">
        <v>163</v>
      </c>
      <c r="R16" s="9" t="s">
        <v>163</v>
      </c>
      <c r="S16" s="9" t="s">
        <v>163</v>
      </c>
      <c r="T16" s="9" t="s">
        <v>163</v>
      </c>
      <c r="U16" s="9" t="s">
        <v>163</v>
      </c>
      <c r="V16" s="9">
        <v>0</v>
      </c>
      <c r="W16" s="45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44">
        <v>0</v>
      </c>
      <c r="AD16" s="44">
        <v>0</v>
      </c>
      <c r="AE16" s="44">
        <v>0</v>
      </c>
      <c r="AF16" s="44">
        <v>0</v>
      </c>
      <c r="AG16" s="44">
        <v>0</v>
      </c>
      <c r="AH16" s="44">
        <v>0</v>
      </c>
      <c r="AI16" s="45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45">
        <f>Table432[[#This Row],[inclusiveness_score]]+Table432[[#This Row],[robustness_score]]+Table432[[#This Row],[integration_score]]</f>
        <v>0</v>
      </c>
      <c r="AQ16" s="46">
        <f>Table432[[#This Row],[overall_score]]/14</f>
        <v>0</v>
      </c>
    </row>
    <row r="17" spans="1:43" ht="16">
      <c r="A17" s="18" t="s">
        <v>194</v>
      </c>
      <c r="B17" s="48">
        <v>2018</v>
      </c>
      <c r="C17" s="11" t="s">
        <v>147</v>
      </c>
      <c r="D17" s="28" t="s">
        <v>254</v>
      </c>
      <c r="E17" s="14" t="s">
        <v>172</v>
      </c>
      <c r="F17" s="17">
        <v>43462</v>
      </c>
      <c r="G17" s="21">
        <v>0</v>
      </c>
      <c r="H17" s="4" t="s">
        <v>148</v>
      </c>
      <c r="I17" s="4" t="s">
        <v>149</v>
      </c>
      <c r="J17" s="4" t="s">
        <v>150</v>
      </c>
      <c r="K17" s="10" t="s">
        <v>150</v>
      </c>
      <c r="L17" s="3" t="s">
        <v>160</v>
      </c>
      <c r="M17" s="4" t="s">
        <v>172</v>
      </c>
      <c r="N17" s="4" t="s">
        <v>150</v>
      </c>
      <c r="O17" s="4" t="s">
        <v>150</v>
      </c>
      <c r="P17" s="4" t="s">
        <v>150</v>
      </c>
      <c r="Q17" s="4" t="s">
        <v>150</v>
      </c>
      <c r="R17" s="4" t="s">
        <v>166</v>
      </c>
      <c r="S17" s="2" t="s">
        <v>161</v>
      </c>
      <c r="T17" s="9" t="s">
        <v>150</v>
      </c>
      <c r="U17" s="4" t="s">
        <v>167</v>
      </c>
      <c r="V17" s="9">
        <v>0.5</v>
      </c>
      <c r="W17" s="45">
        <v>0.33333333333333331</v>
      </c>
      <c r="X17" s="9">
        <v>0</v>
      </c>
      <c r="Y17" s="9">
        <v>0</v>
      </c>
      <c r="Z17" s="9">
        <v>1</v>
      </c>
      <c r="AA17" s="45">
        <v>1.8333333333333333</v>
      </c>
      <c r="AB17" s="46">
        <v>0.36666666666666664</v>
      </c>
      <c r="AC17" s="44">
        <v>1</v>
      </c>
      <c r="AD17" s="44">
        <v>0</v>
      </c>
      <c r="AE17" s="44">
        <v>0</v>
      </c>
      <c r="AF17" s="44">
        <v>0</v>
      </c>
      <c r="AG17" s="44">
        <v>0</v>
      </c>
      <c r="AH17" s="44">
        <v>0</v>
      </c>
      <c r="AI17" s="45">
        <v>0.33333333333333331</v>
      </c>
      <c r="AJ17" s="45">
        <v>1.3333333333333333</v>
      </c>
      <c r="AK17" s="46">
        <v>0.19047619047619047</v>
      </c>
      <c r="AL17" s="9">
        <v>0</v>
      </c>
      <c r="AM17" s="9">
        <v>0</v>
      </c>
      <c r="AN17" s="9">
        <v>0</v>
      </c>
      <c r="AO17" s="46">
        <v>0</v>
      </c>
      <c r="AP17" s="45">
        <f>Table432[[#This Row],[inclusiveness_score]]+Table432[[#This Row],[robustness_score]]+Table432[[#This Row],[integration_score]]</f>
        <v>3.1666666666666665</v>
      </c>
      <c r="AQ17" s="46">
        <f>Table432[[#This Row],[overall_score]]/14</f>
        <v>0.22619047619047619</v>
      </c>
    </row>
    <row r="18" spans="1:43" ht="16">
      <c r="A18" s="8" t="s">
        <v>195</v>
      </c>
      <c r="B18" s="48">
        <v>2018</v>
      </c>
      <c r="C18" s="11" t="s">
        <v>147</v>
      </c>
      <c r="D18" s="28" t="s">
        <v>255</v>
      </c>
      <c r="E18" s="14" t="s">
        <v>154</v>
      </c>
      <c r="F18" s="17">
        <v>43451</v>
      </c>
      <c r="G18" s="22">
        <v>0</v>
      </c>
      <c r="H18" s="9" t="s">
        <v>163</v>
      </c>
      <c r="I18" s="9" t="s">
        <v>163</v>
      </c>
      <c r="J18" s="9" t="s">
        <v>163</v>
      </c>
      <c r="K18" s="9" t="s">
        <v>163</v>
      </c>
      <c r="L18" s="9" t="s">
        <v>163</v>
      </c>
      <c r="M18" s="9" t="s">
        <v>163</v>
      </c>
      <c r="N18" s="9" t="s">
        <v>163</v>
      </c>
      <c r="O18" s="9" t="s">
        <v>163</v>
      </c>
      <c r="P18" s="9" t="s">
        <v>163</v>
      </c>
      <c r="Q18" s="9" t="s">
        <v>163</v>
      </c>
      <c r="R18" s="9" t="s">
        <v>163</v>
      </c>
      <c r="S18" s="9" t="s">
        <v>163</v>
      </c>
      <c r="T18" s="9" t="s">
        <v>163</v>
      </c>
      <c r="U18" s="9" t="s">
        <v>163</v>
      </c>
      <c r="V18" s="9">
        <v>0</v>
      </c>
      <c r="W18" s="45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44">
        <v>0</v>
      </c>
      <c r="AD18" s="44">
        <v>0</v>
      </c>
      <c r="AE18" s="44">
        <v>0</v>
      </c>
      <c r="AF18" s="44">
        <v>0</v>
      </c>
      <c r="AG18" s="44">
        <v>0</v>
      </c>
      <c r="AH18" s="44">
        <v>0</v>
      </c>
      <c r="AI18" s="45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45">
        <f>Table432[[#This Row],[inclusiveness_score]]+Table432[[#This Row],[robustness_score]]+Table432[[#This Row],[integration_score]]</f>
        <v>0</v>
      </c>
      <c r="AQ18" s="46">
        <f>Table432[[#This Row],[overall_score]]/14</f>
        <v>0</v>
      </c>
    </row>
    <row r="19" spans="1:43" ht="16">
      <c r="A19" s="8" t="s">
        <v>196</v>
      </c>
      <c r="B19" s="48">
        <v>2018</v>
      </c>
      <c r="C19" s="11" t="s">
        <v>147</v>
      </c>
      <c r="D19" s="28" t="s">
        <v>256</v>
      </c>
      <c r="E19" s="14" t="s">
        <v>172</v>
      </c>
      <c r="F19" s="17">
        <v>43514</v>
      </c>
      <c r="G19" s="21">
        <v>49</v>
      </c>
      <c r="H19" s="9" t="s">
        <v>148</v>
      </c>
      <c r="I19" s="9" t="s">
        <v>150</v>
      </c>
      <c r="J19" s="10" t="s">
        <v>150</v>
      </c>
      <c r="K19" s="9" t="s">
        <v>197</v>
      </c>
      <c r="L19" s="10" t="s">
        <v>150</v>
      </c>
      <c r="M19" s="9" t="s">
        <v>150</v>
      </c>
      <c r="N19" s="9" t="s">
        <v>150</v>
      </c>
      <c r="O19" s="9" t="s">
        <v>153</v>
      </c>
      <c r="P19" s="9" t="s">
        <v>150</v>
      </c>
      <c r="Q19" s="9" t="s">
        <v>150</v>
      </c>
      <c r="R19" s="9" t="s">
        <v>150</v>
      </c>
      <c r="S19" s="2" t="s">
        <v>161</v>
      </c>
      <c r="T19" s="10" t="s">
        <v>150</v>
      </c>
      <c r="U19" s="10" t="s">
        <v>150</v>
      </c>
      <c r="V19" s="9">
        <v>0.5</v>
      </c>
      <c r="W19" s="45">
        <v>0</v>
      </c>
      <c r="X19" s="9">
        <v>0</v>
      </c>
      <c r="Y19" s="9">
        <v>0.6</v>
      </c>
      <c r="Z19" s="9">
        <v>0</v>
      </c>
      <c r="AA19" s="45">
        <v>1.1000000000000001</v>
      </c>
      <c r="AB19" s="46">
        <v>0.22000000000000003</v>
      </c>
      <c r="AC19" s="44">
        <v>0</v>
      </c>
      <c r="AD19" s="44">
        <v>0</v>
      </c>
      <c r="AE19" s="44">
        <v>0.5</v>
      </c>
      <c r="AF19" s="44">
        <v>0</v>
      </c>
      <c r="AG19" s="44">
        <v>0</v>
      </c>
      <c r="AH19" s="44">
        <v>0</v>
      </c>
      <c r="AI19" s="45">
        <v>0.33333333333333331</v>
      </c>
      <c r="AJ19" s="45">
        <v>0.83333333333333326</v>
      </c>
      <c r="AK19" s="46">
        <v>0.11904761904761904</v>
      </c>
      <c r="AL19" s="9">
        <v>0</v>
      </c>
      <c r="AM19" s="9">
        <v>0</v>
      </c>
      <c r="AN19" s="9">
        <v>0</v>
      </c>
      <c r="AO19" s="46">
        <v>0</v>
      </c>
      <c r="AP19" s="45">
        <f>Table432[[#This Row],[inclusiveness_score]]+Table432[[#This Row],[robustness_score]]+Table432[[#This Row],[integration_score]]</f>
        <v>1.9333333333333333</v>
      </c>
      <c r="AQ19" s="46">
        <f>Table432[[#This Row],[overall_score]]/14</f>
        <v>0.1380952380952381</v>
      </c>
    </row>
    <row r="20" spans="1:43" ht="16">
      <c r="A20" s="18" t="s">
        <v>198</v>
      </c>
      <c r="B20" s="48">
        <v>2018</v>
      </c>
      <c r="C20" s="11" t="s">
        <v>147</v>
      </c>
      <c r="D20" s="28" t="s">
        <v>257</v>
      </c>
      <c r="E20" s="14" t="s">
        <v>172</v>
      </c>
      <c r="F20" s="17">
        <v>43455</v>
      </c>
      <c r="G20" s="21">
        <v>0</v>
      </c>
      <c r="H20" s="4" t="s">
        <v>157</v>
      </c>
      <c r="I20" s="4" t="s">
        <v>149</v>
      </c>
      <c r="J20" s="4" t="s">
        <v>154</v>
      </c>
      <c r="K20" s="4" t="s">
        <v>150</v>
      </c>
      <c r="L20" s="4" t="s">
        <v>154</v>
      </c>
      <c r="M20" s="4" t="s">
        <v>172</v>
      </c>
      <c r="N20" s="4" t="s">
        <v>154</v>
      </c>
      <c r="O20" s="4" t="s">
        <v>177</v>
      </c>
      <c r="P20" s="4" t="s">
        <v>154</v>
      </c>
      <c r="Q20" s="4" t="s">
        <v>154</v>
      </c>
      <c r="R20" s="4" t="s">
        <v>166</v>
      </c>
      <c r="S20" s="2" t="s">
        <v>161</v>
      </c>
      <c r="T20" s="4" t="s">
        <v>154</v>
      </c>
      <c r="U20" s="4" t="s">
        <v>167</v>
      </c>
      <c r="V20" s="9">
        <v>1</v>
      </c>
      <c r="W20" s="45">
        <v>0.33333333333333331</v>
      </c>
      <c r="X20" s="9">
        <v>0</v>
      </c>
      <c r="Y20" s="9">
        <v>0</v>
      </c>
      <c r="Z20" s="9">
        <v>0</v>
      </c>
      <c r="AA20" s="45">
        <v>1.3333333333333333</v>
      </c>
      <c r="AB20" s="46">
        <v>0.26666666666666666</v>
      </c>
      <c r="AC20" s="44">
        <v>1</v>
      </c>
      <c r="AD20" s="44">
        <v>0</v>
      </c>
      <c r="AE20" s="44">
        <v>1</v>
      </c>
      <c r="AF20" s="44">
        <v>0</v>
      </c>
      <c r="AG20" s="44">
        <v>0</v>
      </c>
      <c r="AH20" s="44">
        <v>0</v>
      </c>
      <c r="AI20" s="45">
        <v>0.33333333333333331</v>
      </c>
      <c r="AJ20" s="45">
        <v>2.3333333333333335</v>
      </c>
      <c r="AK20" s="46">
        <v>0.33333333333333337</v>
      </c>
      <c r="AL20" s="9">
        <v>0</v>
      </c>
      <c r="AM20" s="9">
        <v>0</v>
      </c>
      <c r="AN20" s="9">
        <v>0</v>
      </c>
      <c r="AO20" s="46">
        <v>0</v>
      </c>
      <c r="AP20" s="45">
        <f>Table432[[#This Row],[inclusiveness_score]]+Table432[[#This Row],[robustness_score]]+Table432[[#This Row],[integration_score]]</f>
        <v>3.666666666666667</v>
      </c>
      <c r="AQ20" s="46">
        <f>Table432[[#This Row],[overall_score]]/14</f>
        <v>0.26190476190476192</v>
      </c>
    </row>
    <row r="21" spans="1:43" ht="16">
      <c r="A21" s="18" t="s">
        <v>199</v>
      </c>
      <c r="B21" s="48">
        <v>2018</v>
      </c>
      <c r="C21" s="11" t="s">
        <v>147</v>
      </c>
      <c r="D21" s="28" t="s">
        <v>258</v>
      </c>
      <c r="E21" s="14" t="s">
        <v>172</v>
      </c>
      <c r="F21" s="17">
        <v>43455</v>
      </c>
      <c r="G21" s="21">
        <v>0</v>
      </c>
      <c r="H21" s="10" t="s">
        <v>150</v>
      </c>
      <c r="I21" s="9" t="s">
        <v>170</v>
      </c>
      <c r="J21" s="9" t="s">
        <v>172</v>
      </c>
      <c r="K21" s="9" t="s">
        <v>150</v>
      </c>
      <c r="L21" s="9" t="s">
        <v>200</v>
      </c>
      <c r="M21" s="9" t="s">
        <v>150</v>
      </c>
      <c r="N21" s="9" t="s">
        <v>150</v>
      </c>
      <c r="O21" s="9" t="s">
        <v>150</v>
      </c>
      <c r="P21" s="9" t="s">
        <v>150</v>
      </c>
      <c r="Q21" s="9" t="s">
        <v>150</v>
      </c>
      <c r="R21" s="9" t="s">
        <v>150</v>
      </c>
      <c r="S21" s="2" t="s">
        <v>161</v>
      </c>
      <c r="T21" s="9" t="s">
        <v>150</v>
      </c>
      <c r="U21" s="9" t="s">
        <v>150</v>
      </c>
      <c r="V21" s="9">
        <v>0</v>
      </c>
      <c r="W21" s="45">
        <v>0.66666666666666663</v>
      </c>
      <c r="X21" s="9">
        <v>1</v>
      </c>
      <c r="Y21" s="9">
        <v>0</v>
      </c>
      <c r="Z21" s="9">
        <v>0.5</v>
      </c>
      <c r="AA21" s="45">
        <v>2.1666666666666665</v>
      </c>
      <c r="AB21" s="46">
        <v>0.43333333333333329</v>
      </c>
      <c r="AC21" s="44">
        <v>0</v>
      </c>
      <c r="AD21" s="44">
        <v>0</v>
      </c>
      <c r="AE21" s="44">
        <v>0</v>
      </c>
      <c r="AF21" s="44">
        <v>0</v>
      </c>
      <c r="AG21" s="44">
        <v>0</v>
      </c>
      <c r="AH21" s="44">
        <v>0</v>
      </c>
      <c r="AI21" s="45">
        <v>0.33333333333333331</v>
      </c>
      <c r="AJ21" s="45">
        <v>0.33333333333333331</v>
      </c>
      <c r="AK21" s="46">
        <v>4.7619047619047616E-2</v>
      </c>
      <c r="AL21" s="9">
        <v>0</v>
      </c>
      <c r="AM21" s="9">
        <v>0</v>
      </c>
      <c r="AN21" s="9">
        <v>0</v>
      </c>
      <c r="AO21" s="46">
        <v>0</v>
      </c>
      <c r="AP21" s="45">
        <f>Table432[[#This Row],[inclusiveness_score]]+Table432[[#This Row],[robustness_score]]+Table432[[#This Row],[integration_score]]</f>
        <v>2.5</v>
      </c>
      <c r="AQ21" s="46">
        <f>Table432[[#This Row],[overall_score]]/14</f>
        <v>0.17857142857142858</v>
      </c>
    </row>
    <row r="22" spans="1:43" ht="16">
      <c r="A22" s="18" t="s">
        <v>201</v>
      </c>
      <c r="B22" s="48">
        <v>2018</v>
      </c>
      <c r="C22" s="11" t="s">
        <v>147</v>
      </c>
      <c r="D22" s="28" t="s">
        <v>259</v>
      </c>
      <c r="E22" s="14" t="s">
        <v>154</v>
      </c>
      <c r="F22" s="17">
        <v>43474</v>
      </c>
      <c r="G22" s="21">
        <v>9</v>
      </c>
      <c r="H22" s="9" t="s">
        <v>163</v>
      </c>
      <c r="I22" s="9" t="s">
        <v>163</v>
      </c>
      <c r="J22" s="9" t="s">
        <v>163</v>
      </c>
      <c r="K22" s="9" t="s">
        <v>163</v>
      </c>
      <c r="L22" s="9" t="s">
        <v>163</v>
      </c>
      <c r="M22" s="9" t="s">
        <v>163</v>
      </c>
      <c r="N22" s="9" t="s">
        <v>163</v>
      </c>
      <c r="O22" s="9" t="s">
        <v>163</v>
      </c>
      <c r="P22" s="9" t="s">
        <v>163</v>
      </c>
      <c r="Q22" s="9" t="s">
        <v>163</v>
      </c>
      <c r="R22" s="9" t="s">
        <v>163</v>
      </c>
      <c r="S22" s="9" t="s">
        <v>163</v>
      </c>
      <c r="T22" s="9" t="s">
        <v>163</v>
      </c>
      <c r="U22" s="9" t="s">
        <v>163</v>
      </c>
      <c r="V22" s="9">
        <v>0</v>
      </c>
      <c r="W22" s="45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44">
        <v>0</v>
      </c>
      <c r="AD22" s="44">
        <v>0</v>
      </c>
      <c r="AE22" s="44">
        <v>0</v>
      </c>
      <c r="AF22" s="44">
        <v>0</v>
      </c>
      <c r="AG22" s="44">
        <v>0</v>
      </c>
      <c r="AH22" s="44">
        <v>0</v>
      </c>
      <c r="AI22" s="45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45">
        <f>Table432[[#This Row],[inclusiveness_score]]+Table432[[#This Row],[robustness_score]]+Table432[[#This Row],[integration_score]]</f>
        <v>0</v>
      </c>
      <c r="AQ22" s="46">
        <f>Table432[[#This Row],[overall_score]]/14</f>
        <v>0</v>
      </c>
    </row>
    <row r="23" spans="1:43" ht="16">
      <c r="A23" s="18" t="s">
        <v>202</v>
      </c>
      <c r="B23" s="48">
        <v>2018</v>
      </c>
      <c r="C23" s="11" t="s">
        <v>147</v>
      </c>
      <c r="D23" s="28" t="s">
        <v>260</v>
      </c>
      <c r="E23" s="14" t="s">
        <v>172</v>
      </c>
      <c r="F23" s="17">
        <v>43465</v>
      </c>
      <c r="G23" s="21">
        <v>0</v>
      </c>
      <c r="H23" s="4" t="s">
        <v>150</v>
      </c>
      <c r="I23" s="3" t="s">
        <v>158</v>
      </c>
      <c r="J23" s="4" t="s">
        <v>154</v>
      </c>
      <c r="K23" s="4" t="s">
        <v>150</v>
      </c>
      <c r="L23" s="2" t="s">
        <v>152</v>
      </c>
      <c r="M23" s="4" t="s">
        <v>172</v>
      </c>
      <c r="N23" s="4" t="s">
        <v>154</v>
      </c>
      <c r="O23" s="4" t="s">
        <v>153</v>
      </c>
      <c r="P23" s="4" t="s">
        <v>154</v>
      </c>
      <c r="Q23" s="4" t="s">
        <v>154</v>
      </c>
      <c r="R23" s="4" t="s">
        <v>166</v>
      </c>
      <c r="S23" s="4" t="s">
        <v>203</v>
      </c>
      <c r="T23" s="4" t="s">
        <v>150</v>
      </c>
      <c r="U23" s="4" t="s">
        <v>167</v>
      </c>
      <c r="V23" s="9">
        <v>0</v>
      </c>
      <c r="W23" s="45">
        <v>1</v>
      </c>
      <c r="X23" s="9">
        <v>0</v>
      </c>
      <c r="Y23" s="9">
        <v>0</v>
      </c>
      <c r="Z23" s="9">
        <v>0.5</v>
      </c>
      <c r="AA23" s="45">
        <v>1.5</v>
      </c>
      <c r="AB23" s="46">
        <v>0.3</v>
      </c>
      <c r="AC23" s="44">
        <v>1</v>
      </c>
      <c r="AD23" s="44">
        <v>0</v>
      </c>
      <c r="AE23" s="44">
        <v>0.5</v>
      </c>
      <c r="AF23" s="44">
        <v>0</v>
      </c>
      <c r="AG23" s="44">
        <v>0</v>
      </c>
      <c r="AH23" s="44">
        <v>0</v>
      </c>
      <c r="AI23" s="45">
        <v>0.66666666666666663</v>
      </c>
      <c r="AJ23" s="45">
        <v>2.1666666666666665</v>
      </c>
      <c r="AK23" s="46">
        <v>0.30952380952380948</v>
      </c>
      <c r="AL23" s="9">
        <v>0</v>
      </c>
      <c r="AM23" s="9">
        <v>0</v>
      </c>
      <c r="AN23" s="9">
        <v>0</v>
      </c>
      <c r="AO23" s="46">
        <v>0</v>
      </c>
      <c r="AP23" s="45">
        <f>Table432[[#This Row],[inclusiveness_score]]+Table432[[#This Row],[robustness_score]]+Table432[[#This Row],[integration_score]]</f>
        <v>3.6666666666666665</v>
      </c>
      <c r="AQ23" s="46">
        <f>Table432[[#This Row],[overall_score]]/14</f>
        <v>0.26190476190476192</v>
      </c>
    </row>
    <row r="24" spans="1:43" ht="16">
      <c r="A24" s="18" t="s">
        <v>204</v>
      </c>
      <c r="B24" s="48">
        <v>2018</v>
      </c>
      <c r="C24" s="11" t="s">
        <v>147</v>
      </c>
      <c r="D24" s="28" t="s">
        <v>261</v>
      </c>
      <c r="E24" s="14" t="s">
        <v>172</v>
      </c>
      <c r="F24" s="17">
        <v>43465</v>
      </c>
      <c r="G24" s="21">
        <v>0</v>
      </c>
      <c r="H24" s="4" t="s">
        <v>150</v>
      </c>
      <c r="I24" s="4" t="s">
        <v>170</v>
      </c>
      <c r="J24" s="2" t="s">
        <v>150</v>
      </c>
      <c r="K24" s="3" t="s">
        <v>205</v>
      </c>
      <c r="L24" s="2" t="s">
        <v>152</v>
      </c>
      <c r="M24" s="4" t="s">
        <v>172</v>
      </c>
      <c r="N24" s="4" t="s">
        <v>154</v>
      </c>
      <c r="O24" s="4" t="s">
        <v>177</v>
      </c>
      <c r="P24" s="2" t="s">
        <v>172</v>
      </c>
      <c r="Q24" s="4" t="s">
        <v>206</v>
      </c>
      <c r="R24" s="4" t="s">
        <v>166</v>
      </c>
      <c r="S24" s="2" t="s">
        <v>161</v>
      </c>
      <c r="T24" s="4" t="s">
        <v>154</v>
      </c>
      <c r="U24" s="4" t="s">
        <v>167</v>
      </c>
      <c r="V24" s="9">
        <v>0</v>
      </c>
      <c r="W24" s="45">
        <v>0.66666666666666663</v>
      </c>
      <c r="X24" s="9">
        <v>0</v>
      </c>
      <c r="Y24" s="9">
        <v>0.2</v>
      </c>
      <c r="Z24" s="9">
        <v>0.5</v>
      </c>
      <c r="AA24" s="45">
        <v>1.3666666666666667</v>
      </c>
      <c r="AB24" s="46">
        <v>0.27333333333333332</v>
      </c>
      <c r="AC24" s="44">
        <v>1</v>
      </c>
      <c r="AD24" s="44">
        <v>0</v>
      </c>
      <c r="AE24" s="44">
        <v>1</v>
      </c>
      <c r="AF24" s="44">
        <v>1</v>
      </c>
      <c r="AG24" s="44">
        <v>0.5</v>
      </c>
      <c r="AH24" s="44">
        <v>0</v>
      </c>
      <c r="AI24" s="45">
        <v>0.33333333333333331</v>
      </c>
      <c r="AJ24" s="45">
        <v>3.8333333333333335</v>
      </c>
      <c r="AK24" s="46">
        <v>0.54761904761904767</v>
      </c>
      <c r="AL24" s="9">
        <v>0</v>
      </c>
      <c r="AM24" s="9">
        <v>0</v>
      </c>
      <c r="AN24" s="9">
        <v>0</v>
      </c>
      <c r="AO24" s="46">
        <v>0</v>
      </c>
      <c r="AP24" s="45">
        <f>Table432[[#This Row],[inclusiveness_score]]+Table432[[#This Row],[robustness_score]]+Table432[[#This Row],[integration_score]]</f>
        <v>5.2</v>
      </c>
      <c r="AQ24" s="46">
        <f>Table432[[#This Row],[overall_score]]/14</f>
        <v>0.37142857142857144</v>
      </c>
    </row>
    <row r="25" spans="1:43" ht="16">
      <c r="A25" s="18" t="s">
        <v>207</v>
      </c>
      <c r="B25" s="48">
        <v>2018</v>
      </c>
      <c r="C25" s="11" t="s">
        <v>147</v>
      </c>
      <c r="D25" s="28" t="s">
        <v>262</v>
      </c>
      <c r="E25" s="14" t="s">
        <v>154</v>
      </c>
      <c r="F25" s="17">
        <v>43486</v>
      </c>
      <c r="G25" s="21">
        <v>21</v>
      </c>
      <c r="H25" s="9" t="s">
        <v>163</v>
      </c>
      <c r="I25" s="9" t="s">
        <v>163</v>
      </c>
      <c r="J25" s="9" t="s">
        <v>163</v>
      </c>
      <c r="K25" s="9" t="s">
        <v>163</v>
      </c>
      <c r="L25" s="9" t="s">
        <v>163</v>
      </c>
      <c r="M25" s="9" t="s">
        <v>163</v>
      </c>
      <c r="N25" s="9" t="s">
        <v>163</v>
      </c>
      <c r="O25" s="9" t="s">
        <v>163</v>
      </c>
      <c r="P25" s="9" t="s">
        <v>163</v>
      </c>
      <c r="Q25" s="9" t="s">
        <v>163</v>
      </c>
      <c r="R25" s="9" t="s">
        <v>163</v>
      </c>
      <c r="S25" s="9" t="s">
        <v>163</v>
      </c>
      <c r="T25" s="9" t="s">
        <v>163</v>
      </c>
      <c r="U25" s="9" t="s">
        <v>163</v>
      </c>
      <c r="V25" s="9">
        <v>0</v>
      </c>
      <c r="W25" s="45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44">
        <v>0</v>
      </c>
      <c r="AD25" s="44">
        <v>0</v>
      </c>
      <c r="AE25" s="44">
        <v>0</v>
      </c>
      <c r="AF25" s="44">
        <v>0</v>
      </c>
      <c r="AG25" s="44">
        <v>0</v>
      </c>
      <c r="AH25" s="44">
        <v>0</v>
      </c>
      <c r="AI25" s="45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45">
        <f>Table432[[#This Row],[inclusiveness_score]]+Table432[[#This Row],[robustness_score]]+Table432[[#This Row],[integration_score]]</f>
        <v>0</v>
      </c>
      <c r="AQ25" s="46">
        <f>Table432[[#This Row],[overall_score]]/14</f>
        <v>0</v>
      </c>
    </row>
    <row r="26" spans="1:43" ht="16">
      <c r="A26" s="18" t="s">
        <v>208</v>
      </c>
      <c r="B26" s="48">
        <v>2018</v>
      </c>
      <c r="C26" s="11" t="s">
        <v>147</v>
      </c>
      <c r="D26" s="28" t="s">
        <v>263</v>
      </c>
      <c r="E26" s="14" t="s">
        <v>154</v>
      </c>
      <c r="F26" s="17">
        <v>43465</v>
      </c>
      <c r="G26" s="21">
        <v>0</v>
      </c>
      <c r="H26" s="9" t="s">
        <v>163</v>
      </c>
      <c r="I26" s="9" t="s">
        <v>163</v>
      </c>
      <c r="J26" s="9" t="s">
        <v>163</v>
      </c>
      <c r="K26" s="9" t="s">
        <v>163</v>
      </c>
      <c r="L26" s="9" t="s">
        <v>163</v>
      </c>
      <c r="M26" s="9" t="s">
        <v>163</v>
      </c>
      <c r="N26" s="9" t="s">
        <v>163</v>
      </c>
      <c r="O26" s="9" t="s">
        <v>163</v>
      </c>
      <c r="P26" s="9" t="s">
        <v>163</v>
      </c>
      <c r="Q26" s="9" t="s">
        <v>163</v>
      </c>
      <c r="R26" s="9" t="s">
        <v>163</v>
      </c>
      <c r="S26" s="9" t="s">
        <v>163</v>
      </c>
      <c r="T26" s="9" t="s">
        <v>163</v>
      </c>
      <c r="U26" s="9" t="s">
        <v>163</v>
      </c>
      <c r="V26" s="9">
        <v>0</v>
      </c>
      <c r="W26" s="45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44">
        <v>0</v>
      </c>
      <c r="AD26" s="44">
        <v>0</v>
      </c>
      <c r="AE26" s="44">
        <v>0</v>
      </c>
      <c r="AF26" s="44">
        <v>0</v>
      </c>
      <c r="AG26" s="44">
        <v>0</v>
      </c>
      <c r="AH26" s="44">
        <v>0</v>
      </c>
      <c r="AI26" s="45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45">
        <f>Table432[[#This Row],[inclusiveness_score]]+Table432[[#This Row],[robustness_score]]+Table432[[#This Row],[integration_score]]</f>
        <v>0</v>
      </c>
      <c r="AQ26" s="46">
        <f>Table432[[#This Row],[overall_score]]/14</f>
        <v>0</v>
      </c>
    </row>
    <row r="27" spans="1:43" ht="16">
      <c r="A27" s="8" t="s">
        <v>209</v>
      </c>
      <c r="B27" s="48">
        <v>2018</v>
      </c>
      <c r="C27" s="11" t="s">
        <v>147</v>
      </c>
      <c r="D27" s="28" t="s">
        <v>264</v>
      </c>
      <c r="E27" s="14" t="s">
        <v>172</v>
      </c>
      <c r="F27" s="17">
        <v>43518</v>
      </c>
      <c r="G27" s="21">
        <v>53</v>
      </c>
      <c r="H27" s="9" t="s">
        <v>148</v>
      </c>
      <c r="I27" s="9" t="s">
        <v>150</v>
      </c>
      <c r="J27" s="2" t="s">
        <v>150</v>
      </c>
      <c r="K27" s="9" t="s">
        <v>150</v>
      </c>
      <c r="L27" s="2" t="s">
        <v>152</v>
      </c>
      <c r="M27" s="9" t="s">
        <v>150</v>
      </c>
      <c r="N27" s="9" t="s">
        <v>150</v>
      </c>
      <c r="O27" s="9" t="s">
        <v>150</v>
      </c>
      <c r="P27" s="4" t="s">
        <v>154</v>
      </c>
      <c r="Q27" s="4" t="s">
        <v>154</v>
      </c>
      <c r="R27" s="2" t="s">
        <v>150</v>
      </c>
      <c r="S27" s="2" t="s">
        <v>161</v>
      </c>
      <c r="T27" s="4" t="s">
        <v>152</v>
      </c>
      <c r="U27" s="9" t="s">
        <v>150</v>
      </c>
      <c r="V27" s="9">
        <v>0.5</v>
      </c>
      <c r="W27" s="45">
        <v>0</v>
      </c>
      <c r="X27" s="9">
        <v>0</v>
      </c>
      <c r="Y27" s="9">
        <v>0</v>
      </c>
      <c r="Z27" s="9">
        <v>0.5</v>
      </c>
      <c r="AA27" s="45">
        <v>1</v>
      </c>
      <c r="AB27" s="46">
        <v>0.2</v>
      </c>
      <c r="AC27" s="44">
        <v>0</v>
      </c>
      <c r="AD27" s="44">
        <v>0</v>
      </c>
      <c r="AE27" s="44">
        <v>0</v>
      </c>
      <c r="AF27" s="44">
        <v>0</v>
      </c>
      <c r="AG27" s="44">
        <v>0</v>
      </c>
      <c r="AH27" s="44">
        <v>0</v>
      </c>
      <c r="AI27" s="45">
        <v>0.33333333333333331</v>
      </c>
      <c r="AJ27" s="45">
        <v>0.33333333333333331</v>
      </c>
      <c r="AK27" s="46">
        <v>4.7619047619047616E-2</v>
      </c>
      <c r="AL27" s="9">
        <v>0.5</v>
      </c>
      <c r="AM27" s="9">
        <v>0</v>
      </c>
      <c r="AN27" s="9">
        <v>0.5</v>
      </c>
      <c r="AO27" s="46">
        <v>0.25</v>
      </c>
      <c r="AP27" s="45">
        <f>Table432[[#This Row],[inclusiveness_score]]+Table432[[#This Row],[robustness_score]]+Table432[[#This Row],[integration_score]]</f>
        <v>1.8333333333333333</v>
      </c>
      <c r="AQ27" s="46">
        <f>Table432[[#This Row],[overall_score]]/14</f>
        <v>0.13095238095238096</v>
      </c>
    </row>
    <row r="28" spans="1:43" ht="16">
      <c r="A28" s="18" t="s">
        <v>210</v>
      </c>
      <c r="B28" s="48">
        <v>2018</v>
      </c>
      <c r="C28" s="11" t="s">
        <v>147</v>
      </c>
      <c r="D28" s="28" t="s">
        <v>265</v>
      </c>
      <c r="E28" s="14" t="s">
        <v>172</v>
      </c>
      <c r="F28" s="17">
        <v>43482</v>
      </c>
      <c r="G28" s="21">
        <v>17</v>
      </c>
      <c r="H28" s="4" t="s">
        <v>150</v>
      </c>
      <c r="I28" s="4" t="s">
        <v>150</v>
      </c>
      <c r="J28" s="2" t="s">
        <v>150</v>
      </c>
      <c r="K28" s="4" t="s">
        <v>150</v>
      </c>
      <c r="L28" s="4" t="s">
        <v>150</v>
      </c>
      <c r="M28" s="4" t="s">
        <v>211</v>
      </c>
      <c r="N28" s="4" t="s">
        <v>154</v>
      </c>
      <c r="O28" s="9" t="s">
        <v>153</v>
      </c>
      <c r="P28" s="4" t="s">
        <v>154</v>
      </c>
      <c r="Q28" s="4" t="s">
        <v>154</v>
      </c>
      <c r="R28" s="4" t="s">
        <v>166</v>
      </c>
      <c r="S28" s="2" t="s">
        <v>161</v>
      </c>
      <c r="T28" s="4" t="s">
        <v>150</v>
      </c>
      <c r="U28" s="4" t="s">
        <v>188</v>
      </c>
      <c r="V28" s="9">
        <v>0</v>
      </c>
      <c r="W28" s="45">
        <v>0</v>
      </c>
      <c r="X28" s="9">
        <v>0</v>
      </c>
      <c r="Y28" s="9">
        <v>0</v>
      </c>
      <c r="Z28" s="9">
        <v>0</v>
      </c>
      <c r="AA28" s="45">
        <v>0</v>
      </c>
      <c r="AB28" s="46">
        <v>0</v>
      </c>
      <c r="AC28" s="44">
        <v>1</v>
      </c>
      <c r="AD28" s="44">
        <v>0</v>
      </c>
      <c r="AE28" s="44">
        <v>0.5</v>
      </c>
      <c r="AF28" s="44">
        <v>0</v>
      </c>
      <c r="AG28" s="44">
        <v>0</v>
      </c>
      <c r="AH28" s="44">
        <v>0</v>
      </c>
      <c r="AI28" s="45">
        <v>0.33333333333333331</v>
      </c>
      <c r="AJ28" s="45">
        <v>1.8333333333333333</v>
      </c>
      <c r="AK28" s="46">
        <v>0.26190476190476192</v>
      </c>
      <c r="AL28" s="9">
        <v>0</v>
      </c>
      <c r="AM28" s="9">
        <v>0.5</v>
      </c>
      <c r="AN28" s="9">
        <v>0.5</v>
      </c>
      <c r="AO28" s="46">
        <v>0.25</v>
      </c>
      <c r="AP28" s="45">
        <f>Table432[[#This Row],[inclusiveness_score]]+Table432[[#This Row],[robustness_score]]+Table432[[#This Row],[integration_score]]</f>
        <v>2.333333333333333</v>
      </c>
      <c r="AQ28" s="46">
        <f>Table432[[#This Row],[overall_score]]/14</f>
        <v>0.16666666666666666</v>
      </c>
    </row>
    <row r="29" spans="1:43" ht="16">
      <c r="A29" s="8" t="s">
        <v>146</v>
      </c>
      <c r="B29" s="48">
        <v>2019</v>
      </c>
      <c r="C29" s="11" t="s">
        <v>212</v>
      </c>
      <c r="D29" s="27" t="s">
        <v>239</v>
      </c>
      <c r="E29" s="14" t="s">
        <v>172</v>
      </c>
      <c r="F29" s="20">
        <v>43819</v>
      </c>
      <c r="G29" s="19">
        <v>0</v>
      </c>
      <c r="H29" s="2" t="s">
        <v>150</v>
      </c>
      <c r="I29" s="2" t="s">
        <v>150</v>
      </c>
      <c r="J29" s="2" t="s">
        <v>150</v>
      </c>
      <c r="K29" s="2" t="s">
        <v>213</v>
      </c>
      <c r="L29" s="2" t="s">
        <v>160</v>
      </c>
      <c r="M29" s="2" t="s">
        <v>150</v>
      </c>
      <c r="N29" s="2" t="s">
        <v>150</v>
      </c>
      <c r="O29" s="2" t="s">
        <v>153</v>
      </c>
      <c r="P29" s="2" t="s">
        <v>150</v>
      </c>
      <c r="Q29" s="4" t="s">
        <v>153</v>
      </c>
      <c r="R29" s="2" t="s">
        <v>150</v>
      </c>
      <c r="S29" s="2" t="s">
        <v>161</v>
      </c>
      <c r="T29" s="2" t="s">
        <v>150</v>
      </c>
      <c r="U29" s="4" t="s">
        <v>188</v>
      </c>
      <c r="V29" s="9">
        <v>0</v>
      </c>
      <c r="W29" s="45">
        <v>0</v>
      </c>
      <c r="X29" s="9">
        <v>0</v>
      </c>
      <c r="Y29" s="9">
        <v>0.2</v>
      </c>
      <c r="Z29" s="9">
        <v>1</v>
      </c>
      <c r="AA29" s="45">
        <v>1.2</v>
      </c>
      <c r="AB29" s="46">
        <v>0.24</v>
      </c>
      <c r="AC29" s="44">
        <v>0</v>
      </c>
      <c r="AD29" s="44">
        <v>0</v>
      </c>
      <c r="AE29" s="44">
        <v>0.5</v>
      </c>
      <c r="AF29" s="44">
        <v>0</v>
      </c>
      <c r="AG29" s="44">
        <v>0.5</v>
      </c>
      <c r="AH29" s="44">
        <v>0</v>
      </c>
      <c r="AI29" s="45">
        <v>0.33333333333333331</v>
      </c>
      <c r="AJ29" s="45">
        <v>1.3333333333333333</v>
      </c>
      <c r="AK29" s="46">
        <v>0.19047619047619047</v>
      </c>
      <c r="AL29" s="9">
        <v>0</v>
      </c>
      <c r="AM29" s="9">
        <v>0.5</v>
      </c>
      <c r="AN29" s="9">
        <v>0.5</v>
      </c>
      <c r="AO29" s="46">
        <v>0.25</v>
      </c>
      <c r="AP29" s="45">
        <f>Table432[[#This Row],[inclusiveness_score]]+Table432[[#This Row],[robustness_score]]+Table432[[#This Row],[integration_score]]</f>
        <v>3.0333333333333332</v>
      </c>
      <c r="AQ29" s="46">
        <f>Table432[[#This Row],[overall_score]]/14</f>
        <v>0.21666666666666665</v>
      </c>
    </row>
    <row r="30" spans="1:43" ht="16">
      <c r="A30" s="8" t="s">
        <v>156</v>
      </c>
      <c r="B30" s="48">
        <v>2019</v>
      </c>
      <c r="C30" s="11" t="s">
        <v>212</v>
      </c>
      <c r="D30" s="28" t="s">
        <v>240</v>
      </c>
      <c r="E30" s="14" t="s">
        <v>172</v>
      </c>
      <c r="F30" s="20">
        <v>43834</v>
      </c>
      <c r="G30" s="21">
        <v>4</v>
      </c>
      <c r="H30" s="2" t="s">
        <v>157</v>
      </c>
      <c r="I30" s="2" t="s">
        <v>158</v>
      </c>
      <c r="J30" s="2" t="s">
        <v>172</v>
      </c>
      <c r="K30" s="2" t="s">
        <v>214</v>
      </c>
      <c r="L30" s="2" t="s">
        <v>160</v>
      </c>
      <c r="M30" s="2" t="s">
        <v>172</v>
      </c>
      <c r="N30" s="2" t="s">
        <v>172</v>
      </c>
      <c r="O30" s="2" t="s">
        <v>153</v>
      </c>
      <c r="P30" s="2" t="s">
        <v>172</v>
      </c>
      <c r="Q30" s="4" t="s">
        <v>153</v>
      </c>
      <c r="R30" s="2" t="s">
        <v>150</v>
      </c>
      <c r="S30" s="2" t="s">
        <v>161</v>
      </c>
      <c r="T30" s="9" t="s">
        <v>150</v>
      </c>
      <c r="U30" s="4" t="s">
        <v>188</v>
      </c>
      <c r="V30" s="9">
        <v>1</v>
      </c>
      <c r="W30" s="45">
        <v>1</v>
      </c>
      <c r="X30" s="9">
        <v>1</v>
      </c>
      <c r="Y30" s="9">
        <v>1</v>
      </c>
      <c r="Z30" s="9">
        <v>1</v>
      </c>
      <c r="AA30" s="45">
        <v>5</v>
      </c>
      <c r="AB30" s="46">
        <v>1</v>
      </c>
      <c r="AC30" s="44">
        <v>1</v>
      </c>
      <c r="AD30" s="44">
        <v>1</v>
      </c>
      <c r="AE30" s="44">
        <v>0.5</v>
      </c>
      <c r="AF30" s="44">
        <v>1</v>
      </c>
      <c r="AG30" s="44">
        <v>0.5</v>
      </c>
      <c r="AH30" s="44">
        <v>0</v>
      </c>
      <c r="AI30" s="45">
        <v>0.33333333333333331</v>
      </c>
      <c r="AJ30" s="45">
        <v>4.333333333333333</v>
      </c>
      <c r="AK30" s="46">
        <v>0.61904761904761896</v>
      </c>
      <c r="AL30" s="9">
        <v>0</v>
      </c>
      <c r="AM30" s="9">
        <v>0.5</v>
      </c>
      <c r="AN30" s="9">
        <v>0.5</v>
      </c>
      <c r="AO30" s="46">
        <v>0.25</v>
      </c>
      <c r="AP30" s="45">
        <f>Table432[[#This Row],[inclusiveness_score]]+Table432[[#This Row],[robustness_score]]+Table432[[#This Row],[integration_score]]</f>
        <v>9.8333333333333321</v>
      </c>
      <c r="AQ30" s="46">
        <f>Table432[[#This Row],[overall_score]]/14</f>
        <v>0.70238095238095233</v>
      </c>
    </row>
    <row r="31" spans="1:43" ht="16">
      <c r="A31" s="8" t="s">
        <v>162</v>
      </c>
      <c r="B31" s="48">
        <v>2019</v>
      </c>
      <c r="C31" s="11" t="s">
        <v>212</v>
      </c>
      <c r="D31" s="28" t="s">
        <v>241</v>
      </c>
      <c r="E31" s="14" t="s">
        <v>172</v>
      </c>
      <c r="F31" s="20">
        <v>43899</v>
      </c>
      <c r="G31" s="21">
        <v>69</v>
      </c>
      <c r="H31" s="4" t="s">
        <v>157</v>
      </c>
      <c r="I31" s="2" t="s">
        <v>158</v>
      </c>
      <c r="J31" s="4" t="s">
        <v>150</v>
      </c>
      <c r="K31" s="4" t="s">
        <v>215</v>
      </c>
      <c r="L31" s="2" t="s">
        <v>160</v>
      </c>
      <c r="M31" s="4" t="s">
        <v>172</v>
      </c>
      <c r="N31" s="4" t="s">
        <v>172</v>
      </c>
      <c r="O31" s="4" t="s">
        <v>177</v>
      </c>
      <c r="P31" s="2" t="s">
        <v>172</v>
      </c>
      <c r="Q31" s="4" t="s">
        <v>178</v>
      </c>
      <c r="R31" s="2" t="s">
        <v>150</v>
      </c>
      <c r="S31" s="4" t="s">
        <v>203</v>
      </c>
      <c r="T31" s="4" t="s">
        <v>150</v>
      </c>
      <c r="U31" s="4" t="s">
        <v>188</v>
      </c>
      <c r="V31" s="9">
        <v>1</v>
      </c>
      <c r="W31" s="45">
        <v>1</v>
      </c>
      <c r="X31" s="9">
        <v>0</v>
      </c>
      <c r="Y31" s="9">
        <v>0.2</v>
      </c>
      <c r="Z31" s="9">
        <v>1</v>
      </c>
      <c r="AA31" s="45">
        <v>3.2</v>
      </c>
      <c r="AB31" s="46">
        <v>0.64</v>
      </c>
      <c r="AC31" s="44">
        <v>1</v>
      </c>
      <c r="AD31" s="44">
        <v>1</v>
      </c>
      <c r="AE31" s="44">
        <v>1</v>
      </c>
      <c r="AF31" s="44">
        <v>1</v>
      </c>
      <c r="AG31" s="44">
        <v>1</v>
      </c>
      <c r="AH31" s="44">
        <v>0</v>
      </c>
      <c r="AI31" s="45">
        <v>0.66666666666666663</v>
      </c>
      <c r="AJ31" s="45">
        <v>5.666666666666667</v>
      </c>
      <c r="AK31" s="46">
        <v>0.80952380952380953</v>
      </c>
      <c r="AL31" s="9">
        <v>0</v>
      </c>
      <c r="AM31" s="9">
        <v>0.5</v>
      </c>
      <c r="AN31" s="9">
        <v>0.5</v>
      </c>
      <c r="AO31" s="46">
        <v>0.25</v>
      </c>
      <c r="AP31" s="45">
        <f>Table432[[#This Row],[inclusiveness_score]]+Table432[[#This Row],[robustness_score]]+Table432[[#This Row],[integration_score]]</f>
        <v>9.3666666666666671</v>
      </c>
      <c r="AQ31" s="46">
        <f>Table432[[#This Row],[overall_score]]/14</f>
        <v>0.66904761904761911</v>
      </c>
    </row>
    <row r="32" spans="1:43" ht="16">
      <c r="A32" s="18" t="s">
        <v>164</v>
      </c>
      <c r="B32" s="48">
        <v>2019</v>
      </c>
      <c r="C32" s="11" t="s">
        <v>212</v>
      </c>
      <c r="D32" s="28" t="s">
        <v>242</v>
      </c>
      <c r="E32" s="14" t="s">
        <v>172</v>
      </c>
      <c r="F32" s="20">
        <v>43829</v>
      </c>
      <c r="G32" s="21">
        <v>0</v>
      </c>
      <c r="H32" s="4" t="s">
        <v>157</v>
      </c>
      <c r="I32" s="4" t="s">
        <v>150</v>
      </c>
      <c r="J32" s="4" t="s">
        <v>154</v>
      </c>
      <c r="K32" s="2" t="s">
        <v>216</v>
      </c>
      <c r="L32" s="2" t="s">
        <v>160</v>
      </c>
      <c r="M32" s="4" t="s">
        <v>172</v>
      </c>
      <c r="N32" s="4" t="s">
        <v>154</v>
      </c>
      <c r="O32" s="9" t="s">
        <v>153</v>
      </c>
      <c r="P32" s="4" t="s">
        <v>154</v>
      </c>
      <c r="Q32" s="4" t="s">
        <v>154</v>
      </c>
      <c r="R32" s="2" t="s">
        <v>150</v>
      </c>
      <c r="S32" s="2" t="s">
        <v>161</v>
      </c>
      <c r="T32" s="4" t="s">
        <v>160</v>
      </c>
      <c r="U32" s="4" t="s">
        <v>167</v>
      </c>
      <c r="V32" s="9">
        <v>1</v>
      </c>
      <c r="W32" s="45">
        <v>0</v>
      </c>
      <c r="X32" s="9">
        <v>0</v>
      </c>
      <c r="Y32" s="9">
        <v>0.2</v>
      </c>
      <c r="Z32" s="9">
        <v>1</v>
      </c>
      <c r="AA32" s="45">
        <v>2.2000000000000002</v>
      </c>
      <c r="AB32" s="46">
        <v>0.44000000000000006</v>
      </c>
      <c r="AC32" s="44">
        <v>1</v>
      </c>
      <c r="AD32" s="44">
        <v>0</v>
      </c>
      <c r="AE32" s="44">
        <v>0.5</v>
      </c>
      <c r="AF32" s="44">
        <v>0</v>
      </c>
      <c r="AG32" s="44">
        <v>0</v>
      </c>
      <c r="AH32" s="44">
        <v>0</v>
      </c>
      <c r="AI32" s="45">
        <v>0.33333333333333331</v>
      </c>
      <c r="AJ32" s="45">
        <v>1.8333333333333333</v>
      </c>
      <c r="AK32" s="46">
        <v>0.26190476190476192</v>
      </c>
      <c r="AL32" s="9">
        <v>1</v>
      </c>
      <c r="AM32" s="9">
        <v>0</v>
      </c>
      <c r="AN32" s="9">
        <v>1</v>
      </c>
      <c r="AO32" s="46">
        <v>0.5</v>
      </c>
      <c r="AP32" s="45">
        <f>Table432[[#This Row],[inclusiveness_score]]+Table432[[#This Row],[robustness_score]]+Table432[[#This Row],[integration_score]]</f>
        <v>5.0333333333333332</v>
      </c>
      <c r="AQ32" s="46">
        <f>Table432[[#This Row],[overall_score]]/14</f>
        <v>0.35952380952380952</v>
      </c>
    </row>
    <row r="33" spans="1:43" ht="16">
      <c r="A33" s="8" t="s">
        <v>165</v>
      </c>
      <c r="B33" s="48">
        <v>2019</v>
      </c>
      <c r="C33" s="11" t="s">
        <v>212</v>
      </c>
      <c r="D33" s="28" t="s">
        <v>243</v>
      </c>
      <c r="E33" s="14" t="s">
        <v>172</v>
      </c>
      <c r="F33" s="20">
        <v>43852</v>
      </c>
      <c r="G33" s="21">
        <v>22</v>
      </c>
      <c r="H33" s="4" t="s">
        <v>157</v>
      </c>
      <c r="I33" s="3" t="s">
        <v>158</v>
      </c>
      <c r="J33" s="4" t="s">
        <v>154</v>
      </c>
      <c r="K33" s="2" t="s">
        <v>217</v>
      </c>
      <c r="L33" s="2" t="s">
        <v>160</v>
      </c>
      <c r="M33" s="4" t="s">
        <v>172</v>
      </c>
      <c r="N33" s="4" t="s">
        <v>172</v>
      </c>
      <c r="O33" s="4" t="s">
        <v>153</v>
      </c>
      <c r="P33" s="2" t="s">
        <v>172</v>
      </c>
      <c r="Q33" s="4" t="s">
        <v>178</v>
      </c>
      <c r="R33" s="4" t="s">
        <v>166</v>
      </c>
      <c r="S33" s="4" t="s">
        <v>203</v>
      </c>
      <c r="T33" s="4" t="s">
        <v>160</v>
      </c>
      <c r="U33" s="4" t="s">
        <v>167</v>
      </c>
      <c r="V33" s="9">
        <v>1</v>
      </c>
      <c r="W33" s="45">
        <v>1</v>
      </c>
      <c r="X33" s="9">
        <v>0</v>
      </c>
      <c r="Y33" s="9">
        <v>0.2</v>
      </c>
      <c r="Z33" s="9">
        <v>1</v>
      </c>
      <c r="AA33" s="45">
        <v>3.2</v>
      </c>
      <c r="AB33" s="46">
        <v>0.64</v>
      </c>
      <c r="AC33" s="44">
        <v>1</v>
      </c>
      <c r="AD33" s="44">
        <v>1</v>
      </c>
      <c r="AE33" s="44">
        <v>0.5</v>
      </c>
      <c r="AF33" s="44">
        <v>1</v>
      </c>
      <c r="AG33" s="44">
        <v>1</v>
      </c>
      <c r="AH33" s="44">
        <v>0</v>
      </c>
      <c r="AI33" s="45">
        <v>0.66666666666666663</v>
      </c>
      <c r="AJ33" s="45">
        <v>5.166666666666667</v>
      </c>
      <c r="AK33" s="46">
        <v>0.73809523809523814</v>
      </c>
      <c r="AL33" s="9">
        <v>1</v>
      </c>
      <c r="AM33" s="9">
        <v>0</v>
      </c>
      <c r="AN33" s="9">
        <v>1</v>
      </c>
      <c r="AO33" s="46">
        <v>0.5</v>
      </c>
      <c r="AP33" s="45">
        <f>Table432[[#This Row],[inclusiveness_score]]+Table432[[#This Row],[robustness_score]]+Table432[[#This Row],[integration_score]]</f>
        <v>9.3666666666666671</v>
      </c>
      <c r="AQ33" s="46">
        <f>Table432[[#This Row],[overall_score]]/14</f>
        <v>0.66904761904761911</v>
      </c>
    </row>
    <row r="34" spans="1:43" ht="16">
      <c r="A34" s="8" t="s">
        <v>168</v>
      </c>
      <c r="B34" s="48">
        <v>2019</v>
      </c>
      <c r="C34" s="11" t="s">
        <v>212</v>
      </c>
      <c r="D34" s="28" t="s">
        <v>244</v>
      </c>
      <c r="E34" s="14" t="s">
        <v>172</v>
      </c>
      <c r="F34" s="20">
        <v>43852</v>
      </c>
      <c r="G34" s="21">
        <v>22</v>
      </c>
      <c r="H34" s="4" t="s">
        <v>169</v>
      </c>
      <c r="I34" s="4" t="s">
        <v>170</v>
      </c>
      <c r="J34" s="4" t="s">
        <v>154</v>
      </c>
      <c r="K34" s="2" t="s">
        <v>150</v>
      </c>
      <c r="L34" s="2" t="s">
        <v>160</v>
      </c>
      <c r="M34" s="4" t="s">
        <v>172</v>
      </c>
      <c r="N34" s="4" t="s">
        <v>154</v>
      </c>
      <c r="O34" s="4" t="s">
        <v>153</v>
      </c>
      <c r="P34" s="2" t="s">
        <v>172</v>
      </c>
      <c r="Q34" s="4" t="s">
        <v>153</v>
      </c>
      <c r="R34" s="4" t="s">
        <v>166</v>
      </c>
      <c r="S34" s="2" t="s">
        <v>161</v>
      </c>
      <c r="T34" s="4" t="s">
        <v>160</v>
      </c>
      <c r="U34" s="4" t="s">
        <v>173</v>
      </c>
      <c r="V34" s="9">
        <v>0.5</v>
      </c>
      <c r="W34" s="45">
        <v>0.66666666666666663</v>
      </c>
      <c r="X34" s="9">
        <v>0</v>
      </c>
      <c r="Y34" s="9">
        <v>0</v>
      </c>
      <c r="Z34" s="9">
        <v>1</v>
      </c>
      <c r="AA34" s="45">
        <v>2.1666666666666665</v>
      </c>
      <c r="AB34" s="46">
        <v>0.43333333333333329</v>
      </c>
      <c r="AC34" s="44">
        <v>1</v>
      </c>
      <c r="AD34" s="44">
        <v>0</v>
      </c>
      <c r="AE34" s="44">
        <v>0.5</v>
      </c>
      <c r="AF34" s="44">
        <v>1</v>
      </c>
      <c r="AG34" s="44">
        <v>0.5</v>
      </c>
      <c r="AH34" s="44">
        <v>0</v>
      </c>
      <c r="AI34" s="45">
        <v>0.33333333333333331</v>
      </c>
      <c r="AJ34" s="45">
        <v>3.3333333333333335</v>
      </c>
      <c r="AK34" s="46">
        <v>0.47619047619047622</v>
      </c>
      <c r="AL34" s="9">
        <v>1</v>
      </c>
      <c r="AM34" s="9">
        <v>1</v>
      </c>
      <c r="AN34" s="9">
        <v>2</v>
      </c>
      <c r="AO34" s="46">
        <v>1</v>
      </c>
      <c r="AP34" s="45">
        <f>Table432[[#This Row],[inclusiveness_score]]+Table432[[#This Row],[robustness_score]]+Table432[[#This Row],[integration_score]]</f>
        <v>7.5</v>
      </c>
      <c r="AQ34" s="46">
        <f>Table432[[#This Row],[overall_score]]/14</f>
        <v>0.5357142857142857</v>
      </c>
    </row>
    <row r="35" spans="1:43" ht="16">
      <c r="A35" s="8" t="s">
        <v>174</v>
      </c>
      <c r="B35" s="48">
        <v>2019</v>
      </c>
      <c r="C35" s="11" t="s">
        <v>212</v>
      </c>
      <c r="D35" s="28" t="s">
        <v>245</v>
      </c>
      <c r="E35" s="14" t="s">
        <v>172</v>
      </c>
      <c r="F35" s="20">
        <v>43819</v>
      </c>
      <c r="G35" s="21">
        <v>0</v>
      </c>
      <c r="H35" s="4" t="s">
        <v>150</v>
      </c>
      <c r="I35" s="3" t="s">
        <v>158</v>
      </c>
      <c r="J35" s="4" t="s">
        <v>154</v>
      </c>
      <c r="K35" s="4" t="s">
        <v>218</v>
      </c>
      <c r="L35" s="2" t="s">
        <v>152</v>
      </c>
      <c r="M35" s="4" t="s">
        <v>172</v>
      </c>
      <c r="N35" s="4" t="s">
        <v>172</v>
      </c>
      <c r="O35" s="4" t="s">
        <v>177</v>
      </c>
      <c r="P35" s="2" t="s">
        <v>172</v>
      </c>
      <c r="Q35" s="4" t="s">
        <v>178</v>
      </c>
      <c r="R35" s="4" t="s">
        <v>166</v>
      </c>
      <c r="S35" s="2" t="s">
        <v>161</v>
      </c>
      <c r="T35" s="4" t="s">
        <v>154</v>
      </c>
      <c r="U35" s="4" t="s">
        <v>188</v>
      </c>
      <c r="V35" s="9">
        <v>0</v>
      </c>
      <c r="W35" s="45">
        <v>1</v>
      </c>
      <c r="X35" s="9">
        <v>0</v>
      </c>
      <c r="Y35" s="9">
        <v>0.2</v>
      </c>
      <c r="Z35" s="9">
        <v>0.5</v>
      </c>
      <c r="AA35" s="45">
        <v>1.7</v>
      </c>
      <c r="AB35" s="46">
        <v>0.33999999999999997</v>
      </c>
      <c r="AC35" s="44">
        <v>1</v>
      </c>
      <c r="AD35" s="44">
        <v>1</v>
      </c>
      <c r="AE35" s="44">
        <v>1</v>
      </c>
      <c r="AF35" s="44">
        <v>1</v>
      </c>
      <c r="AG35" s="44">
        <v>1</v>
      </c>
      <c r="AH35" s="44">
        <v>0</v>
      </c>
      <c r="AI35" s="45">
        <v>0.33333333333333331</v>
      </c>
      <c r="AJ35" s="45">
        <v>5.333333333333333</v>
      </c>
      <c r="AK35" s="46">
        <v>0.76190476190476186</v>
      </c>
      <c r="AL35" s="9">
        <v>0</v>
      </c>
      <c r="AM35" s="9">
        <v>0.5</v>
      </c>
      <c r="AN35" s="9">
        <v>0.5</v>
      </c>
      <c r="AO35" s="46">
        <v>0.25</v>
      </c>
      <c r="AP35" s="45">
        <f>Table432[[#This Row],[inclusiveness_score]]+Table432[[#This Row],[robustness_score]]+Table432[[#This Row],[integration_score]]</f>
        <v>7.5333333333333332</v>
      </c>
      <c r="AQ35" s="46">
        <f>Table432[[#This Row],[overall_score]]/14</f>
        <v>0.53809523809523807</v>
      </c>
    </row>
    <row r="36" spans="1:43" ht="16">
      <c r="A36" s="8" t="s">
        <v>175</v>
      </c>
      <c r="B36" s="48">
        <v>2019</v>
      </c>
      <c r="C36" s="11" t="s">
        <v>212</v>
      </c>
      <c r="D36" s="28" t="s">
        <v>246</v>
      </c>
      <c r="E36" s="14" t="s">
        <v>172</v>
      </c>
      <c r="F36" s="20">
        <v>43819</v>
      </c>
      <c r="G36" s="21">
        <v>0</v>
      </c>
      <c r="H36" s="4" t="s">
        <v>169</v>
      </c>
      <c r="I36" s="4" t="s">
        <v>170</v>
      </c>
      <c r="J36" s="4" t="s">
        <v>154</v>
      </c>
      <c r="K36" s="4" t="s">
        <v>150</v>
      </c>
      <c r="L36" s="2" t="s">
        <v>152</v>
      </c>
      <c r="M36" s="4" t="s">
        <v>172</v>
      </c>
      <c r="N36" s="4" t="s">
        <v>172</v>
      </c>
      <c r="O36" s="4" t="s">
        <v>177</v>
      </c>
      <c r="P36" s="2" t="s">
        <v>172</v>
      </c>
      <c r="Q36" s="4" t="s">
        <v>150</v>
      </c>
      <c r="R36" s="4" t="s">
        <v>166</v>
      </c>
      <c r="S36" s="2" t="s">
        <v>161</v>
      </c>
      <c r="T36" s="4" t="s">
        <v>154</v>
      </c>
      <c r="U36" s="4" t="s">
        <v>188</v>
      </c>
      <c r="V36" s="9">
        <v>0.5</v>
      </c>
      <c r="W36" s="45">
        <v>0.66666666666666663</v>
      </c>
      <c r="X36" s="9">
        <v>0</v>
      </c>
      <c r="Y36" s="9">
        <v>0</v>
      </c>
      <c r="Z36" s="9">
        <v>0.5</v>
      </c>
      <c r="AA36" s="45">
        <v>1.6666666666666665</v>
      </c>
      <c r="AB36" s="46">
        <v>0.33333333333333331</v>
      </c>
      <c r="AC36" s="44">
        <v>1</v>
      </c>
      <c r="AD36" s="44">
        <v>1</v>
      </c>
      <c r="AE36" s="44">
        <v>1</v>
      </c>
      <c r="AF36" s="44">
        <v>1</v>
      </c>
      <c r="AG36" s="44">
        <v>0</v>
      </c>
      <c r="AH36" s="44">
        <v>0</v>
      </c>
      <c r="AI36" s="45">
        <v>0.33333333333333331</v>
      </c>
      <c r="AJ36" s="45">
        <v>4.333333333333333</v>
      </c>
      <c r="AK36" s="46">
        <v>0.61904761904761896</v>
      </c>
      <c r="AL36" s="9">
        <v>0</v>
      </c>
      <c r="AM36" s="9">
        <v>0.5</v>
      </c>
      <c r="AN36" s="9">
        <v>0.5</v>
      </c>
      <c r="AO36" s="46">
        <v>0.25</v>
      </c>
      <c r="AP36" s="45">
        <f>Table432[[#This Row],[inclusiveness_score]]+Table432[[#This Row],[robustness_score]]+Table432[[#This Row],[integration_score]]</f>
        <v>6.5</v>
      </c>
      <c r="AQ36" s="46">
        <f>Table432[[#This Row],[overall_score]]/14</f>
        <v>0.4642857142857143</v>
      </c>
    </row>
    <row r="37" spans="1:43" ht="16">
      <c r="A37" s="8" t="s">
        <v>179</v>
      </c>
      <c r="B37" s="48">
        <v>2019</v>
      </c>
      <c r="C37" s="11" t="s">
        <v>212</v>
      </c>
      <c r="D37" s="28" t="s">
        <v>247</v>
      </c>
      <c r="E37" s="14" t="s">
        <v>172</v>
      </c>
      <c r="F37" s="23">
        <v>43819</v>
      </c>
      <c r="G37" s="22">
        <v>0</v>
      </c>
      <c r="H37" s="9" t="s">
        <v>157</v>
      </c>
      <c r="I37" s="3" t="s">
        <v>158</v>
      </c>
      <c r="J37" s="9" t="s">
        <v>150</v>
      </c>
      <c r="K37" s="9" t="s">
        <v>180</v>
      </c>
      <c r="L37" s="3" t="s">
        <v>160</v>
      </c>
      <c r="M37" s="9" t="s">
        <v>172</v>
      </c>
      <c r="N37" s="9" t="s">
        <v>150</v>
      </c>
      <c r="O37" s="9" t="s">
        <v>153</v>
      </c>
      <c r="P37" s="2" t="s">
        <v>172</v>
      </c>
      <c r="Q37" s="9" t="s">
        <v>178</v>
      </c>
      <c r="R37" s="4" t="s">
        <v>166</v>
      </c>
      <c r="S37" s="2" t="s">
        <v>161</v>
      </c>
      <c r="T37" s="9" t="s">
        <v>150</v>
      </c>
      <c r="U37" s="4" t="s">
        <v>173</v>
      </c>
      <c r="V37" s="9">
        <v>1</v>
      </c>
      <c r="W37" s="45">
        <v>1</v>
      </c>
      <c r="X37" s="9">
        <v>0</v>
      </c>
      <c r="Y37" s="9">
        <v>0.4</v>
      </c>
      <c r="Z37" s="9">
        <v>1</v>
      </c>
      <c r="AA37" s="45">
        <v>3.4</v>
      </c>
      <c r="AB37" s="46">
        <v>0.67999999999999994</v>
      </c>
      <c r="AC37" s="44">
        <v>1</v>
      </c>
      <c r="AD37" s="44">
        <v>0</v>
      </c>
      <c r="AE37" s="44">
        <v>0.5</v>
      </c>
      <c r="AF37" s="44">
        <v>1</v>
      </c>
      <c r="AG37" s="44">
        <v>1</v>
      </c>
      <c r="AH37" s="44">
        <v>0</v>
      </c>
      <c r="AI37" s="45">
        <v>0.33333333333333331</v>
      </c>
      <c r="AJ37" s="45">
        <v>3.8333333333333335</v>
      </c>
      <c r="AK37" s="46">
        <v>0.54761904761904767</v>
      </c>
      <c r="AL37" s="9">
        <v>0</v>
      </c>
      <c r="AM37" s="9">
        <v>1</v>
      </c>
      <c r="AN37" s="9">
        <v>1</v>
      </c>
      <c r="AO37" s="46">
        <v>0.5</v>
      </c>
      <c r="AP37" s="45">
        <f>Table432[[#This Row],[inclusiveness_score]]+Table432[[#This Row],[robustness_score]]+Table432[[#This Row],[integration_score]]</f>
        <v>8.2333333333333343</v>
      </c>
      <c r="AQ37" s="46">
        <f>Table432[[#This Row],[overall_score]]/14</f>
        <v>0.58809523809523812</v>
      </c>
    </row>
    <row r="38" spans="1:43" ht="16">
      <c r="A38" s="8" t="s">
        <v>181</v>
      </c>
      <c r="B38" s="48">
        <v>2019</v>
      </c>
      <c r="C38" s="11" t="s">
        <v>212</v>
      </c>
      <c r="D38" s="28" t="s">
        <v>248</v>
      </c>
      <c r="E38" s="14" t="s">
        <v>172</v>
      </c>
      <c r="F38" s="20">
        <v>43938</v>
      </c>
      <c r="G38" s="21">
        <v>108</v>
      </c>
      <c r="H38" s="9" t="s">
        <v>157</v>
      </c>
      <c r="I38" s="3" t="s">
        <v>158</v>
      </c>
      <c r="J38" s="9" t="s">
        <v>150</v>
      </c>
      <c r="K38" s="9" t="s">
        <v>182</v>
      </c>
      <c r="L38" s="3" t="s">
        <v>160</v>
      </c>
      <c r="M38" s="9" t="s">
        <v>154</v>
      </c>
      <c r="N38" s="9" t="s">
        <v>172</v>
      </c>
      <c r="O38" s="9" t="s">
        <v>153</v>
      </c>
      <c r="P38" s="2" t="s">
        <v>172</v>
      </c>
      <c r="Q38" s="9" t="s">
        <v>150</v>
      </c>
      <c r="R38" s="9" t="s">
        <v>183</v>
      </c>
      <c r="S38" s="9" t="s">
        <v>184</v>
      </c>
      <c r="T38" s="9" t="s">
        <v>150</v>
      </c>
      <c r="U38" s="4" t="s">
        <v>173</v>
      </c>
      <c r="V38" s="9">
        <v>1</v>
      </c>
      <c r="W38" s="45">
        <v>1</v>
      </c>
      <c r="X38" s="9">
        <v>0</v>
      </c>
      <c r="Y38" s="9">
        <v>1</v>
      </c>
      <c r="Z38" s="9">
        <v>1</v>
      </c>
      <c r="AA38" s="45">
        <v>4</v>
      </c>
      <c r="AB38" s="46">
        <v>0.8</v>
      </c>
      <c r="AC38" s="44">
        <v>0</v>
      </c>
      <c r="AD38" s="44">
        <v>1</v>
      </c>
      <c r="AE38" s="44">
        <v>0.5</v>
      </c>
      <c r="AF38" s="44">
        <v>1</v>
      </c>
      <c r="AG38" s="44">
        <v>0</v>
      </c>
      <c r="AH38" s="44">
        <v>1</v>
      </c>
      <c r="AI38" s="45">
        <v>1</v>
      </c>
      <c r="AJ38" s="45">
        <v>4.5</v>
      </c>
      <c r="AK38" s="46">
        <v>0.6428571428571429</v>
      </c>
      <c r="AL38" s="9">
        <v>0</v>
      </c>
      <c r="AM38" s="9">
        <v>1</v>
      </c>
      <c r="AN38" s="9">
        <v>1</v>
      </c>
      <c r="AO38" s="46">
        <v>0.5</v>
      </c>
      <c r="AP38" s="45">
        <f>Table432[[#This Row],[inclusiveness_score]]+Table432[[#This Row],[robustness_score]]+Table432[[#This Row],[integration_score]]</f>
        <v>9.5</v>
      </c>
      <c r="AQ38" s="46">
        <f>Table432[[#This Row],[overall_score]]/14</f>
        <v>0.6785714285714286</v>
      </c>
    </row>
    <row r="39" spans="1:43" ht="16">
      <c r="A39" s="8" t="s">
        <v>185</v>
      </c>
      <c r="B39" s="48">
        <v>2019</v>
      </c>
      <c r="C39" s="11" t="s">
        <v>212</v>
      </c>
      <c r="D39" s="28" t="s">
        <v>249</v>
      </c>
      <c r="E39" s="14" t="s">
        <v>172</v>
      </c>
      <c r="F39" s="20">
        <v>43993</v>
      </c>
      <c r="G39" s="21">
        <v>163</v>
      </c>
      <c r="H39" s="9" t="s">
        <v>169</v>
      </c>
      <c r="I39" s="9" t="s">
        <v>170</v>
      </c>
      <c r="J39" s="4" t="s">
        <v>150</v>
      </c>
      <c r="K39" s="4" t="s">
        <v>219</v>
      </c>
      <c r="L39" s="3" t="s">
        <v>160</v>
      </c>
      <c r="M39" s="9" t="s">
        <v>154</v>
      </c>
      <c r="N39" s="9" t="s">
        <v>172</v>
      </c>
      <c r="O39" s="4" t="s">
        <v>177</v>
      </c>
      <c r="P39" s="2" t="s">
        <v>172</v>
      </c>
      <c r="Q39" s="4" t="s">
        <v>153</v>
      </c>
      <c r="R39" s="2" t="s">
        <v>150</v>
      </c>
      <c r="S39" s="2" t="s">
        <v>161</v>
      </c>
      <c r="T39" s="9" t="s">
        <v>150</v>
      </c>
      <c r="U39" s="4" t="s">
        <v>188</v>
      </c>
      <c r="V39" s="9">
        <v>0.5</v>
      </c>
      <c r="W39" s="45">
        <v>0.66666666666666663</v>
      </c>
      <c r="X39" s="9">
        <v>0</v>
      </c>
      <c r="Y39" s="9">
        <v>0.6</v>
      </c>
      <c r="Z39" s="9">
        <v>1</v>
      </c>
      <c r="AA39" s="45">
        <v>2.3666666666666663</v>
      </c>
      <c r="AB39" s="46">
        <v>0.47333333333333327</v>
      </c>
      <c r="AC39" s="44">
        <v>0</v>
      </c>
      <c r="AD39" s="44">
        <v>1</v>
      </c>
      <c r="AE39" s="44">
        <v>1</v>
      </c>
      <c r="AF39" s="44">
        <v>1</v>
      </c>
      <c r="AG39" s="44">
        <v>0.5</v>
      </c>
      <c r="AH39" s="44">
        <v>0</v>
      </c>
      <c r="AI39" s="45">
        <v>0.33333333333333331</v>
      </c>
      <c r="AJ39" s="45">
        <v>3.8333333333333335</v>
      </c>
      <c r="AK39" s="46">
        <v>0.54761904761904767</v>
      </c>
      <c r="AL39" s="9">
        <v>0</v>
      </c>
      <c r="AM39" s="9">
        <v>0.5</v>
      </c>
      <c r="AN39" s="9">
        <v>0.5</v>
      </c>
      <c r="AO39" s="46">
        <v>0.25</v>
      </c>
      <c r="AP39" s="45">
        <f>Table432[[#This Row],[inclusiveness_score]]+Table432[[#This Row],[robustness_score]]+Table432[[#This Row],[integration_score]]</f>
        <v>6.6999999999999993</v>
      </c>
      <c r="AQ39" s="46">
        <f>Table432[[#This Row],[overall_score]]/14</f>
        <v>0.47857142857142854</v>
      </c>
    </row>
    <row r="40" spans="1:43" ht="16">
      <c r="A40" s="8" t="s">
        <v>186</v>
      </c>
      <c r="B40" s="48">
        <v>2019</v>
      </c>
      <c r="C40" s="11" t="s">
        <v>212</v>
      </c>
      <c r="D40" s="28" t="s">
        <v>250</v>
      </c>
      <c r="E40" s="14" t="s">
        <v>172</v>
      </c>
      <c r="F40" s="20">
        <v>43822</v>
      </c>
      <c r="G40" s="21">
        <v>0</v>
      </c>
      <c r="H40" s="4" t="s">
        <v>169</v>
      </c>
      <c r="I40" s="4" t="s">
        <v>170</v>
      </c>
      <c r="J40" s="4" t="s">
        <v>150</v>
      </c>
      <c r="K40" s="4" t="s">
        <v>220</v>
      </c>
      <c r="L40" s="3" t="s">
        <v>160</v>
      </c>
      <c r="M40" s="4" t="s">
        <v>172</v>
      </c>
      <c r="N40" s="4" t="s">
        <v>150</v>
      </c>
      <c r="O40" s="9" t="s">
        <v>153</v>
      </c>
      <c r="P40" s="2" t="s">
        <v>172</v>
      </c>
      <c r="Q40" s="4" t="s">
        <v>150</v>
      </c>
      <c r="R40" s="2" t="s">
        <v>150</v>
      </c>
      <c r="S40" s="2" t="s">
        <v>161</v>
      </c>
      <c r="T40" s="4" t="s">
        <v>160</v>
      </c>
      <c r="U40" s="4" t="s">
        <v>188</v>
      </c>
      <c r="V40" s="9">
        <v>0.5</v>
      </c>
      <c r="W40" s="45">
        <v>0.66666666666666663</v>
      </c>
      <c r="X40" s="9">
        <v>0</v>
      </c>
      <c r="Y40" s="9">
        <v>0.2</v>
      </c>
      <c r="Z40" s="9">
        <v>1</v>
      </c>
      <c r="AA40" s="45">
        <v>2.3666666666666663</v>
      </c>
      <c r="AB40" s="46">
        <v>0.47333333333333327</v>
      </c>
      <c r="AC40" s="44">
        <v>1</v>
      </c>
      <c r="AD40" s="44">
        <v>0</v>
      </c>
      <c r="AE40" s="44">
        <v>0.5</v>
      </c>
      <c r="AF40" s="44">
        <v>1</v>
      </c>
      <c r="AG40" s="44">
        <v>0</v>
      </c>
      <c r="AH40" s="44">
        <v>0</v>
      </c>
      <c r="AI40" s="45">
        <v>0.33333333333333331</v>
      </c>
      <c r="AJ40" s="45">
        <v>2.8333333333333335</v>
      </c>
      <c r="AK40" s="46">
        <v>0.40476190476190477</v>
      </c>
      <c r="AL40" s="9">
        <v>1</v>
      </c>
      <c r="AM40" s="9">
        <v>0.5</v>
      </c>
      <c r="AN40" s="9">
        <v>1.5</v>
      </c>
      <c r="AO40" s="46">
        <v>0.75</v>
      </c>
      <c r="AP40" s="45">
        <f>Table432[[#This Row],[inclusiveness_score]]+Table432[[#This Row],[robustness_score]]+Table432[[#This Row],[integration_score]]</f>
        <v>6.6999999999999993</v>
      </c>
      <c r="AQ40" s="46">
        <f>Table432[[#This Row],[overall_score]]/14</f>
        <v>0.47857142857142854</v>
      </c>
    </row>
    <row r="41" spans="1:43" ht="16">
      <c r="A41" s="18" t="s">
        <v>189</v>
      </c>
      <c r="B41" s="48">
        <v>2019</v>
      </c>
      <c r="C41" s="11" t="s">
        <v>212</v>
      </c>
      <c r="D41" s="28" t="s">
        <v>251</v>
      </c>
      <c r="E41" s="14" t="s">
        <v>172</v>
      </c>
      <c r="F41" s="20">
        <v>43852</v>
      </c>
      <c r="G41" s="21">
        <v>22</v>
      </c>
      <c r="H41" s="4" t="s">
        <v>150</v>
      </c>
      <c r="I41" s="3" t="s">
        <v>170</v>
      </c>
      <c r="J41" s="4" t="s">
        <v>154</v>
      </c>
      <c r="K41" s="10" t="s">
        <v>150</v>
      </c>
      <c r="L41" s="2" t="s">
        <v>152</v>
      </c>
      <c r="M41" s="4" t="s">
        <v>172</v>
      </c>
      <c r="N41" s="4" t="s">
        <v>172</v>
      </c>
      <c r="O41" s="9" t="s">
        <v>153</v>
      </c>
      <c r="P41" s="4" t="s">
        <v>154</v>
      </c>
      <c r="Q41" s="4" t="s">
        <v>154</v>
      </c>
      <c r="R41" s="4" t="s">
        <v>166</v>
      </c>
      <c r="S41" s="2" t="s">
        <v>161</v>
      </c>
      <c r="T41" s="4" t="s">
        <v>152</v>
      </c>
      <c r="U41" s="4" t="s">
        <v>167</v>
      </c>
      <c r="V41" s="9">
        <v>0</v>
      </c>
      <c r="W41" s="45">
        <v>0.66666666666666663</v>
      </c>
      <c r="X41" s="9">
        <v>0</v>
      </c>
      <c r="Y41" s="9">
        <v>0</v>
      </c>
      <c r="Z41" s="9">
        <v>0.5</v>
      </c>
      <c r="AA41" s="45">
        <v>1.1666666666666665</v>
      </c>
      <c r="AB41" s="46">
        <v>0.23333333333333331</v>
      </c>
      <c r="AC41" s="44">
        <v>1</v>
      </c>
      <c r="AD41" s="44">
        <v>1</v>
      </c>
      <c r="AE41" s="44">
        <v>0.5</v>
      </c>
      <c r="AF41" s="44">
        <v>0</v>
      </c>
      <c r="AG41" s="44">
        <v>0</v>
      </c>
      <c r="AH41" s="44">
        <v>0</v>
      </c>
      <c r="AI41" s="45">
        <v>0.33333333333333331</v>
      </c>
      <c r="AJ41" s="45">
        <v>2.8333333333333335</v>
      </c>
      <c r="AK41" s="46">
        <v>0.40476190476190477</v>
      </c>
      <c r="AL41" s="9">
        <v>0.5</v>
      </c>
      <c r="AM41" s="9">
        <v>0</v>
      </c>
      <c r="AN41" s="9">
        <v>0.5</v>
      </c>
      <c r="AO41" s="46">
        <v>0.25</v>
      </c>
      <c r="AP41" s="45">
        <f>Table432[[#This Row],[inclusiveness_score]]+Table432[[#This Row],[robustness_score]]+Table432[[#This Row],[integration_score]]</f>
        <v>4.5</v>
      </c>
      <c r="AQ41" s="46">
        <f>Table432[[#This Row],[overall_score]]/14</f>
        <v>0.32142857142857145</v>
      </c>
    </row>
    <row r="42" spans="1:43" ht="16">
      <c r="A42" s="18" t="s">
        <v>191</v>
      </c>
      <c r="B42" s="48">
        <v>2019</v>
      </c>
      <c r="C42" s="11" t="s">
        <v>212</v>
      </c>
      <c r="D42" s="28" t="s">
        <v>252</v>
      </c>
      <c r="E42" s="14" t="s">
        <v>172</v>
      </c>
      <c r="F42" s="20">
        <v>44047</v>
      </c>
      <c r="G42" s="21">
        <v>217</v>
      </c>
      <c r="H42" s="4" t="s">
        <v>169</v>
      </c>
      <c r="I42" s="4" t="s">
        <v>170</v>
      </c>
      <c r="J42" s="4" t="s">
        <v>154</v>
      </c>
      <c r="K42" s="4" t="s">
        <v>150</v>
      </c>
      <c r="L42" s="2" t="s">
        <v>152</v>
      </c>
      <c r="M42" s="4" t="s">
        <v>172</v>
      </c>
      <c r="N42" s="4" t="s">
        <v>172</v>
      </c>
      <c r="O42" s="4" t="s">
        <v>153</v>
      </c>
      <c r="P42" s="2" t="s">
        <v>172</v>
      </c>
      <c r="Q42" s="4" t="s">
        <v>178</v>
      </c>
      <c r="R42" s="4" t="s">
        <v>166</v>
      </c>
      <c r="S42" s="2" t="s">
        <v>161</v>
      </c>
      <c r="T42" s="4" t="s">
        <v>154</v>
      </c>
      <c r="U42" s="4" t="s">
        <v>167</v>
      </c>
      <c r="V42" s="9">
        <v>0.5</v>
      </c>
      <c r="W42" s="45">
        <v>0.66666666666666663</v>
      </c>
      <c r="X42" s="9">
        <v>0</v>
      </c>
      <c r="Y42" s="9">
        <v>0</v>
      </c>
      <c r="Z42" s="9">
        <v>0.5</v>
      </c>
      <c r="AA42" s="45">
        <v>1.6666666666666665</v>
      </c>
      <c r="AB42" s="46">
        <v>0.33333333333333331</v>
      </c>
      <c r="AC42" s="44">
        <v>1</v>
      </c>
      <c r="AD42" s="44">
        <v>1</v>
      </c>
      <c r="AE42" s="44">
        <v>0.5</v>
      </c>
      <c r="AF42" s="44">
        <v>1</v>
      </c>
      <c r="AG42" s="44">
        <v>1</v>
      </c>
      <c r="AH42" s="44">
        <v>0</v>
      </c>
      <c r="AI42" s="45">
        <v>0.33333333333333331</v>
      </c>
      <c r="AJ42" s="45">
        <v>4.833333333333333</v>
      </c>
      <c r="AK42" s="46">
        <v>0.69047619047619047</v>
      </c>
      <c r="AL42" s="9">
        <v>0</v>
      </c>
      <c r="AM42" s="9">
        <v>0</v>
      </c>
      <c r="AN42" s="9">
        <v>0</v>
      </c>
      <c r="AO42" s="46">
        <v>0</v>
      </c>
      <c r="AP42" s="45">
        <f>Table432[[#This Row],[inclusiveness_score]]+Table432[[#This Row],[robustness_score]]+Table432[[#This Row],[integration_score]]</f>
        <v>6.5</v>
      </c>
      <c r="AQ42" s="46">
        <f>Table432[[#This Row],[overall_score]]/14</f>
        <v>0.4642857142857143</v>
      </c>
    </row>
    <row r="43" spans="1:43" ht="16">
      <c r="A43" s="18" t="s">
        <v>193</v>
      </c>
      <c r="B43" s="48">
        <v>2019</v>
      </c>
      <c r="C43" s="11" t="s">
        <v>212</v>
      </c>
      <c r="D43" s="28" t="s">
        <v>253</v>
      </c>
      <c r="E43" s="14" t="s">
        <v>172</v>
      </c>
      <c r="F43" s="20" t="s">
        <v>266</v>
      </c>
      <c r="G43" s="21">
        <v>0</v>
      </c>
      <c r="H43" s="9" t="s">
        <v>169</v>
      </c>
      <c r="I43" s="9" t="s">
        <v>158</v>
      </c>
      <c r="J43" s="4" t="s">
        <v>150</v>
      </c>
      <c r="K43" s="9" t="s">
        <v>221</v>
      </c>
      <c r="L43" s="2" t="s">
        <v>160</v>
      </c>
      <c r="M43" s="9" t="s">
        <v>150</v>
      </c>
      <c r="N43" s="9" t="s">
        <v>172</v>
      </c>
      <c r="O43" s="9" t="s">
        <v>153</v>
      </c>
      <c r="P43" s="2" t="s">
        <v>172</v>
      </c>
      <c r="Q43" s="9" t="s">
        <v>150</v>
      </c>
      <c r="R43" s="4" t="s">
        <v>166</v>
      </c>
      <c r="S43" s="2" t="s">
        <v>184</v>
      </c>
      <c r="T43" s="9" t="s">
        <v>150</v>
      </c>
      <c r="U43" s="4" t="s">
        <v>188</v>
      </c>
      <c r="V43" s="9">
        <v>0.5</v>
      </c>
      <c r="W43" s="45">
        <v>1</v>
      </c>
      <c r="X43" s="9">
        <v>0</v>
      </c>
      <c r="Y43" s="9">
        <v>0.4</v>
      </c>
      <c r="Z43" s="9">
        <v>1</v>
      </c>
      <c r="AA43" s="45">
        <v>2.9</v>
      </c>
      <c r="AB43" s="46">
        <v>0.57999999999999996</v>
      </c>
      <c r="AC43" s="44">
        <v>0</v>
      </c>
      <c r="AD43" s="44">
        <v>1</v>
      </c>
      <c r="AE43" s="44">
        <v>0.5</v>
      </c>
      <c r="AF43" s="44">
        <v>1</v>
      </c>
      <c r="AG43" s="44">
        <v>0</v>
      </c>
      <c r="AH43" s="44">
        <v>0</v>
      </c>
      <c r="AI43" s="45">
        <v>1</v>
      </c>
      <c r="AJ43" s="45">
        <v>3.5</v>
      </c>
      <c r="AK43" s="46">
        <v>0.5</v>
      </c>
      <c r="AL43" s="9">
        <v>0</v>
      </c>
      <c r="AM43" s="9">
        <v>0.5</v>
      </c>
      <c r="AN43" s="9">
        <v>0.5</v>
      </c>
      <c r="AO43" s="46">
        <v>0.25</v>
      </c>
      <c r="AP43" s="45">
        <f>Table432[[#This Row],[inclusiveness_score]]+Table432[[#This Row],[robustness_score]]+Table432[[#This Row],[integration_score]]</f>
        <v>6.9</v>
      </c>
      <c r="AQ43" s="46">
        <f>Table432[[#This Row],[overall_score]]/14</f>
        <v>0.49285714285714288</v>
      </c>
    </row>
    <row r="44" spans="1:43" ht="16">
      <c r="A44" s="18" t="s">
        <v>194</v>
      </c>
      <c r="B44" s="48">
        <v>2019</v>
      </c>
      <c r="C44" s="11" t="s">
        <v>212</v>
      </c>
      <c r="D44" s="28" t="s">
        <v>254</v>
      </c>
      <c r="E44" s="14" t="s">
        <v>172</v>
      </c>
      <c r="F44" s="20">
        <v>43864</v>
      </c>
      <c r="G44" s="21">
        <v>34</v>
      </c>
      <c r="H44" s="4" t="s">
        <v>150</v>
      </c>
      <c r="I44" s="4" t="s">
        <v>170</v>
      </c>
      <c r="J44" s="4" t="s">
        <v>154</v>
      </c>
      <c r="K44" s="4" t="s">
        <v>150</v>
      </c>
      <c r="L44" s="3" t="s">
        <v>160</v>
      </c>
      <c r="M44" s="4" t="s">
        <v>172</v>
      </c>
      <c r="N44" s="4" t="s">
        <v>172</v>
      </c>
      <c r="O44" s="4" t="s">
        <v>153</v>
      </c>
      <c r="P44" s="2" t="s">
        <v>172</v>
      </c>
      <c r="Q44" s="4" t="s">
        <v>154</v>
      </c>
      <c r="R44" s="4" t="s">
        <v>166</v>
      </c>
      <c r="S44" s="2" t="s">
        <v>161</v>
      </c>
      <c r="T44" s="4" t="s">
        <v>152</v>
      </c>
      <c r="U44" s="4" t="s">
        <v>188</v>
      </c>
      <c r="V44" s="9">
        <v>0</v>
      </c>
      <c r="W44" s="45">
        <v>0.66666666666666663</v>
      </c>
      <c r="X44" s="9">
        <v>0</v>
      </c>
      <c r="Y44" s="9">
        <v>0</v>
      </c>
      <c r="Z44" s="9">
        <v>1</v>
      </c>
      <c r="AA44" s="45">
        <v>1.6666666666666665</v>
      </c>
      <c r="AB44" s="46">
        <v>0.33333333333333331</v>
      </c>
      <c r="AC44" s="44">
        <v>1</v>
      </c>
      <c r="AD44" s="44">
        <v>1</v>
      </c>
      <c r="AE44" s="44">
        <v>0.5</v>
      </c>
      <c r="AF44" s="44">
        <v>1</v>
      </c>
      <c r="AG44" s="44">
        <v>0</v>
      </c>
      <c r="AH44" s="44">
        <v>0</v>
      </c>
      <c r="AI44" s="45">
        <v>0.33333333333333331</v>
      </c>
      <c r="AJ44" s="45">
        <v>3.8333333333333335</v>
      </c>
      <c r="AK44" s="46">
        <v>0.54761904761904767</v>
      </c>
      <c r="AL44" s="9">
        <v>0.5</v>
      </c>
      <c r="AM44" s="9">
        <v>0.5</v>
      </c>
      <c r="AN44" s="9">
        <v>1</v>
      </c>
      <c r="AO44" s="46">
        <v>0.5</v>
      </c>
      <c r="AP44" s="45">
        <f>Table432[[#This Row],[inclusiveness_score]]+Table432[[#This Row],[robustness_score]]+Table432[[#This Row],[integration_score]]</f>
        <v>6.5</v>
      </c>
      <c r="AQ44" s="46">
        <f>Table432[[#This Row],[overall_score]]/14</f>
        <v>0.4642857142857143</v>
      </c>
    </row>
    <row r="45" spans="1:43" ht="16">
      <c r="A45" s="8" t="s">
        <v>195</v>
      </c>
      <c r="B45" s="48">
        <v>2019</v>
      </c>
      <c r="C45" s="11" t="s">
        <v>212</v>
      </c>
      <c r="D45" s="28" t="s">
        <v>255</v>
      </c>
      <c r="E45" s="14" t="s">
        <v>172</v>
      </c>
      <c r="F45" s="20" t="s">
        <v>266</v>
      </c>
      <c r="G45" s="21">
        <v>0</v>
      </c>
      <c r="H45" s="9" t="s">
        <v>157</v>
      </c>
      <c r="I45" s="9" t="s">
        <v>158</v>
      </c>
      <c r="J45" s="2" t="s">
        <v>150</v>
      </c>
      <c r="K45" s="10" t="s">
        <v>222</v>
      </c>
      <c r="L45" s="3" t="s">
        <v>160</v>
      </c>
      <c r="M45" s="9" t="s">
        <v>172</v>
      </c>
      <c r="N45" s="9" t="s">
        <v>150</v>
      </c>
      <c r="O45" s="9" t="s">
        <v>153</v>
      </c>
      <c r="P45" s="4" t="s">
        <v>154</v>
      </c>
      <c r="Q45" s="9" t="s">
        <v>178</v>
      </c>
      <c r="R45" s="2" t="s">
        <v>150</v>
      </c>
      <c r="S45" s="4" t="s">
        <v>203</v>
      </c>
      <c r="T45" s="9" t="s">
        <v>160</v>
      </c>
      <c r="U45" s="4" t="s">
        <v>188</v>
      </c>
      <c r="V45" s="9">
        <v>1</v>
      </c>
      <c r="W45" s="45">
        <v>1</v>
      </c>
      <c r="X45" s="9">
        <v>0</v>
      </c>
      <c r="Y45" s="9">
        <v>0.4</v>
      </c>
      <c r="Z45" s="9">
        <v>1</v>
      </c>
      <c r="AA45" s="45">
        <v>3.4</v>
      </c>
      <c r="AB45" s="46">
        <v>0.67999999999999994</v>
      </c>
      <c r="AC45" s="44">
        <v>1</v>
      </c>
      <c r="AD45" s="44">
        <v>0</v>
      </c>
      <c r="AE45" s="44">
        <v>0.5</v>
      </c>
      <c r="AF45" s="44">
        <v>0</v>
      </c>
      <c r="AG45" s="44">
        <v>1</v>
      </c>
      <c r="AH45" s="44">
        <v>0</v>
      </c>
      <c r="AI45" s="45">
        <v>0.66666666666666663</v>
      </c>
      <c r="AJ45" s="45">
        <v>3.1666666666666665</v>
      </c>
      <c r="AK45" s="46">
        <v>0.45238095238095238</v>
      </c>
      <c r="AL45" s="9">
        <v>1</v>
      </c>
      <c r="AM45" s="9">
        <v>0.5</v>
      </c>
      <c r="AN45" s="9">
        <v>1.5</v>
      </c>
      <c r="AO45" s="46">
        <v>0.75</v>
      </c>
      <c r="AP45" s="45">
        <f>Table432[[#This Row],[inclusiveness_score]]+Table432[[#This Row],[robustness_score]]+Table432[[#This Row],[integration_score]]</f>
        <v>8.0666666666666664</v>
      </c>
      <c r="AQ45" s="46">
        <f>Table432[[#This Row],[overall_score]]/14</f>
        <v>0.57619047619047614</v>
      </c>
    </row>
    <row r="46" spans="1:43" ht="16">
      <c r="A46" s="8" t="s">
        <v>196</v>
      </c>
      <c r="B46" s="48">
        <v>2019</v>
      </c>
      <c r="C46" s="11" t="s">
        <v>212</v>
      </c>
      <c r="D46" s="28" t="s">
        <v>256</v>
      </c>
      <c r="E46" s="14" t="s">
        <v>172</v>
      </c>
      <c r="F46" s="20">
        <v>43980</v>
      </c>
      <c r="G46" s="21">
        <v>150</v>
      </c>
      <c r="H46" s="9" t="s">
        <v>157</v>
      </c>
      <c r="I46" s="9" t="s">
        <v>158</v>
      </c>
      <c r="J46" s="2" t="s">
        <v>150</v>
      </c>
      <c r="K46" s="9" t="s">
        <v>223</v>
      </c>
      <c r="L46" s="3" t="s">
        <v>160</v>
      </c>
      <c r="M46" s="9" t="s">
        <v>172</v>
      </c>
      <c r="N46" s="9" t="s">
        <v>172</v>
      </c>
      <c r="O46" s="9" t="s">
        <v>153</v>
      </c>
      <c r="P46" s="4" t="s">
        <v>154</v>
      </c>
      <c r="Q46" s="4" t="s">
        <v>153</v>
      </c>
      <c r="R46" s="4" t="s">
        <v>166</v>
      </c>
      <c r="S46" s="4" t="s">
        <v>203</v>
      </c>
      <c r="T46" s="9" t="s">
        <v>160</v>
      </c>
      <c r="U46" s="4" t="s">
        <v>188</v>
      </c>
      <c r="V46" s="9">
        <v>1</v>
      </c>
      <c r="W46" s="45">
        <v>1</v>
      </c>
      <c r="X46" s="9">
        <v>0</v>
      </c>
      <c r="Y46" s="9">
        <v>0.4</v>
      </c>
      <c r="Z46" s="9">
        <v>1</v>
      </c>
      <c r="AA46" s="45">
        <v>3.4</v>
      </c>
      <c r="AB46" s="46">
        <v>0.67999999999999994</v>
      </c>
      <c r="AC46" s="44">
        <v>1</v>
      </c>
      <c r="AD46" s="44">
        <v>1</v>
      </c>
      <c r="AE46" s="44">
        <v>0.5</v>
      </c>
      <c r="AF46" s="44">
        <v>0</v>
      </c>
      <c r="AG46" s="44">
        <v>0.5</v>
      </c>
      <c r="AH46" s="44">
        <v>0</v>
      </c>
      <c r="AI46" s="45">
        <v>0.66666666666666663</v>
      </c>
      <c r="AJ46" s="45">
        <v>3.6666666666666665</v>
      </c>
      <c r="AK46" s="46">
        <v>0.52380952380952384</v>
      </c>
      <c r="AL46" s="9">
        <v>1</v>
      </c>
      <c r="AM46" s="9">
        <v>0.5</v>
      </c>
      <c r="AN46" s="9">
        <v>1.5</v>
      </c>
      <c r="AO46" s="46">
        <v>0.75</v>
      </c>
      <c r="AP46" s="45">
        <f>Table432[[#This Row],[inclusiveness_score]]+Table432[[#This Row],[robustness_score]]+Table432[[#This Row],[integration_score]]</f>
        <v>8.5666666666666664</v>
      </c>
      <c r="AQ46" s="46">
        <f>Table432[[#This Row],[overall_score]]/14</f>
        <v>0.61190476190476184</v>
      </c>
    </row>
    <row r="47" spans="1:43" ht="16">
      <c r="A47" s="18" t="s">
        <v>198</v>
      </c>
      <c r="B47" s="48">
        <v>2019</v>
      </c>
      <c r="C47" s="11" t="s">
        <v>212</v>
      </c>
      <c r="D47" s="28" t="s">
        <v>257</v>
      </c>
      <c r="E47" s="14" t="s">
        <v>172</v>
      </c>
      <c r="F47" s="20">
        <v>43816</v>
      </c>
      <c r="G47" s="21">
        <v>0</v>
      </c>
      <c r="H47" s="4" t="s">
        <v>157</v>
      </c>
      <c r="I47" s="4" t="s">
        <v>170</v>
      </c>
      <c r="J47" s="4" t="s">
        <v>172</v>
      </c>
      <c r="K47" s="4" t="s">
        <v>224</v>
      </c>
      <c r="L47" s="3" t="s">
        <v>160</v>
      </c>
      <c r="M47" s="4" t="s">
        <v>172</v>
      </c>
      <c r="N47" s="4" t="s">
        <v>172</v>
      </c>
      <c r="O47" s="4" t="s">
        <v>153</v>
      </c>
      <c r="P47" s="2" t="s">
        <v>172</v>
      </c>
      <c r="Q47" s="4" t="s">
        <v>178</v>
      </c>
      <c r="R47" s="4" t="s">
        <v>166</v>
      </c>
      <c r="S47" s="2" t="s">
        <v>161</v>
      </c>
      <c r="T47" s="4" t="s">
        <v>160</v>
      </c>
      <c r="U47" s="4" t="s">
        <v>188</v>
      </c>
      <c r="V47" s="9">
        <v>1</v>
      </c>
      <c r="W47" s="45">
        <v>0.66666666666666663</v>
      </c>
      <c r="X47" s="9">
        <v>1</v>
      </c>
      <c r="Y47" s="9">
        <v>0.2</v>
      </c>
      <c r="Z47" s="9">
        <v>1</v>
      </c>
      <c r="AA47" s="45">
        <v>3.8666666666666667</v>
      </c>
      <c r="AB47" s="46">
        <v>0.77333333333333332</v>
      </c>
      <c r="AC47" s="44">
        <v>1</v>
      </c>
      <c r="AD47" s="44">
        <v>1</v>
      </c>
      <c r="AE47" s="44">
        <v>0.5</v>
      </c>
      <c r="AF47" s="44">
        <v>1</v>
      </c>
      <c r="AG47" s="44">
        <v>1</v>
      </c>
      <c r="AH47" s="44">
        <v>0</v>
      </c>
      <c r="AI47" s="45">
        <v>0.33333333333333331</v>
      </c>
      <c r="AJ47" s="45">
        <v>4.833333333333333</v>
      </c>
      <c r="AK47" s="46">
        <v>0.69047619047619047</v>
      </c>
      <c r="AL47" s="9">
        <v>1</v>
      </c>
      <c r="AM47" s="9">
        <v>0.5</v>
      </c>
      <c r="AN47" s="9">
        <v>1.5</v>
      </c>
      <c r="AO47" s="46">
        <v>0.75</v>
      </c>
      <c r="AP47" s="45">
        <f>Table432[[#This Row],[inclusiveness_score]]+Table432[[#This Row],[robustness_score]]+Table432[[#This Row],[integration_score]]</f>
        <v>10.199999999999999</v>
      </c>
      <c r="AQ47" s="46">
        <f>Table432[[#This Row],[overall_score]]/14</f>
        <v>0.72857142857142854</v>
      </c>
    </row>
    <row r="48" spans="1:43" ht="16">
      <c r="A48" s="18" t="s">
        <v>199</v>
      </c>
      <c r="B48" s="48">
        <v>2019</v>
      </c>
      <c r="C48" s="11" t="s">
        <v>212</v>
      </c>
      <c r="D48" s="28" t="s">
        <v>258</v>
      </c>
      <c r="E48" s="14" t="s">
        <v>172</v>
      </c>
      <c r="F48" s="20">
        <v>43817</v>
      </c>
      <c r="G48" s="21">
        <v>0</v>
      </c>
      <c r="H48" s="9" t="s">
        <v>169</v>
      </c>
      <c r="I48" s="9" t="s">
        <v>170</v>
      </c>
      <c r="J48" s="9" t="s">
        <v>172</v>
      </c>
      <c r="K48" s="9" t="s">
        <v>225</v>
      </c>
      <c r="L48" s="3" t="s">
        <v>160</v>
      </c>
      <c r="M48" s="9" t="s">
        <v>172</v>
      </c>
      <c r="N48" s="9" t="s">
        <v>150</v>
      </c>
      <c r="O48" s="9" t="s">
        <v>153</v>
      </c>
      <c r="P48" s="2" t="s">
        <v>172</v>
      </c>
      <c r="Q48" s="4" t="s">
        <v>153</v>
      </c>
      <c r="R48" s="9" t="s">
        <v>226</v>
      </c>
      <c r="S48" s="2" t="s">
        <v>161</v>
      </c>
      <c r="T48" s="9" t="s">
        <v>150</v>
      </c>
      <c r="U48" s="4" t="s">
        <v>173</v>
      </c>
      <c r="V48" s="9">
        <v>0.5</v>
      </c>
      <c r="W48" s="45">
        <v>0.66666666666666663</v>
      </c>
      <c r="X48" s="9">
        <v>1</v>
      </c>
      <c r="Y48" s="9">
        <v>0.4</v>
      </c>
      <c r="Z48" s="9">
        <v>1</v>
      </c>
      <c r="AA48" s="45">
        <v>3.7666666666666666</v>
      </c>
      <c r="AB48" s="46">
        <v>0.7533333333333333</v>
      </c>
      <c r="AC48" s="44">
        <v>1</v>
      </c>
      <c r="AD48" s="44">
        <v>0</v>
      </c>
      <c r="AE48" s="44">
        <v>0.5</v>
      </c>
      <c r="AF48" s="44">
        <v>1</v>
      </c>
      <c r="AG48" s="44">
        <v>0.5</v>
      </c>
      <c r="AH48" s="44">
        <v>0.5</v>
      </c>
      <c r="AI48" s="45">
        <v>0.33333333333333331</v>
      </c>
      <c r="AJ48" s="45">
        <v>3.8333333333333335</v>
      </c>
      <c r="AK48" s="46">
        <v>0.54761904761904767</v>
      </c>
      <c r="AL48" s="9">
        <v>0</v>
      </c>
      <c r="AM48" s="9">
        <v>1</v>
      </c>
      <c r="AN48" s="9">
        <v>1</v>
      </c>
      <c r="AO48" s="46">
        <v>0.5</v>
      </c>
      <c r="AP48" s="45">
        <f>Table432[[#This Row],[inclusiveness_score]]+Table432[[#This Row],[robustness_score]]+Table432[[#This Row],[integration_score]]</f>
        <v>8.6</v>
      </c>
      <c r="AQ48" s="46">
        <f>Table432[[#This Row],[overall_score]]/14</f>
        <v>0.61428571428571421</v>
      </c>
    </row>
    <row r="49" spans="1:43" ht="16">
      <c r="A49" s="18" t="s">
        <v>201</v>
      </c>
      <c r="B49" s="48">
        <v>2019</v>
      </c>
      <c r="C49" s="11" t="s">
        <v>212</v>
      </c>
      <c r="D49" s="28" t="s">
        <v>259</v>
      </c>
      <c r="E49" s="14" t="s">
        <v>172</v>
      </c>
      <c r="F49" s="20">
        <v>43829</v>
      </c>
      <c r="G49" s="21">
        <v>0</v>
      </c>
      <c r="H49" s="4" t="s">
        <v>150</v>
      </c>
      <c r="I49" s="3" t="s">
        <v>158</v>
      </c>
      <c r="J49" s="4" t="s">
        <v>154</v>
      </c>
      <c r="K49" s="4" t="s">
        <v>227</v>
      </c>
      <c r="L49" s="3" t="s">
        <v>160</v>
      </c>
      <c r="M49" s="4" t="s">
        <v>172</v>
      </c>
      <c r="N49" s="4" t="s">
        <v>172</v>
      </c>
      <c r="O49" s="4" t="s">
        <v>177</v>
      </c>
      <c r="P49" s="4" t="s">
        <v>154</v>
      </c>
      <c r="Q49" s="4" t="s">
        <v>154</v>
      </c>
      <c r="R49" s="4" t="s">
        <v>166</v>
      </c>
      <c r="S49" s="2" t="s">
        <v>161</v>
      </c>
      <c r="T49" s="4" t="s">
        <v>154</v>
      </c>
      <c r="U49" s="4" t="s">
        <v>167</v>
      </c>
      <c r="V49" s="9">
        <v>0</v>
      </c>
      <c r="W49" s="45">
        <v>1</v>
      </c>
      <c r="X49" s="9">
        <v>0</v>
      </c>
      <c r="Y49" s="9">
        <v>0.6</v>
      </c>
      <c r="Z49" s="9">
        <v>1</v>
      </c>
      <c r="AA49" s="45">
        <v>2.6</v>
      </c>
      <c r="AB49" s="46">
        <v>0.52</v>
      </c>
      <c r="AC49" s="44">
        <v>1</v>
      </c>
      <c r="AD49" s="44">
        <v>1</v>
      </c>
      <c r="AE49" s="44">
        <v>1</v>
      </c>
      <c r="AF49" s="44">
        <v>0</v>
      </c>
      <c r="AG49" s="44">
        <v>0</v>
      </c>
      <c r="AH49" s="44">
        <v>0</v>
      </c>
      <c r="AI49" s="45">
        <v>0.33333333333333331</v>
      </c>
      <c r="AJ49" s="45">
        <v>3.3333333333333335</v>
      </c>
      <c r="AK49" s="46">
        <v>0.47619047619047622</v>
      </c>
      <c r="AL49" s="9">
        <v>0</v>
      </c>
      <c r="AM49" s="9">
        <v>0</v>
      </c>
      <c r="AN49" s="9">
        <v>0</v>
      </c>
      <c r="AO49" s="46">
        <v>0</v>
      </c>
      <c r="AP49" s="45">
        <f>Table432[[#This Row],[inclusiveness_score]]+Table432[[#This Row],[robustness_score]]+Table432[[#This Row],[integration_score]]</f>
        <v>5.9333333333333336</v>
      </c>
      <c r="AQ49" s="46">
        <f>Table432[[#This Row],[overall_score]]/14</f>
        <v>0.4238095238095238</v>
      </c>
    </row>
    <row r="50" spans="1:43" ht="16">
      <c r="A50" s="18" t="s">
        <v>202</v>
      </c>
      <c r="B50" s="48">
        <v>2019</v>
      </c>
      <c r="C50" s="11" t="s">
        <v>212</v>
      </c>
      <c r="D50" s="28" t="s">
        <v>260</v>
      </c>
      <c r="E50" s="14" t="s">
        <v>172</v>
      </c>
      <c r="F50" s="20">
        <v>43830</v>
      </c>
      <c r="G50" s="21">
        <v>0</v>
      </c>
      <c r="H50" s="4" t="s">
        <v>157</v>
      </c>
      <c r="I50" s="3" t="s">
        <v>158</v>
      </c>
      <c r="J50" s="4" t="s">
        <v>150</v>
      </c>
      <c r="K50" s="4" t="s">
        <v>228</v>
      </c>
      <c r="L50" s="3" t="s">
        <v>160</v>
      </c>
      <c r="M50" s="4" t="s">
        <v>211</v>
      </c>
      <c r="N50" s="4" t="s">
        <v>172</v>
      </c>
      <c r="O50" s="4" t="s">
        <v>153</v>
      </c>
      <c r="P50" s="4" t="s">
        <v>154</v>
      </c>
      <c r="Q50" s="4" t="s">
        <v>150</v>
      </c>
      <c r="R50" s="4" t="s">
        <v>166</v>
      </c>
      <c r="S50" s="4" t="s">
        <v>203</v>
      </c>
      <c r="T50" s="4" t="s">
        <v>150</v>
      </c>
      <c r="U50" s="4" t="s">
        <v>150</v>
      </c>
      <c r="V50" s="9">
        <v>1</v>
      </c>
      <c r="W50" s="45">
        <v>1</v>
      </c>
      <c r="X50" s="9">
        <v>0</v>
      </c>
      <c r="Y50" s="9">
        <v>0.4</v>
      </c>
      <c r="Z50" s="9">
        <v>1</v>
      </c>
      <c r="AA50" s="45">
        <v>3.4</v>
      </c>
      <c r="AB50" s="46">
        <v>0.67999999999999994</v>
      </c>
      <c r="AC50" s="44">
        <v>1</v>
      </c>
      <c r="AD50" s="44">
        <v>1</v>
      </c>
      <c r="AE50" s="44">
        <v>0.5</v>
      </c>
      <c r="AF50" s="44">
        <v>0</v>
      </c>
      <c r="AG50" s="44">
        <v>0</v>
      </c>
      <c r="AH50" s="44">
        <v>0</v>
      </c>
      <c r="AI50" s="45">
        <v>0.66666666666666663</v>
      </c>
      <c r="AJ50" s="45">
        <v>3.1666666666666665</v>
      </c>
      <c r="AK50" s="46">
        <v>0.45238095238095238</v>
      </c>
      <c r="AL50" s="9">
        <v>0</v>
      </c>
      <c r="AM50" s="9">
        <v>0</v>
      </c>
      <c r="AN50" s="9">
        <v>0</v>
      </c>
      <c r="AO50" s="46">
        <v>0</v>
      </c>
      <c r="AP50" s="45">
        <f>Table432[[#This Row],[inclusiveness_score]]+Table432[[#This Row],[robustness_score]]+Table432[[#This Row],[integration_score]]</f>
        <v>6.5666666666666664</v>
      </c>
      <c r="AQ50" s="46">
        <f>Table432[[#This Row],[overall_score]]/14</f>
        <v>0.46904761904761905</v>
      </c>
    </row>
    <row r="51" spans="1:43" ht="16">
      <c r="A51" s="18" t="s">
        <v>204</v>
      </c>
      <c r="B51" s="48">
        <v>2019</v>
      </c>
      <c r="C51" s="11" t="s">
        <v>212</v>
      </c>
      <c r="D51" s="28" t="s">
        <v>261</v>
      </c>
      <c r="E51" s="14" t="s">
        <v>172</v>
      </c>
      <c r="F51" s="20">
        <v>43949</v>
      </c>
      <c r="G51" s="21">
        <v>119</v>
      </c>
      <c r="H51" s="4" t="s">
        <v>148</v>
      </c>
      <c r="I51" s="3" t="s">
        <v>158</v>
      </c>
      <c r="J51" s="4" t="s">
        <v>154</v>
      </c>
      <c r="K51" s="3" t="s">
        <v>150</v>
      </c>
      <c r="L51" s="2" t="s">
        <v>152</v>
      </c>
      <c r="M51" s="4" t="s">
        <v>172</v>
      </c>
      <c r="N51" s="4" t="s">
        <v>154</v>
      </c>
      <c r="O51" s="4" t="s">
        <v>153</v>
      </c>
      <c r="P51" s="2" t="s">
        <v>172</v>
      </c>
      <c r="Q51" s="4" t="s">
        <v>206</v>
      </c>
      <c r="R51" s="4" t="s">
        <v>166</v>
      </c>
      <c r="S51" s="4" t="s">
        <v>203</v>
      </c>
      <c r="T51" s="4" t="s">
        <v>152</v>
      </c>
      <c r="U51" s="4" t="s">
        <v>188</v>
      </c>
      <c r="V51" s="9">
        <v>0.5</v>
      </c>
      <c r="W51" s="45">
        <v>1</v>
      </c>
      <c r="X51" s="9">
        <v>0</v>
      </c>
      <c r="Y51" s="9">
        <v>0</v>
      </c>
      <c r="Z51" s="9">
        <v>0.5</v>
      </c>
      <c r="AA51" s="45">
        <v>2</v>
      </c>
      <c r="AB51" s="46">
        <v>0.4</v>
      </c>
      <c r="AC51" s="44">
        <v>1</v>
      </c>
      <c r="AD51" s="44">
        <v>0</v>
      </c>
      <c r="AE51" s="44">
        <v>0.5</v>
      </c>
      <c r="AF51" s="44">
        <v>1</v>
      </c>
      <c r="AG51" s="44">
        <v>0.5</v>
      </c>
      <c r="AH51" s="44">
        <v>0</v>
      </c>
      <c r="AI51" s="45">
        <v>0.66666666666666663</v>
      </c>
      <c r="AJ51" s="45">
        <v>3.6666666666666665</v>
      </c>
      <c r="AK51" s="46">
        <v>0.52380952380952384</v>
      </c>
      <c r="AL51" s="9">
        <v>0.5</v>
      </c>
      <c r="AM51" s="9">
        <v>0.5</v>
      </c>
      <c r="AN51" s="9">
        <v>1</v>
      </c>
      <c r="AO51" s="46">
        <v>0.5</v>
      </c>
      <c r="AP51" s="45">
        <f>Table432[[#This Row],[inclusiveness_score]]+Table432[[#This Row],[robustness_score]]+Table432[[#This Row],[integration_score]]</f>
        <v>6.6666666666666661</v>
      </c>
      <c r="AQ51" s="46">
        <f>Table432[[#This Row],[overall_score]]/14</f>
        <v>0.47619047619047616</v>
      </c>
    </row>
    <row r="52" spans="1:43" ht="16">
      <c r="A52" s="18" t="s">
        <v>207</v>
      </c>
      <c r="B52" s="48">
        <v>2019</v>
      </c>
      <c r="C52" s="11" t="s">
        <v>212</v>
      </c>
      <c r="D52" s="28" t="s">
        <v>262</v>
      </c>
      <c r="E52" s="14" t="s">
        <v>154</v>
      </c>
      <c r="F52" s="20">
        <v>43819</v>
      </c>
      <c r="G52" s="21">
        <v>0</v>
      </c>
      <c r="H52" s="9" t="s">
        <v>163</v>
      </c>
      <c r="I52" s="9" t="s">
        <v>163</v>
      </c>
      <c r="J52" s="9" t="s">
        <v>163</v>
      </c>
      <c r="K52" s="9" t="s">
        <v>163</v>
      </c>
      <c r="L52" s="9" t="s">
        <v>163</v>
      </c>
      <c r="M52" s="9" t="s">
        <v>163</v>
      </c>
      <c r="N52" s="9" t="s">
        <v>163</v>
      </c>
      <c r="O52" s="9" t="s">
        <v>163</v>
      </c>
      <c r="P52" s="9" t="s">
        <v>163</v>
      </c>
      <c r="Q52" s="9" t="s">
        <v>163</v>
      </c>
      <c r="R52" s="9" t="s">
        <v>163</v>
      </c>
      <c r="S52" s="9" t="s">
        <v>163</v>
      </c>
      <c r="T52" s="9" t="s">
        <v>163</v>
      </c>
      <c r="U52" s="9" t="s">
        <v>163</v>
      </c>
      <c r="V52" s="9">
        <v>0</v>
      </c>
      <c r="W52" s="45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44">
        <v>0</v>
      </c>
      <c r="AD52" s="44">
        <v>0</v>
      </c>
      <c r="AE52" s="44">
        <v>0</v>
      </c>
      <c r="AF52" s="44">
        <v>0</v>
      </c>
      <c r="AG52" s="44">
        <v>0</v>
      </c>
      <c r="AH52" s="44">
        <v>0</v>
      </c>
      <c r="AI52" s="45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45">
        <f>Table432[[#This Row],[inclusiveness_score]]+Table432[[#This Row],[robustness_score]]+Table432[[#This Row],[integration_score]]</f>
        <v>0</v>
      </c>
      <c r="AQ52" s="46">
        <f>Table432[[#This Row],[overall_score]]/14</f>
        <v>0</v>
      </c>
    </row>
    <row r="53" spans="1:43" ht="16">
      <c r="A53" s="18" t="s">
        <v>208</v>
      </c>
      <c r="B53" s="48">
        <v>2019</v>
      </c>
      <c r="C53" s="11" t="s">
        <v>212</v>
      </c>
      <c r="D53" s="28" t="s">
        <v>263</v>
      </c>
      <c r="E53" s="14" t="s">
        <v>172</v>
      </c>
      <c r="F53" s="20">
        <v>43889</v>
      </c>
      <c r="G53" s="21">
        <v>90</v>
      </c>
      <c r="H53" s="4" t="s">
        <v>148</v>
      </c>
      <c r="I53" s="4" t="s">
        <v>150</v>
      </c>
      <c r="J53" s="2" t="s">
        <v>150</v>
      </c>
      <c r="K53" s="3" t="s">
        <v>150</v>
      </c>
      <c r="L53" s="9" t="s">
        <v>150</v>
      </c>
      <c r="M53" s="9" t="s">
        <v>172</v>
      </c>
      <c r="N53" s="9" t="s">
        <v>172</v>
      </c>
      <c r="O53" s="9" t="s">
        <v>153</v>
      </c>
      <c r="P53" s="4" t="s">
        <v>154</v>
      </c>
      <c r="Q53" s="4" t="s">
        <v>153</v>
      </c>
      <c r="R53" s="2" t="s">
        <v>150</v>
      </c>
      <c r="S53" s="2" t="s">
        <v>161</v>
      </c>
      <c r="T53" s="9" t="s">
        <v>160</v>
      </c>
      <c r="U53" s="4" t="s">
        <v>188</v>
      </c>
      <c r="V53" s="9">
        <v>0.5</v>
      </c>
      <c r="W53" s="45">
        <v>0</v>
      </c>
      <c r="X53" s="9">
        <v>0</v>
      </c>
      <c r="Y53" s="9">
        <v>0</v>
      </c>
      <c r="Z53" s="9">
        <v>0</v>
      </c>
      <c r="AA53" s="45">
        <v>0.5</v>
      </c>
      <c r="AB53" s="46">
        <v>0.1</v>
      </c>
      <c r="AC53" s="44">
        <v>1</v>
      </c>
      <c r="AD53" s="44">
        <v>1</v>
      </c>
      <c r="AE53" s="44">
        <v>0.5</v>
      </c>
      <c r="AF53" s="44">
        <v>0</v>
      </c>
      <c r="AG53" s="44">
        <v>0.5</v>
      </c>
      <c r="AH53" s="44">
        <v>0</v>
      </c>
      <c r="AI53" s="45">
        <v>0.33333333333333331</v>
      </c>
      <c r="AJ53" s="45">
        <v>3.3333333333333335</v>
      </c>
      <c r="AK53" s="46">
        <v>0.47619047619047622</v>
      </c>
      <c r="AL53" s="9">
        <v>1</v>
      </c>
      <c r="AM53" s="9">
        <v>0.5</v>
      </c>
      <c r="AN53" s="9">
        <v>1.5</v>
      </c>
      <c r="AO53" s="46">
        <v>0.75</v>
      </c>
      <c r="AP53" s="45">
        <f>Table432[[#This Row],[inclusiveness_score]]+Table432[[#This Row],[robustness_score]]+Table432[[#This Row],[integration_score]]</f>
        <v>5.3333333333333339</v>
      </c>
      <c r="AQ53" s="46">
        <f>Table432[[#This Row],[overall_score]]/14</f>
        <v>0.38095238095238099</v>
      </c>
    </row>
    <row r="54" spans="1:43" ht="16">
      <c r="A54" s="8" t="s">
        <v>209</v>
      </c>
      <c r="B54" s="48">
        <v>2019</v>
      </c>
      <c r="C54" s="11" t="s">
        <v>212</v>
      </c>
      <c r="D54" s="28" t="s">
        <v>264</v>
      </c>
      <c r="E54" s="14" t="s">
        <v>172</v>
      </c>
      <c r="F54" s="23">
        <v>43921</v>
      </c>
      <c r="G54" s="22">
        <v>91</v>
      </c>
      <c r="H54" s="9" t="s">
        <v>169</v>
      </c>
      <c r="I54" s="9" t="s">
        <v>170</v>
      </c>
      <c r="J54" s="2" t="s">
        <v>150</v>
      </c>
      <c r="K54" s="4" t="s">
        <v>229</v>
      </c>
      <c r="L54" s="3" t="s">
        <v>160</v>
      </c>
      <c r="M54" s="9" t="s">
        <v>172</v>
      </c>
      <c r="N54" s="9" t="s">
        <v>172</v>
      </c>
      <c r="O54" s="9" t="s">
        <v>153</v>
      </c>
      <c r="P54" s="2" t="s">
        <v>172</v>
      </c>
      <c r="Q54" s="4" t="s">
        <v>153</v>
      </c>
      <c r="R54" s="2" t="s">
        <v>150</v>
      </c>
      <c r="S54" s="2" t="s">
        <v>161</v>
      </c>
      <c r="T54" s="9" t="s">
        <v>150</v>
      </c>
      <c r="U54" s="4" t="s">
        <v>188</v>
      </c>
      <c r="V54" s="9">
        <v>0.5</v>
      </c>
      <c r="W54" s="45">
        <v>0.66666666666666663</v>
      </c>
      <c r="X54" s="9">
        <v>0</v>
      </c>
      <c r="Y54" s="9">
        <v>0.6</v>
      </c>
      <c r="Z54" s="9">
        <v>1</v>
      </c>
      <c r="AA54" s="45">
        <v>2.7666666666666666</v>
      </c>
      <c r="AB54" s="46">
        <v>0.55333333333333334</v>
      </c>
      <c r="AC54" s="44">
        <v>1</v>
      </c>
      <c r="AD54" s="44">
        <v>1</v>
      </c>
      <c r="AE54" s="44">
        <v>0.5</v>
      </c>
      <c r="AF54" s="44">
        <v>1</v>
      </c>
      <c r="AG54" s="44">
        <v>0.5</v>
      </c>
      <c r="AH54" s="44">
        <v>0</v>
      </c>
      <c r="AI54" s="45">
        <v>0.33333333333333331</v>
      </c>
      <c r="AJ54" s="45">
        <v>4.333333333333333</v>
      </c>
      <c r="AK54" s="46">
        <v>0.61904761904761896</v>
      </c>
      <c r="AL54" s="9">
        <v>0</v>
      </c>
      <c r="AM54" s="9">
        <v>0.5</v>
      </c>
      <c r="AN54" s="9">
        <v>0.5</v>
      </c>
      <c r="AO54" s="46">
        <v>0.25</v>
      </c>
      <c r="AP54" s="45">
        <f>Table432[[#This Row],[inclusiveness_score]]+Table432[[#This Row],[robustness_score]]+Table432[[#This Row],[integration_score]]</f>
        <v>7.6</v>
      </c>
      <c r="AQ54" s="46">
        <f>Table432[[#This Row],[overall_score]]/14</f>
        <v>0.54285714285714282</v>
      </c>
    </row>
    <row r="55" spans="1:43" ht="16">
      <c r="A55" s="18" t="s">
        <v>210</v>
      </c>
      <c r="B55" s="48">
        <v>2019</v>
      </c>
      <c r="C55" s="11" t="s">
        <v>212</v>
      </c>
      <c r="D55" s="28" t="s">
        <v>265</v>
      </c>
      <c r="E55" s="14" t="s">
        <v>172</v>
      </c>
      <c r="F55" s="20">
        <v>43847</v>
      </c>
      <c r="G55" s="21">
        <v>17</v>
      </c>
      <c r="H55" s="4" t="s">
        <v>157</v>
      </c>
      <c r="I55" s="3" t="s">
        <v>158</v>
      </c>
      <c r="J55" s="2" t="s">
        <v>150</v>
      </c>
      <c r="K55" s="4" t="s">
        <v>219</v>
      </c>
      <c r="L55" s="3" t="s">
        <v>160</v>
      </c>
      <c r="M55" s="2" t="s">
        <v>211</v>
      </c>
      <c r="N55" s="4" t="s">
        <v>172</v>
      </c>
      <c r="O55" s="9" t="s">
        <v>153</v>
      </c>
      <c r="P55" s="2" t="s">
        <v>172</v>
      </c>
      <c r="Q55" s="4" t="s">
        <v>178</v>
      </c>
      <c r="R55" s="4" t="s">
        <v>166</v>
      </c>
      <c r="S55" s="4" t="s">
        <v>203</v>
      </c>
      <c r="T55" s="4" t="s">
        <v>154</v>
      </c>
      <c r="U55" s="4" t="s">
        <v>188</v>
      </c>
      <c r="V55" s="9">
        <v>1</v>
      </c>
      <c r="W55" s="45">
        <v>1</v>
      </c>
      <c r="X55" s="9">
        <v>0</v>
      </c>
      <c r="Y55" s="9">
        <v>0.6</v>
      </c>
      <c r="Z55" s="9">
        <v>1</v>
      </c>
      <c r="AA55" s="45">
        <v>3.4</v>
      </c>
      <c r="AB55" s="46">
        <v>0.67999999999999994</v>
      </c>
      <c r="AC55" s="44">
        <v>1</v>
      </c>
      <c r="AD55" s="44">
        <v>1</v>
      </c>
      <c r="AE55" s="44">
        <v>0.5</v>
      </c>
      <c r="AF55" s="44">
        <v>1</v>
      </c>
      <c r="AG55" s="44">
        <v>1</v>
      </c>
      <c r="AH55" s="44">
        <v>0</v>
      </c>
      <c r="AI55" s="45">
        <v>0.66666666666666663</v>
      </c>
      <c r="AJ55" s="45">
        <v>5.166666666666667</v>
      </c>
      <c r="AK55" s="46">
        <v>0.73809523809523814</v>
      </c>
      <c r="AL55" s="9">
        <v>0</v>
      </c>
      <c r="AM55" s="9">
        <v>0.5</v>
      </c>
      <c r="AN55" s="9">
        <v>0.5</v>
      </c>
      <c r="AO55" s="46">
        <v>0.25</v>
      </c>
      <c r="AP55" s="45">
        <f>Table432[[#This Row],[inclusiveness_score]]+Table432[[#This Row],[robustness_score]]+Table432[[#This Row],[integration_score]]</f>
        <v>9.0666666666666664</v>
      </c>
      <c r="AQ55" s="46">
        <f>Table432[[#This Row],[overall_score]]/14</f>
        <v>0.64761904761904765</v>
      </c>
    </row>
    <row r="56" spans="1:43" ht="16">
      <c r="A56" s="8" t="s">
        <v>146</v>
      </c>
      <c r="B56" s="48">
        <v>2023</v>
      </c>
      <c r="C56" s="11" t="s">
        <v>230</v>
      </c>
      <c r="D56" s="27" t="s">
        <v>239</v>
      </c>
      <c r="E56" s="14" t="s">
        <v>172</v>
      </c>
      <c r="F56" s="20">
        <v>45525</v>
      </c>
      <c r="G56" s="19">
        <v>417</v>
      </c>
      <c r="H56" s="4" t="s">
        <v>150</v>
      </c>
      <c r="I56" s="4" t="s">
        <v>158</v>
      </c>
      <c r="J56" s="2" t="s">
        <v>150</v>
      </c>
      <c r="K56" s="2" t="s">
        <v>225</v>
      </c>
      <c r="L56" s="4" t="s">
        <v>160</v>
      </c>
      <c r="M56" s="4" t="s">
        <v>150</v>
      </c>
      <c r="N56" s="2" t="s">
        <v>150</v>
      </c>
      <c r="O56" s="4" t="s">
        <v>153</v>
      </c>
      <c r="P56" s="2" t="s">
        <v>150</v>
      </c>
      <c r="Q56" s="4" t="s">
        <v>150</v>
      </c>
      <c r="R56" s="2" t="s">
        <v>150</v>
      </c>
      <c r="S56" s="2" t="s">
        <v>161</v>
      </c>
      <c r="T56" s="4" t="s">
        <v>160</v>
      </c>
      <c r="U56" s="4" t="s">
        <v>173</v>
      </c>
      <c r="V56" s="9">
        <v>0</v>
      </c>
      <c r="W56" s="45">
        <v>1</v>
      </c>
      <c r="X56" s="9">
        <v>0</v>
      </c>
      <c r="Y56" s="9">
        <v>0.4</v>
      </c>
      <c r="Z56" s="9">
        <v>1</v>
      </c>
      <c r="AA56" s="45">
        <v>2.4</v>
      </c>
      <c r="AB56" s="46">
        <v>0.48</v>
      </c>
      <c r="AC56" s="44">
        <v>0</v>
      </c>
      <c r="AD56" s="44">
        <v>0</v>
      </c>
      <c r="AE56" s="44">
        <v>0.5</v>
      </c>
      <c r="AF56" s="44">
        <v>0</v>
      </c>
      <c r="AG56" s="44">
        <v>0</v>
      </c>
      <c r="AH56" s="44">
        <v>0</v>
      </c>
      <c r="AI56" s="45">
        <v>0.33333333333333331</v>
      </c>
      <c r="AJ56" s="45">
        <v>0.83333333333333326</v>
      </c>
      <c r="AK56" s="46">
        <v>0.11904761904761904</v>
      </c>
      <c r="AL56" s="9">
        <v>1</v>
      </c>
      <c r="AM56" s="9">
        <v>1</v>
      </c>
      <c r="AN56" s="9">
        <v>2</v>
      </c>
      <c r="AO56" s="46">
        <v>1</v>
      </c>
      <c r="AP56" s="45">
        <f>Table432[[#This Row],[inclusiveness_score]]+Table432[[#This Row],[robustness_score]]+Table432[[#This Row],[integration_score]]</f>
        <v>5.2333333333333334</v>
      </c>
      <c r="AQ56" s="46">
        <f>Table432[[#This Row],[overall_score]]/14</f>
        <v>0.37380952380952381</v>
      </c>
    </row>
    <row r="57" spans="1:43" ht="16">
      <c r="A57" s="8" t="s">
        <v>156</v>
      </c>
      <c r="B57" s="48">
        <v>2023</v>
      </c>
      <c r="C57" s="11" t="s">
        <v>230</v>
      </c>
      <c r="D57" s="28" t="s">
        <v>240</v>
      </c>
      <c r="E57" s="14" t="s">
        <v>154</v>
      </c>
      <c r="F57" s="20">
        <v>45260</v>
      </c>
      <c r="G57" s="21">
        <v>153</v>
      </c>
      <c r="H57" s="9" t="s">
        <v>163</v>
      </c>
      <c r="I57" s="9" t="s">
        <v>163</v>
      </c>
      <c r="J57" s="9" t="s">
        <v>163</v>
      </c>
      <c r="K57" s="9" t="s">
        <v>163</v>
      </c>
      <c r="L57" s="9" t="s">
        <v>163</v>
      </c>
      <c r="M57" s="9" t="s">
        <v>163</v>
      </c>
      <c r="N57" s="9" t="s">
        <v>163</v>
      </c>
      <c r="O57" s="9" t="s">
        <v>163</v>
      </c>
      <c r="P57" s="9" t="s">
        <v>163</v>
      </c>
      <c r="Q57" s="9" t="s">
        <v>163</v>
      </c>
      <c r="R57" s="9" t="s">
        <v>163</v>
      </c>
      <c r="S57" s="9" t="s">
        <v>163</v>
      </c>
      <c r="T57" s="9" t="s">
        <v>163</v>
      </c>
      <c r="U57" s="9" t="s">
        <v>163</v>
      </c>
      <c r="V57" s="9">
        <v>0</v>
      </c>
      <c r="W57" s="45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44">
        <v>0</v>
      </c>
      <c r="AD57" s="44">
        <v>0</v>
      </c>
      <c r="AE57" s="44">
        <v>0</v>
      </c>
      <c r="AF57" s="44">
        <v>0</v>
      </c>
      <c r="AG57" s="44">
        <v>0</v>
      </c>
      <c r="AH57" s="44">
        <v>0</v>
      </c>
      <c r="AI57" s="45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45">
        <f>Table432[[#This Row],[inclusiveness_score]]+Table432[[#This Row],[robustness_score]]+Table432[[#This Row],[integration_score]]</f>
        <v>0</v>
      </c>
      <c r="AQ57" s="46">
        <f>Table432[[#This Row],[overall_score]]/14</f>
        <v>0</v>
      </c>
    </row>
    <row r="58" spans="1:43" ht="16">
      <c r="A58" s="8" t="s">
        <v>162</v>
      </c>
      <c r="B58" s="48">
        <v>2023</v>
      </c>
      <c r="C58" s="11" t="s">
        <v>230</v>
      </c>
      <c r="D58" s="28" t="s">
        <v>241</v>
      </c>
      <c r="E58" s="14" t="s">
        <v>172</v>
      </c>
      <c r="F58" s="20">
        <v>45342</v>
      </c>
      <c r="G58" s="21">
        <v>235</v>
      </c>
      <c r="H58" s="4" t="s">
        <v>169</v>
      </c>
      <c r="I58" s="4" t="s">
        <v>170</v>
      </c>
      <c r="J58" s="4" t="s">
        <v>150</v>
      </c>
      <c r="K58" s="4" t="s">
        <v>150</v>
      </c>
      <c r="L58" s="2" t="s">
        <v>160</v>
      </c>
      <c r="M58" s="4" t="s">
        <v>172</v>
      </c>
      <c r="N58" s="4" t="s">
        <v>172</v>
      </c>
      <c r="O58" s="4" t="s">
        <v>153</v>
      </c>
      <c r="P58" s="4" t="s">
        <v>154</v>
      </c>
      <c r="Q58" s="4" t="s">
        <v>154</v>
      </c>
      <c r="R58" s="4" t="s">
        <v>166</v>
      </c>
      <c r="S58" s="2" t="s">
        <v>161</v>
      </c>
      <c r="T58" s="4" t="s">
        <v>160</v>
      </c>
      <c r="U58" s="4" t="s">
        <v>167</v>
      </c>
      <c r="V58" s="9">
        <v>0.5</v>
      </c>
      <c r="W58" s="45">
        <v>0.66666666666666663</v>
      </c>
      <c r="X58" s="9">
        <v>0</v>
      </c>
      <c r="Y58" s="9">
        <v>0</v>
      </c>
      <c r="Z58" s="9">
        <v>1</v>
      </c>
      <c r="AA58" s="45">
        <v>2.1666666666666665</v>
      </c>
      <c r="AB58" s="46">
        <v>0.43333333333333329</v>
      </c>
      <c r="AC58" s="44">
        <v>1</v>
      </c>
      <c r="AD58" s="44">
        <v>1</v>
      </c>
      <c r="AE58" s="44">
        <v>0.5</v>
      </c>
      <c r="AF58" s="44">
        <v>0</v>
      </c>
      <c r="AG58" s="44">
        <v>0</v>
      </c>
      <c r="AH58" s="44">
        <v>0</v>
      </c>
      <c r="AI58" s="45">
        <v>0.33333333333333331</v>
      </c>
      <c r="AJ58" s="45">
        <v>2.8333333333333335</v>
      </c>
      <c r="AK58" s="46">
        <v>0.40476190476190477</v>
      </c>
      <c r="AL58" s="9">
        <v>1</v>
      </c>
      <c r="AM58" s="9">
        <v>0</v>
      </c>
      <c r="AN58" s="9">
        <v>1</v>
      </c>
      <c r="AO58" s="46">
        <v>0.5</v>
      </c>
      <c r="AP58" s="45">
        <f>Table432[[#This Row],[inclusiveness_score]]+Table432[[#This Row],[robustness_score]]+Table432[[#This Row],[integration_score]]</f>
        <v>6</v>
      </c>
      <c r="AQ58" s="46">
        <f>Table432[[#This Row],[overall_score]]/14</f>
        <v>0.42857142857142855</v>
      </c>
    </row>
    <row r="59" spans="1:43" ht="16">
      <c r="A59" s="18" t="s">
        <v>164</v>
      </c>
      <c r="B59" s="48">
        <v>2023</v>
      </c>
      <c r="C59" s="11" t="s">
        <v>230</v>
      </c>
      <c r="D59" s="28" t="s">
        <v>242</v>
      </c>
      <c r="E59" s="14" t="s">
        <v>172</v>
      </c>
      <c r="F59" s="20">
        <v>45111</v>
      </c>
      <c r="G59" s="21">
        <v>4</v>
      </c>
      <c r="H59" s="4" t="s">
        <v>157</v>
      </c>
      <c r="I59" s="4" t="s">
        <v>150</v>
      </c>
      <c r="J59" s="4" t="s">
        <v>154</v>
      </c>
      <c r="K59" s="2" t="s">
        <v>225</v>
      </c>
      <c r="L59" s="2" t="s">
        <v>152</v>
      </c>
      <c r="M59" s="4" t="s">
        <v>172</v>
      </c>
      <c r="N59" s="4" t="s">
        <v>154</v>
      </c>
      <c r="O59" s="4" t="s">
        <v>153</v>
      </c>
      <c r="P59" s="4" t="s">
        <v>154</v>
      </c>
      <c r="Q59" s="4" t="s">
        <v>154</v>
      </c>
      <c r="R59" s="2" t="s">
        <v>150</v>
      </c>
      <c r="S59" s="2" t="s">
        <v>161</v>
      </c>
      <c r="T59" s="4" t="s">
        <v>150</v>
      </c>
      <c r="U59" s="4" t="s">
        <v>167</v>
      </c>
      <c r="V59" s="9">
        <v>1</v>
      </c>
      <c r="W59" s="45">
        <v>0</v>
      </c>
      <c r="X59" s="9">
        <v>0</v>
      </c>
      <c r="Y59" s="9">
        <v>0.4</v>
      </c>
      <c r="Z59" s="9">
        <v>0.5</v>
      </c>
      <c r="AA59" s="45">
        <v>1.9</v>
      </c>
      <c r="AB59" s="46">
        <v>0.38</v>
      </c>
      <c r="AC59" s="44">
        <v>1</v>
      </c>
      <c r="AD59" s="44">
        <v>0</v>
      </c>
      <c r="AE59" s="44">
        <v>0.5</v>
      </c>
      <c r="AF59" s="44">
        <v>0</v>
      </c>
      <c r="AG59" s="44">
        <v>0</v>
      </c>
      <c r="AH59" s="44">
        <v>0</v>
      </c>
      <c r="AI59" s="45">
        <v>0.33333333333333331</v>
      </c>
      <c r="AJ59" s="45">
        <v>1.8333333333333333</v>
      </c>
      <c r="AK59" s="46">
        <v>0.26190476190476192</v>
      </c>
      <c r="AL59" s="9">
        <v>0</v>
      </c>
      <c r="AM59" s="9">
        <v>0</v>
      </c>
      <c r="AN59" s="9">
        <v>0</v>
      </c>
      <c r="AO59" s="46">
        <v>0</v>
      </c>
      <c r="AP59" s="45">
        <f>Table432[[#This Row],[inclusiveness_score]]+Table432[[#This Row],[robustness_score]]+Table432[[#This Row],[integration_score]]</f>
        <v>3.7333333333333334</v>
      </c>
      <c r="AQ59" s="46">
        <f>Table432[[#This Row],[overall_score]]/14</f>
        <v>0.26666666666666666</v>
      </c>
    </row>
    <row r="60" spans="1:43" ht="16">
      <c r="A60" s="8" t="s">
        <v>165</v>
      </c>
      <c r="B60" s="48">
        <v>2023</v>
      </c>
      <c r="C60" s="11" t="s">
        <v>230</v>
      </c>
      <c r="D60" s="28" t="s">
        <v>243</v>
      </c>
      <c r="E60" s="14" t="s">
        <v>172</v>
      </c>
      <c r="F60" s="20">
        <v>45134</v>
      </c>
      <c r="G60" s="21">
        <v>27</v>
      </c>
      <c r="H60" s="4" t="s">
        <v>169</v>
      </c>
      <c r="I60" s="4" t="s">
        <v>150</v>
      </c>
      <c r="J60" s="4" t="s">
        <v>154</v>
      </c>
      <c r="K60" s="2" t="s">
        <v>231</v>
      </c>
      <c r="L60" s="2" t="s">
        <v>152</v>
      </c>
      <c r="M60" s="4" t="s">
        <v>172</v>
      </c>
      <c r="N60" s="4" t="s">
        <v>172</v>
      </c>
      <c r="O60" s="4" t="s">
        <v>153</v>
      </c>
      <c r="P60" s="2" t="s">
        <v>172</v>
      </c>
      <c r="Q60" s="4" t="s">
        <v>178</v>
      </c>
      <c r="R60" s="4" t="s">
        <v>166</v>
      </c>
      <c r="S60" s="2" t="s">
        <v>161</v>
      </c>
      <c r="T60" s="4" t="s">
        <v>152</v>
      </c>
      <c r="U60" s="4" t="s">
        <v>167</v>
      </c>
      <c r="V60" s="9">
        <v>0.5</v>
      </c>
      <c r="W60" s="45">
        <v>0</v>
      </c>
      <c r="X60" s="9">
        <v>0</v>
      </c>
      <c r="Y60" s="9">
        <v>0.2</v>
      </c>
      <c r="Z60" s="9">
        <v>0.5</v>
      </c>
      <c r="AA60" s="45">
        <v>1.2</v>
      </c>
      <c r="AB60" s="46">
        <v>0.24</v>
      </c>
      <c r="AC60" s="44">
        <v>1</v>
      </c>
      <c r="AD60" s="44">
        <v>1</v>
      </c>
      <c r="AE60" s="44">
        <v>0.5</v>
      </c>
      <c r="AF60" s="44">
        <v>1</v>
      </c>
      <c r="AG60" s="44">
        <v>1</v>
      </c>
      <c r="AH60" s="44">
        <v>0</v>
      </c>
      <c r="AI60" s="45">
        <v>0.33333333333333331</v>
      </c>
      <c r="AJ60" s="45">
        <v>4.833333333333333</v>
      </c>
      <c r="AK60" s="46">
        <v>0.69047619047619047</v>
      </c>
      <c r="AL60" s="9">
        <v>0.5</v>
      </c>
      <c r="AM60" s="9">
        <v>0</v>
      </c>
      <c r="AN60" s="9">
        <v>0.5</v>
      </c>
      <c r="AO60" s="46">
        <v>0.25</v>
      </c>
      <c r="AP60" s="45">
        <f>Table432[[#This Row],[inclusiveness_score]]+Table432[[#This Row],[robustness_score]]+Table432[[#This Row],[integration_score]]</f>
        <v>6.5333333333333332</v>
      </c>
      <c r="AQ60" s="46">
        <f>Table432[[#This Row],[overall_score]]/14</f>
        <v>0.46666666666666667</v>
      </c>
    </row>
    <row r="61" spans="1:43" ht="16">
      <c r="A61" s="8" t="s">
        <v>168</v>
      </c>
      <c r="B61" s="48">
        <v>2023</v>
      </c>
      <c r="C61" s="11" t="s">
        <v>230</v>
      </c>
      <c r="D61" s="28" t="s">
        <v>244</v>
      </c>
      <c r="E61" s="14" t="s">
        <v>172</v>
      </c>
      <c r="F61" s="20">
        <v>45222</v>
      </c>
      <c r="G61" s="21">
        <v>115</v>
      </c>
      <c r="H61" s="4" t="s">
        <v>169</v>
      </c>
      <c r="I61" s="4" t="s">
        <v>170</v>
      </c>
      <c r="J61" s="4" t="s">
        <v>154</v>
      </c>
      <c r="K61" s="2" t="s">
        <v>232</v>
      </c>
      <c r="L61" s="2" t="s">
        <v>160</v>
      </c>
      <c r="M61" s="4" t="s">
        <v>172</v>
      </c>
      <c r="N61" s="4" t="s">
        <v>172</v>
      </c>
      <c r="O61" s="4" t="s">
        <v>153</v>
      </c>
      <c r="P61" s="4" t="s">
        <v>154</v>
      </c>
      <c r="Q61" s="4" t="s">
        <v>154</v>
      </c>
      <c r="R61" s="4" t="s">
        <v>166</v>
      </c>
      <c r="S61" s="2" t="s">
        <v>161</v>
      </c>
      <c r="T61" s="4" t="s">
        <v>154</v>
      </c>
      <c r="U61" s="4" t="s">
        <v>167</v>
      </c>
      <c r="V61" s="9">
        <v>0.5</v>
      </c>
      <c r="W61" s="45">
        <v>0.66666666666666663</v>
      </c>
      <c r="X61" s="9">
        <v>0</v>
      </c>
      <c r="Y61" s="9">
        <v>0.2</v>
      </c>
      <c r="Z61" s="9">
        <v>1</v>
      </c>
      <c r="AA61" s="45">
        <v>2.3666666666666663</v>
      </c>
      <c r="AB61" s="46">
        <v>0.47333333333333327</v>
      </c>
      <c r="AC61" s="44">
        <v>1</v>
      </c>
      <c r="AD61" s="44">
        <v>1</v>
      </c>
      <c r="AE61" s="44">
        <v>0.5</v>
      </c>
      <c r="AF61" s="44">
        <v>0</v>
      </c>
      <c r="AG61" s="44">
        <v>0</v>
      </c>
      <c r="AH61" s="44">
        <v>0</v>
      </c>
      <c r="AI61" s="45">
        <v>0.33333333333333331</v>
      </c>
      <c r="AJ61" s="45">
        <v>2.8333333333333335</v>
      </c>
      <c r="AK61" s="46">
        <v>0.40476190476190477</v>
      </c>
      <c r="AL61" s="9">
        <v>0</v>
      </c>
      <c r="AM61" s="9">
        <v>0</v>
      </c>
      <c r="AN61" s="9">
        <v>0</v>
      </c>
      <c r="AO61" s="46">
        <v>0</v>
      </c>
      <c r="AP61" s="45">
        <f>Table432[[#This Row],[inclusiveness_score]]+Table432[[#This Row],[robustness_score]]+Table432[[#This Row],[integration_score]]</f>
        <v>5.1999999999999993</v>
      </c>
      <c r="AQ61" s="46">
        <f>Table432[[#This Row],[overall_score]]/14</f>
        <v>0.37142857142857139</v>
      </c>
    </row>
    <row r="62" spans="1:43" ht="16">
      <c r="A62" s="8" t="s">
        <v>174</v>
      </c>
      <c r="B62" s="48">
        <v>2023</v>
      </c>
      <c r="C62" s="11" t="s">
        <v>230</v>
      </c>
      <c r="D62" s="28" t="s">
        <v>245</v>
      </c>
      <c r="E62" s="14" t="s">
        <v>172</v>
      </c>
      <c r="F62" s="20">
        <v>45106</v>
      </c>
      <c r="G62" s="21">
        <v>0</v>
      </c>
      <c r="H62" s="4" t="s">
        <v>150</v>
      </c>
      <c r="I62" s="3" t="s">
        <v>158</v>
      </c>
      <c r="J62" s="4" t="s">
        <v>154</v>
      </c>
      <c r="K62" s="4" t="s">
        <v>218</v>
      </c>
      <c r="L62" s="2" t="s">
        <v>160</v>
      </c>
      <c r="M62" s="4" t="s">
        <v>172</v>
      </c>
      <c r="N62" s="4" t="s">
        <v>172</v>
      </c>
      <c r="O62" s="4" t="s">
        <v>177</v>
      </c>
      <c r="P62" s="2" t="s">
        <v>172</v>
      </c>
      <c r="Q62" s="4" t="s">
        <v>178</v>
      </c>
      <c r="R62" s="4" t="s">
        <v>166</v>
      </c>
      <c r="S62" s="2" t="s">
        <v>161</v>
      </c>
      <c r="T62" s="4" t="s">
        <v>152</v>
      </c>
      <c r="U62" s="4" t="s">
        <v>173</v>
      </c>
      <c r="V62" s="9">
        <v>0</v>
      </c>
      <c r="W62" s="45">
        <v>1</v>
      </c>
      <c r="X62" s="9">
        <v>0</v>
      </c>
      <c r="Y62" s="9">
        <v>0.2</v>
      </c>
      <c r="Z62" s="9">
        <v>1</v>
      </c>
      <c r="AA62" s="45">
        <v>2.2000000000000002</v>
      </c>
      <c r="AB62" s="46">
        <v>0.44000000000000006</v>
      </c>
      <c r="AC62" s="44">
        <v>1</v>
      </c>
      <c r="AD62" s="44">
        <v>1</v>
      </c>
      <c r="AE62" s="44">
        <v>1</v>
      </c>
      <c r="AF62" s="44">
        <v>1</v>
      </c>
      <c r="AG62" s="44">
        <v>1</v>
      </c>
      <c r="AH62" s="44">
        <v>0</v>
      </c>
      <c r="AI62" s="45">
        <v>0.33333333333333331</v>
      </c>
      <c r="AJ62" s="45">
        <v>5.333333333333333</v>
      </c>
      <c r="AK62" s="46">
        <v>0.76190476190476186</v>
      </c>
      <c r="AL62" s="9">
        <v>0.5</v>
      </c>
      <c r="AM62" s="9">
        <v>1</v>
      </c>
      <c r="AN62" s="9">
        <v>1.5</v>
      </c>
      <c r="AO62" s="46">
        <v>0.75</v>
      </c>
      <c r="AP62" s="45">
        <f>Table432[[#This Row],[inclusiveness_score]]+Table432[[#This Row],[robustness_score]]+Table432[[#This Row],[integration_score]]</f>
        <v>9.0333333333333332</v>
      </c>
      <c r="AQ62" s="46">
        <f>Table432[[#This Row],[overall_score]]/14</f>
        <v>0.64523809523809528</v>
      </c>
    </row>
    <row r="63" spans="1:43" ht="16">
      <c r="A63" s="8" t="s">
        <v>175</v>
      </c>
      <c r="B63" s="48">
        <v>2023</v>
      </c>
      <c r="C63" s="11" t="s">
        <v>230</v>
      </c>
      <c r="D63" s="28" t="s">
        <v>246</v>
      </c>
      <c r="E63" s="14" t="s">
        <v>172</v>
      </c>
      <c r="F63" s="20">
        <v>45153</v>
      </c>
      <c r="G63" s="21">
        <v>46</v>
      </c>
      <c r="H63" s="4" t="s">
        <v>169</v>
      </c>
      <c r="I63" s="4" t="s">
        <v>149</v>
      </c>
      <c r="J63" s="4" t="s">
        <v>154</v>
      </c>
      <c r="K63" s="4" t="s">
        <v>150</v>
      </c>
      <c r="L63" s="4" t="s">
        <v>150</v>
      </c>
      <c r="M63" s="4" t="s">
        <v>172</v>
      </c>
      <c r="N63" s="4" t="s">
        <v>172</v>
      </c>
      <c r="O63" s="4" t="s">
        <v>177</v>
      </c>
      <c r="P63" s="2" t="s">
        <v>172</v>
      </c>
      <c r="Q63" s="4" t="s">
        <v>153</v>
      </c>
      <c r="R63" s="4" t="s">
        <v>166</v>
      </c>
      <c r="S63" s="2" t="s">
        <v>161</v>
      </c>
      <c r="T63" s="4" t="s">
        <v>150</v>
      </c>
      <c r="U63" s="4" t="s">
        <v>188</v>
      </c>
      <c r="V63" s="9">
        <v>0.5</v>
      </c>
      <c r="W63" s="45">
        <v>0.33333333333333331</v>
      </c>
      <c r="X63" s="9">
        <v>0</v>
      </c>
      <c r="Y63" s="9">
        <v>0</v>
      </c>
      <c r="Z63" s="9">
        <v>0</v>
      </c>
      <c r="AA63" s="45">
        <v>0.83333333333333326</v>
      </c>
      <c r="AB63" s="46">
        <v>0.16666666666666666</v>
      </c>
      <c r="AC63" s="44">
        <v>1</v>
      </c>
      <c r="AD63" s="44">
        <v>1</v>
      </c>
      <c r="AE63" s="44">
        <v>1</v>
      </c>
      <c r="AF63" s="44">
        <v>1</v>
      </c>
      <c r="AG63" s="44">
        <v>0.5</v>
      </c>
      <c r="AH63" s="44">
        <v>0</v>
      </c>
      <c r="AI63" s="45">
        <v>0.33333333333333331</v>
      </c>
      <c r="AJ63" s="45">
        <v>4.833333333333333</v>
      </c>
      <c r="AK63" s="46">
        <v>0.69047619047619047</v>
      </c>
      <c r="AL63" s="9">
        <v>0</v>
      </c>
      <c r="AM63" s="9">
        <v>0.5</v>
      </c>
      <c r="AN63" s="9">
        <v>0.5</v>
      </c>
      <c r="AO63" s="46">
        <v>0.25</v>
      </c>
      <c r="AP63" s="45">
        <f>Table432[[#This Row],[inclusiveness_score]]+Table432[[#This Row],[robustness_score]]+Table432[[#This Row],[integration_score]]</f>
        <v>6.1666666666666661</v>
      </c>
      <c r="AQ63" s="46">
        <f>Table432[[#This Row],[overall_score]]/14</f>
        <v>0.44047619047619041</v>
      </c>
    </row>
    <row r="64" spans="1:43" ht="16">
      <c r="A64" s="8" t="s">
        <v>179</v>
      </c>
      <c r="B64" s="48">
        <v>2023</v>
      </c>
      <c r="C64" s="11" t="s">
        <v>230</v>
      </c>
      <c r="D64" s="28" t="s">
        <v>247</v>
      </c>
      <c r="E64" s="14" t="s">
        <v>154</v>
      </c>
      <c r="F64" s="20">
        <v>45107</v>
      </c>
      <c r="G64" s="21">
        <v>0</v>
      </c>
      <c r="H64" s="9" t="s">
        <v>163</v>
      </c>
      <c r="I64" s="9" t="s">
        <v>163</v>
      </c>
      <c r="J64" s="9" t="s">
        <v>163</v>
      </c>
      <c r="K64" s="9" t="s">
        <v>163</v>
      </c>
      <c r="L64" s="9" t="s">
        <v>163</v>
      </c>
      <c r="M64" s="9" t="s">
        <v>163</v>
      </c>
      <c r="N64" s="9" t="s">
        <v>163</v>
      </c>
      <c r="O64" s="9" t="s">
        <v>163</v>
      </c>
      <c r="P64" s="9" t="s">
        <v>163</v>
      </c>
      <c r="Q64" s="9" t="s">
        <v>163</v>
      </c>
      <c r="R64" s="9" t="s">
        <v>163</v>
      </c>
      <c r="S64" s="9" t="s">
        <v>163</v>
      </c>
      <c r="T64" s="9" t="s">
        <v>163</v>
      </c>
      <c r="U64" s="9" t="s">
        <v>163</v>
      </c>
      <c r="V64" s="9">
        <v>0</v>
      </c>
      <c r="W64" s="45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44">
        <v>0</v>
      </c>
      <c r="AD64" s="44">
        <v>0</v>
      </c>
      <c r="AE64" s="44">
        <v>0</v>
      </c>
      <c r="AF64" s="44">
        <v>0</v>
      </c>
      <c r="AG64" s="44">
        <v>0</v>
      </c>
      <c r="AH64" s="44">
        <v>0</v>
      </c>
      <c r="AI64" s="45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45">
        <f>Table432[[#This Row],[inclusiveness_score]]+Table432[[#This Row],[robustness_score]]+Table432[[#This Row],[integration_score]]</f>
        <v>0</v>
      </c>
      <c r="AQ64" s="46">
        <f>Table432[[#This Row],[overall_score]]/14</f>
        <v>0</v>
      </c>
    </row>
    <row r="65" spans="1:43" ht="16">
      <c r="A65" s="8" t="s">
        <v>181</v>
      </c>
      <c r="B65" s="48">
        <v>2023</v>
      </c>
      <c r="C65" s="11" t="s">
        <v>230</v>
      </c>
      <c r="D65" s="28" t="s">
        <v>248</v>
      </c>
      <c r="E65" s="14" t="s">
        <v>172</v>
      </c>
      <c r="F65" s="20" t="s">
        <v>267</v>
      </c>
      <c r="G65" s="21">
        <v>118</v>
      </c>
      <c r="H65" s="4" t="s">
        <v>157</v>
      </c>
      <c r="I65" s="3" t="s">
        <v>158</v>
      </c>
      <c r="J65" s="4" t="s">
        <v>150</v>
      </c>
      <c r="K65" s="4" t="s">
        <v>233</v>
      </c>
      <c r="L65" s="3" t="s">
        <v>160</v>
      </c>
      <c r="M65" s="4" t="s">
        <v>150</v>
      </c>
      <c r="N65" s="4" t="s">
        <v>172</v>
      </c>
      <c r="O65" s="4" t="s">
        <v>153</v>
      </c>
      <c r="P65" s="2" t="s">
        <v>172</v>
      </c>
      <c r="Q65" s="4" t="s">
        <v>150</v>
      </c>
      <c r="R65" s="9" t="s">
        <v>183</v>
      </c>
      <c r="S65" s="4" t="s">
        <v>184</v>
      </c>
      <c r="T65" s="9" t="s">
        <v>150</v>
      </c>
      <c r="U65" s="4" t="s">
        <v>173</v>
      </c>
      <c r="V65" s="9">
        <v>1</v>
      </c>
      <c r="W65" s="45">
        <v>1</v>
      </c>
      <c r="X65" s="9">
        <v>0</v>
      </c>
      <c r="Y65" s="9">
        <v>1</v>
      </c>
      <c r="Z65" s="9">
        <v>1</v>
      </c>
      <c r="AA65" s="45">
        <v>4</v>
      </c>
      <c r="AB65" s="46">
        <v>0.8</v>
      </c>
      <c r="AC65" s="44">
        <v>0</v>
      </c>
      <c r="AD65" s="44">
        <v>1</v>
      </c>
      <c r="AE65" s="44">
        <v>0.5</v>
      </c>
      <c r="AF65" s="44">
        <v>1</v>
      </c>
      <c r="AG65" s="44">
        <v>0</v>
      </c>
      <c r="AH65" s="44">
        <v>1</v>
      </c>
      <c r="AI65" s="45">
        <v>1</v>
      </c>
      <c r="AJ65" s="45">
        <v>4.5</v>
      </c>
      <c r="AK65" s="46">
        <v>0.6428571428571429</v>
      </c>
      <c r="AL65" s="9">
        <v>0</v>
      </c>
      <c r="AM65" s="9">
        <v>1</v>
      </c>
      <c r="AN65" s="9">
        <v>1</v>
      </c>
      <c r="AO65" s="46">
        <v>0.5</v>
      </c>
      <c r="AP65" s="45">
        <f>Table432[[#This Row],[inclusiveness_score]]+Table432[[#This Row],[robustness_score]]+Table432[[#This Row],[integration_score]]</f>
        <v>9.5</v>
      </c>
      <c r="AQ65" s="46">
        <f>Table432[[#This Row],[overall_score]]/14</f>
        <v>0.6785714285714286</v>
      </c>
    </row>
    <row r="66" spans="1:43" ht="16">
      <c r="A66" s="8" t="s">
        <v>185</v>
      </c>
      <c r="B66" s="48">
        <v>2023</v>
      </c>
      <c r="C66" s="11" t="s">
        <v>230</v>
      </c>
      <c r="D66" s="28" t="s">
        <v>249</v>
      </c>
      <c r="E66" s="14" t="s">
        <v>154</v>
      </c>
      <c r="F66" s="20">
        <v>45233</v>
      </c>
      <c r="G66" s="21">
        <v>126</v>
      </c>
      <c r="H66" s="9" t="s">
        <v>163</v>
      </c>
      <c r="I66" s="9" t="s">
        <v>163</v>
      </c>
      <c r="J66" s="9" t="s">
        <v>163</v>
      </c>
      <c r="K66" s="9" t="s">
        <v>163</v>
      </c>
      <c r="L66" s="9" t="s">
        <v>163</v>
      </c>
      <c r="M66" s="9" t="s">
        <v>163</v>
      </c>
      <c r="N66" s="9" t="s">
        <v>163</v>
      </c>
      <c r="O66" s="9" t="s">
        <v>163</v>
      </c>
      <c r="P66" s="9" t="s">
        <v>163</v>
      </c>
      <c r="Q66" s="9" t="s">
        <v>163</v>
      </c>
      <c r="R66" s="9" t="s">
        <v>163</v>
      </c>
      <c r="S66" s="9" t="s">
        <v>163</v>
      </c>
      <c r="T66" s="9" t="s">
        <v>163</v>
      </c>
      <c r="U66" s="9" t="s">
        <v>163</v>
      </c>
      <c r="V66" s="9">
        <v>0</v>
      </c>
      <c r="W66" s="45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44">
        <v>0</v>
      </c>
      <c r="AD66" s="44">
        <v>0</v>
      </c>
      <c r="AE66" s="44">
        <v>0</v>
      </c>
      <c r="AF66" s="44">
        <v>0</v>
      </c>
      <c r="AG66" s="44">
        <v>0</v>
      </c>
      <c r="AH66" s="44">
        <v>0</v>
      </c>
      <c r="AI66" s="45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45">
        <f>Table432[[#This Row],[inclusiveness_score]]+Table432[[#This Row],[robustness_score]]+Table432[[#This Row],[integration_score]]</f>
        <v>0</v>
      </c>
      <c r="AQ66" s="46">
        <f>Table432[[#This Row],[overall_score]]/14</f>
        <v>0</v>
      </c>
    </row>
    <row r="67" spans="1:43" ht="16">
      <c r="A67" s="8" t="s">
        <v>186</v>
      </c>
      <c r="B67" s="48">
        <v>2023</v>
      </c>
      <c r="C67" s="11" t="s">
        <v>230</v>
      </c>
      <c r="D67" s="28" t="s">
        <v>250</v>
      </c>
      <c r="E67" s="14" t="s">
        <v>172</v>
      </c>
      <c r="F67" s="20" t="s">
        <v>268</v>
      </c>
      <c r="G67" s="21">
        <v>126</v>
      </c>
      <c r="H67" s="4" t="s">
        <v>148</v>
      </c>
      <c r="I67" s="4" t="s">
        <v>149</v>
      </c>
      <c r="J67" s="4" t="s">
        <v>150</v>
      </c>
      <c r="K67" s="4" t="s">
        <v>234</v>
      </c>
      <c r="L67" s="2" t="s">
        <v>152</v>
      </c>
      <c r="M67" s="4" t="s">
        <v>172</v>
      </c>
      <c r="N67" s="4" t="s">
        <v>150</v>
      </c>
      <c r="O67" s="4" t="s">
        <v>153</v>
      </c>
      <c r="P67" s="4" t="s">
        <v>154</v>
      </c>
      <c r="Q67" s="4" t="s">
        <v>153</v>
      </c>
      <c r="R67" s="4" t="s">
        <v>166</v>
      </c>
      <c r="S67" s="2" t="s">
        <v>161</v>
      </c>
      <c r="T67" s="4" t="s">
        <v>152</v>
      </c>
      <c r="U67" s="4" t="s">
        <v>188</v>
      </c>
      <c r="V67" s="9">
        <v>0.5</v>
      </c>
      <c r="W67" s="45">
        <v>0.33333333333333331</v>
      </c>
      <c r="X67" s="9">
        <v>0</v>
      </c>
      <c r="Y67" s="9">
        <v>0.4</v>
      </c>
      <c r="Z67" s="9">
        <v>0.5</v>
      </c>
      <c r="AA67" s="45">
        <v>1.5333333333333332</v>
      </c>
      <c r="AB67" s="46">
        <v>0.30666666666666664</v>
      </c>
      <c r="AC67" s="44">
        <v>1</v>
      </c>
      <c r="AD67" s="44">
        <v>0</v>
      </c>
      <c r="AE67" s="44">
        <v>0.5</v>
      </c>
      <c r="AF67" s="44">
        <v>0</v>
      </c>
      <c r="AG67" s="44">
        <v>0.5</v>
      </c>
      <c r="AH67" s="44">
        <v>0</v>
      </c>
      <c r="AI67" s="45">
        <v>0.33333333333333331</v>
      </c>
      <c r="AJ67" s="45">
        <v>2.3333333333333335</v>
      </c>
      <c r="AK67" s="46">
        <v>0.33333333333333337</v>
      </c>
      <c r="AL67" s="9">
        <v>0.5</v>
      </c>
      <c r="AM67" s="9">
        <v>0.5</v>
      </c>
      <c r="AN67" s="9">
        <v>1</v>
      </c>
      <c r="AO67" s="46">
        <v>0.5</v>
      </c>
      <c r="AP67" s="45">
        <f>Table432[[#This Row],[inclusiveness_score]]+Table432[[#This Row],[robustness_score]]+Table432[[#This Row],[integration_score]]</f>
        <v>4.8666666666666671</v>
      </c>
      <c r="AQ67" s="46">
        <f>Table432[[#This Row],[overall_score]]/14</f>
        <v>0.34761904761904766</v>
      </c>
    </row>
    <row r="68" spans="1:43" ht="16">
      <c r="A68" s="18" t="s">
        <v>189</v>
      </c>
      <c r="B68" s="48">
        <v>2023</v>
      </c>
      <c r="C68" s="11" t="s">
        <v>230</v>
      </c>
      <c r="D68" s="28" t="s">
        <v>251</v>
      </c>
      <c r="E68" s="14" t="s">
        <v>172</v>
      </c>
      <c r="F68" s="20">
        <v>45105</v>
      </c>
      <c r="G68" s="21">
        <v>0</v>
      </c>
      <c r="H68" s="4" t="s">
        <v>157</v>
      </c>
      <c r="I68" s="3" t="s">
        <v>158</v>
      </c>
      <c r="J68" s="4" t="s">
        <v>154</v>
      </c>
      <c r="K68" s="10" t="s">
        <v>150</v>
      </c>
      <c r="L68" s="2" t="s">
        <v>152</v>
      </c>
      <c r="M68" s="4" t="s">
        <v>172</v>
      </c>
      <c r="N68" s="4" t="s">
        <v>172</v>
      </c>
      <c r="O68" s="4" t="s">
        <v>153</v>
      </c>
      <c r="P68" s="4" t="s">
        <v>154</v>
      </c>
      <c r="Q68" s="4" t="s">
        <v>154</v>
      </c>
      <c r="R68" s="4" t="s">
        <v>166</v>
      </c>
      <c r="S68" s="4" t="s">
        <v>203</v>
      </c>
      <c r="T68" s="4" t="s">
        <v>152</v>
      </c>
      <c r="U68" s="4" t="s">
        <v>167</v>
      </c>
      <c r="V68" s="9">
        <v>1</v>
      </c>
      <c r="W68" s="45">
        <v>1</v>
      </c>
      <c r="X68" s="9">
        <v>0</v>
      </c>
      <c r="Y68" s="9">
        <v>0</v>
      </c>
      <c r="Z68" s="9">
        <v>0.5</v>
      </c>
      <c r="AA68" s="45">
        <v>2.5</v>
      </c>
      <c r="AB68" s="46">
        <v>0.5</v>
      </c>
      <c r="AC68" s="44">
        <v>1</v>
      </c>
      <c r="AD68" s="44">
        <v>1</v>
      </c>
      <c r="AE68" s="44">
        <v>0.5</v>
      </c>
      <c r="AF68" s="44">
        <v>0</v>
      </c>
      <c r="AG68" s="44">
        <v>0</v>
      </c>
      <c r="AH68" s="44">
        <v>0</v>
      </c>
      <c r="AI68" s="45">
        <v>0.66666666666666663</v>
      </c>
      <c r="AJ68" s="45">
        <v>3.1666666666666665</v>
      </c>
      <c r="AK68" s="46">
        <v>0.45238095238095238</v>
      </c>
      <c r="AL68" s="9">
        <v>0.5</v>
      </c>
      <c r="AM68" s="9">
        <v>0</v>
      </c>
      <c r="AN68" s="9">
        <v>0.5</v>
      </c>
      <c r="AO68" s="46">
        <v>0.25</v>
      </c>
      <c r="AP68" s="45">
        <f>Table432[[#This Row],[inclusiveness_score]]+Table432[[#This Row],[robustness_score]]+Table432[[#This Row],[integration_score]]</f>
        <v>6.1666666666666661</v>
      </c>
      <c r="AQ68" s="46">
        <f>Table432[[#This Row],[overall_score]]/14</f>
        <v>0.44047619047619041</v>
      </c>
    </row>
    <row r="69" spans="1:43" ht="16">
      <c r="A69" s="18" t="s">
        <v>191</v>
      </c>
      <c r="B69" s="48">
        <v>2023</v>
      </c>
      <c r="C69" s="11" t="s">
        <v>230</v>
      </c>
      <c r="D69" s="28" t="s">
        <v>252</v>
      </c>
      <c r="E69" s="14" t="s">
        <v>154</v>
      </c>
      <c r="F69" s="20">
        <v>45268</v>
      </c>
      <c r="G69" s="21">
        <v>162</v>
      </c>
      <c r="H69" s="9" t="s">
        <v>163</v>
      </c>
      <c r="I69" s="9" t="s">
        <v>163</v>
      </c>
      <c r="J69" s="9" t="s">
        <v>163</v>
      </c>
      <c r="K69" s="9" t="s">
        <v>163</v>
      </c>
      <c r="L69" s="9" t="s">
        <v>163</v>
      </c>
      <c r="M69" s="9" t="s">
        <v>163</v>
      </c>
      <c r="N69" s="9" t="s">
        <v>163</v>
      </c>
      <c r="O69" s="9" t="s">
        <v>163</v>
      </c>
      <c r="P69" s="9" t="s">
        <v>163</v>
      </c>
      <c r="Q69" s="9" t="s">
        <v>163</v>
      </c>
      <c r="R69" s="9" t="s">
        <v>163</v>
      </c>
      <c r="S69" s="9" t="s">
        <v>163</v>
      </c>
      <c r="T69" s="9" t="s">
        <v>163</v>
      </c>
      <c r="U69" s="9" t="s">
        <v>163</v>
      </c>
      <c r="V69" s="9">
        <v>0</v>
      </c>
      <c r="W69" s="45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44">
        <v>0</v>
      </c>
      <c r="AD69" s="44">
        <v>0</v>
      </c>
      <c r="AE69" s="44">
        <v>0</v>
      </c>
      <c r="AF69" s="44">
        <v>0</v>
      </c>
      <c r="AG69" s="44">
        <v>0</v>
      </c>
      <c r="AH69" s="44">
        <v>0</v>
      </c>
      <c r="AI69" s="45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45">
        <f>Table432[[#This Row],[inclusiveness_score]]+Table432[[#This Row],[robustness_score]]+Table432[[#This Row],[integration_score]]</f>
        <v>0</v>
      </c>
      <c r="AQ69" s="46">
        <f>Table432[[#This Row],[overall_score]]/14</f>
        <v>0</v>
      </c>
    </row>
    <row r="70" spans="1:43" ht="16">
      <c r="A70" s="18" t="s">
        <v>193</v>
      </c>
      <c r="B70" s="48">
        <v>2023</v>
      </c>
      <c r="C70" s="11" t="s">
        <v>230</v>
      </c>
      <c r="D70" s="28" t="s">
        <v>253</v>
      </c>
      <c r="E70" s="14" t="s">
        <v>172</v>
      </c>
      <c r="F70" s="24">
        <v>45126</v>
      </c>
      <c r="G70" s="21">
        <v>19</v>
      </c>
      <c r="H70" s="9" t="s">
        <v>169</v>
      </c>
      <c r="I70" s="9" t="s">
        <v>158</v>
      </c>
      <c r="J70" s="4" t="s">
        <v>150</v>
      </c>
      <c r="K70" s="9" t="s">
        <v>235</v>
      </c>
      <c r="L70" s="2" t="s">
        <v>160</v>
      </c>
      <c r="M70" s="9" t="s">
        <v>150</v>
      </c>
      <c r="N70" s="9" t="s">
        <v>172</v>
      </c>
      <c r="O70" s="9" t="s">
        <v>153</v>
      </c>
      <c r="P70" s="2" t="s">
        <v>172</v>
      </c>
      <c r="Q70" s="9" t="s">
        <v>150</v>
      </c>
      <c r="R70" s="4" t="s">
        <v>166</v>
      </c>
      <c r="S70" s="2" t="s">
        <v>184</v>
      </c>
      <c r="T70" s="9" t="s">
        <v>150</v>
      </c>
      <c r="U70" s="4" t="s">
        <v>188</v>
      </c>
      <c r="V70" s="9">
        <v>0.5</v>
      </c>
      <c r="W70" s="45">
        <v>1</v>
      </c>
      <c r="X70" s="9">
        <v>0</v>
      </c>
      <c r="Y70" s="9">
        <v>0.4</v>
      </c>
      <c r="Z70" s="9">
        <v>1</v>
      </c>
      <c r="AA70" s="45">
        <v>2.9</v>
      </c>
      <c r="AB70" s="46">
        <v>0.57999999999999996</v>
      </c>
      <c r="AC70" s="44">
        <v>0</v>
      </c>
      <c r="AD70" s="44">
        <v>1</v>
      </c>
      <c r="AE70" s="44">
        <v>0.5</v>
      </c>
      <c r="AF70" s="44">
        <v>1</v>
      </c>
      <c r="AG70" s="44">
        <v>0</v>
      </c>
      <c r="AH70" s="44">
        <v>0</v>
      </c>
      <c r="AI70" s="45">
        <v>1</v>
      </c>
      <c r="AJ70" s="45">
        <v>3.5</v>
      </c>
      <c r="AK70" s="46">
        <v>0.5</v>
      </c>
      <c r="AL70" s="9">
        <v>0</v>
      </c>
      <c r="AM70" s="9">
        <v>0.5</v>
      </c>
      <c r="AN70" s="9">
        <v>0.5</v>
      </c>
      <c r="AO70" s="46">
        <v>0.25</v>
      </c>
      <c r="AP70" s="45">
        <f>Table432[[#This Row],[inclusiveness_score]]+Table432[[#This Row],[robustness_score]]+Table432[[#This Row],[integration_score]]</f>
        <v>6.9</v>
      </c>
      <c r="AQ70" s="46">
        <f>Table432[[#This Row],[overall_score]]/14</f>
        <v>0.49285714285714288</v>
      </c>
    </row>
    <row r="71" spans="1:43" ht="16">
      <c r="A71" s="18" t="s">
        <v>194</v>
      </c>
      <c r="B71" s="48">
        <v>2023</v>
      </c>
      <c r="C71" s="11" t="s">
        <v>230</v>
      </c>
      <c r="D71" s="28" t="s">
        <v>254</v>
      </c>
      <c r="E71" s="14" t="s">
        <v>154</v>
      </c>
      <c r="F71" s="20">
        <v>45271</v>
      </c>
      <c r="G71" s="21">
        <v>164</v>
      </c>
      <c r="H71" s="9" t="s">
        <v>163</v>
      </c>
      <c r="I71" s="9" t="s">
        <v>163</v>
      </c>
      <c r="J71" s="9" t="s">
        <v>163</v>
      </c>
      <c r="K71" s="9" t="s">
        <v>163</v>
      </c>
      <c r="L71" s="9" t="s">
        <v>163</v>
      </c>
      <c r="M71" s="9" t="s">
        <v>163</v>
      </c>
      <c r="N71" s="9" t="s">
        <v>163</v>
      </c>
      <c r="O71" s="9" t="s">
        <v>163</v>
      </c>
      <c r="P71" s="9" t="s">
        <v>163</v>
      </c>
      <c r="Q71" s="9" t="s">
        <v>163</v>
      </c>
      <c r="R71" s="9" t="s">
        <v>163</v>
      </c>
      <c r="S71" s="9" t="s">
        <v>163</v>
      </c>
      <c r="T71" s="9" t="s">
        <v>163</v>
      </c>
      <c r="U71" s="9" t="s">
        <v>163</v>
      </c>
      <c r="V71" s="9">
        <v>0</v>
      </c>
      <c r="W71" s="45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44">
        <v>0</v>
      </c>
      <c r="AD71" s="44">
        <v>0</v>
      </c>
      <c r="AE71" s="44">
        <v>0</v>
      </c>
      <c r="AF71" s="44">
        <v>0</v>
      </c>
      <c r="AG71" s="44">
        <v>0</v>
      </c>
      <c r="AH71" s="44">
        <v>0</v>
      </c>
      <c r="AI71" s="45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45">
        <f>Table432[[#This Row],[inclusiveness_score]]+Table432[[#This Row],[robustness_score]]+Table432[[#This Row],[integration_score]]</f>
        <v>0</v>
      </c>
      <c r="AQ71" s="46">
        <f>Table432[[#This Row],[overall_score]]/14</f>
        <v>0</v>
      </c>
    </row>
    <row r="72" spans="1:43" ht="16">
      <c r="A72" s="8" t="s">
        <v>195</v>
      </c>
      <c r="B72" s="48">
        <v>2023</v>
      </c>
      <c r="C72" s="11" t="s">
        <v>230</v>
      </c>
      <c r="D72" s="28" t="s">
        <v>255</v>
      </c>
      <c r="E72" s="14" t="s">
        <v>172</v>
      </c>
      <c r="F72" s="20">
        <v>45105</v>
      </c>
      <c r="G72" s="21">
        <v>0</v>
      </c>
      <c r="H72" s="9" t="s">
        <v>169</v>
      </c>
      <c r="I72" s="9" t="s">
        <v>150</v>
      </c>
      <c r="J72" s="2" t="s">
        <v>150</v>
      </c>
      <c r="K72" s="4" t="s">
        <v>150</v>
      </c>
      <c r="L72" s="9" t="s">
        <v>150</v>
      </c>
      <c r="M72" s="9" t="s">
        <v>154</v>
      </c>
      <c r="N72" s="9" t="s">
        <v>150</v>
      </c>
      <c r="O72" s="9" t="s">
        <v>153</v>
      </c>
      <c r="P72" s="4" t="s">
        <v>154</v>
      </c>
      <c r="Q72" s="4" t="s">
        <v>153</v>
      </c>
      <c r="R72" s="4" t="s">
        <v>166</v>
      </c>
      <c r="S72" s="4" t="s">
        <v>203</v>
      </c>
      <c r="T72" s="9" t="s">
        <v>152</v>
      </c>
      <c r="U72" s="4" t="s">
        <v>173</v>
      </c>
      <c r="V72" s="9">
        <v>0.5</v>
      </c>
      <c r="W72" s="45">
        <v>0</v>
      </c>
      <c r="X72" s="9">
        <v>0</v>
      </c>
      <c r="Y72" s="9">
        <v>0</v>
      </c>
      <c r="Z72" s="9">
        <v>0</v>
      </c>
      <c r="AA72" s="45">
        <v>0.5</v>
      </c>
      <c r="AB72" s="46">
        <v>0.1</v>
      </c>
      <c r="AC72" s="44">
        <v>0</v>
      </c>
      <c r="AD72" s="44">
        <v>0</v>
      </c>
      <c r="AE72" s="44">
        <v>0.5</v>
      </c>
      <c r="AF72" s="44">
        <v>0</v>
      </c>
      <c r="AG72" s="44">
        <v>0.5</v>
      </c>
      <c r="AH72" s="44">
        <v>0</v>
      </c>
      <c r="AI72" s="45">
        <v>0.66666666666666663</v>
      </c>
      <c r="AJ72" s="45">
        <v>1.6666666666666665</v>
      </c>
      <c r="AK72" s="46">
        <v>0.23809523809523808</v>
      </c>
      <c r="AL72" s="9">
        <v>0.5</v>
      </c>
      <c r="AM72" s="9">
        <v>1</v>
      </c>
      <c r="AN72" s="9">
        <v>1.5</v>
      </c>
      <c r="AO72" s="46">
        <v>0.75</v>
      </c>
      <c r="AP72" s="45">
        <f>Table432[[#This Row],[inclusiveness_score]]+Table432[[#This Row],[robustness_score]]+Table432[[#This Row],[integration_score]]</f>
        <v>3.6666666666666665</v>
      </c>
      <c r="AQ72" s="46">
        <f>Table432[[#This Row],[overall_score]]/14</f>
        <v>0.26190476190476192</v>
      </c>
    </row>
    <row r="73" spans="1:43" ht="16">
      <c r="A73" s="8" t="s">
        <v>196</v>
      </c>
      <c r="B73" s="48">
        <v>2023</v>
      </c>
      <c r="C73" s="11" t="s">
        <v>230</v>
      </c>
      <c r="D73" s="28" t="s">
        <v>256</v>
      </c>
      <c r="E73" s="14" t="s">
        <v>172</v>
      </c>
      <c r="F73" s="23">
        <v>45131</v>
      </c>
      <c r="G73" s="22">
        <v>24</v>
      </c>
      <c r="H73" s="9" t="s">
        <v>157</v>
      </c>
      <c r="I73" s="9" t="s">
        <v>150</v>
      </c>
      <c r="J73" s="2" t="s">
        <v>150</v>
      </c>
      <c r="K73" s="9" t="s">
        <v>236</v>
      </c>
      <c r="L73" s="3" t="s">
        <v>160</v>
      </c>
      <c r="M73" s="9" t="s">
        <v>172</v>
      </c>
      <c r="N73" s="9" t="s">
        <v>172</v>
      </c>
      <c r="O73" s="4" t="s">
        <v>177</v>
      </c>
      <c r="P73" s="4" t="s">
        <v>154</v>
      </c>
      <c r="Q73" s="4" t="s">
        <v>153</v>
      </c>
      <c r="R73" s="10" t="s">
        <v>150</v>
      </c>
      <c r="S73" s="4" t="s">
        <v>203</v>
      </c>
      <c r="T73" s="9" t="s">
        <v>160</v>
      </c>
      <c r="U73" s="4" t="s">
        <v>188</v>
      </c>
      <c r="V73" s="9">
        <v>1</v>
      </c>
      <c r="W73" s="45">
        <v>0</v>
      </c>
      <c r="X73" s="9">
        <v>0</v>
      </c>
      <c r="Y73" s="9">
        <v>0.2</v>
      </c>
      <c r="Z73" s="9">
        <v>1</v>
      </c>
      <c r="AA73" s="45">
        <v>2.2000000000000002</v>
      </c>
      <c r="AB73" s="46">
        <v>0.44000000000000006</v>
      </c>
      <c r="AC73" s="44">
        <v>1</v>
      </c>
      <c r="AD73" s="44">
        <v>1</v>
      </c>
      <c r="AE73" s="44">
        <v>1</v>
      </c>
      <c r="AF73" s="44">
        <v>0</v>
      </c>
      <c r="AG73" s="44">
        <v>0.5</v>
      </c>
      <c r="AH73" s="44">
        <v>0</v>
      </c>
      <c r="AI73" s="45">
        <v>0.66666666666666663</v>
      </c>
      <c r="AJ73" s="45">
        <v>4.166666666666667</v>
      </c>
      <c r="AK73" s="46">
        <v>0.59523809523809523</v>
      </c>
      <c r="AL73" s="9">
        <v>1</v>
      </c>
      <c r="AM73" s="9">
        <v>0.5</v>
      </c>
      <c r="AN73" s="9">
        <v>1.5</v>
      </c>
      <c r="AO73" s="46">
        <v>0.75</v>
      </c>
      <c r="AP73" s="45">
        <f>Table432[[#This Row],[inclusiveness_score]]+Table432[[#This Row],[robustness_score]]+Table432[[#This Row],[integration_score]]</f>
        <v>7.8666666666666671</v>
      </c>
      <c r="AQ73" s="46">
        <f>Table432[[#This Row],[overall_score]]/14</f>
        <v>0.56190476190476191</v>
      </c>
    </row>
    <row r="74" spans="1:43" ht="16">
      <c r="A74" s="18" t="s">
        <v>198</v>
      </c>
      <c r="B74" s="48">
        <v>2023</v>
      </c>
      <c r="C74" s="11" t="s">
        <v>230</v>
      </c>
      <c r="D74" s="28" t="s">
        <v>257</v>
      </c>
      <c r="E74" s="14" t="s">
        <v>154</v>
      </c>
      <c r="F74" s="23">
        <v>45205</v>
      </c>
      <c r="G74" s="22">
        <v>98</v>
      </c>
      <c r="H74" s="9" t="s">
        <v>163</v>
      </c>
      <c r="I74" s="9" t="s">
        <v>163</v>
      </c>
      <c r="J74" s="9" t="s">
        <v>163</v>
      </c>
      <c r="K74" s="9" t="s">
        <v>163</v>
      </c>
      <c r="L74" s="9" t="s">
        <v>163</v>
      </c>
      <c r="M74" s="9" t="s">
        <v>163</v>
      </c>
      <c r="N74" s="9" t="s">
        <v>163</v>
      </c>
      <c r="O74" s="9" t="s">
        <v>163</v>
      </c>
      <c r="P74" s="9" t="s">
        <v>163</v>
      </c>
      <c r="Q74" s="9" t="s">
        <v>163</v>
      </c>
      <c r="R74" s="9" t="s">
        <v>163</v>
      </c>
      <c r="S74" s="9" t="s">
        <v>163</v>
      </c>
      <c r="T74" s="9" t="s">
        <v>163</v>
      </c>
      <c r="U74" s="9" t="s">
        <v>163</v>
      </c>
      <c r="V74" s="9">
        <v>0</v>
      </c>
      <c r="W74" s="45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44">
        <v>0</v>
      </c>
      <c r="AD74" s="44">
        <v>0</v>
      </c>
      <c r="AE74" s="44">
        <v>0</v>
      </c>
      <c r="AF74" s="44">
        <v>0</v>
      </c>
      <c r="AG74" s="44">
        <v>0</v>
      </c>
      <c r="AH74" s="44">
        <v>0</v>
      </c>
      <c r="AI74" s="45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45">
        <f>Table432[[#This Row],[inclusiveness_score]]+Table432[[#This Row],[robustness_score]]+Table432[[#This Row],[integration_score]]</f>
        <v>0</v>
      </c>
      <c r="AQ74" s="46">
        <f>Table432[[#This Row],[overall_score]]/14</f>
        <v>0</v>
      </c>
    </row>
    <row r="75" spans="1:43" ht="16">
      <c r="A75" s="18" t="s">
        <v>199</v>
      </c>
      <c r="B75" s="48">
        <v>2023</v>
      </c>
      <c r="C75" s="11" t="s">
        <v>230</v>
      </c>
      <c r="D75" s="28" t="s">
        <v>258</v>
      </c>
      <c r="E75" s="14" t="s">
        <v>172</v>
      </c>
      <c r="F75" s="23">
        <v>45106</v>
      </c>
      <c r="G75" s="22">
        <v>0</v>
      </c>
      <c r="H75" s="4" t="s">
        <v>157</v>
      </c>
      <c r="I75" s="9" t="s">
        <v>158</v>
      </c>
      <c r="J75" s="9" t="s">
        <v>150</v>
      </c>
      <c r="K75" s="9" t="s">
        <v>150</v>
      </c>
      <c r="L75" s="3" t="s">
        <v>160</v>
      </c>
      <c r="M75" s="9" t="s">
        <v>150</v>
      </c>
      <c r="N75" s="9" t="s">
        <v>172</v>
      </c>
      <c r="O75" s="9" t="s">
        <v>150</v>
      </c>
      <c r="P75" s="2" t="s">
        <v>172</v>
      </c>
      <c r="Q75" s="9" t="s">
        <v>172</v>
      </c>
      <c r="R75" s="9" t="s">
        <v>150</v>
      </c>
      <c r="S75" s="2" t="s">
        <v>161</v>
      </c>
      <c r="T75" s="9" t="s">
        <v>150</v>
      </c>
      <c r="U75" s="4" t="s">
        <v>173</v>
      </c>
      <c r="V75" s="9">
        <v>1</v>
      </c>
      <c r="W75" s="45">
        <v>1</v>
      </c>
      <c r="X75" s="9">
        <v>0</v>
      </c>
      <c r="Y75" s="9">
        <v>0</v>
      </c>
      <c r="Z75" s="9">
        <v>1</v>
      </c>
      <c r="AA75" s="45">
        <v>3</v>
      </c>
      <c r="AB75" s="46">
        <v>0.6</v>
      </c>
      <c r="AC75" s="44">
        <v>0</v>
      </c>
      <c r="AD75" s="44">
        <v>1</v>
      </c>
      <c r="AE75" s="44">
        <v>0</v>
      </c>
      <c r="AF75" s="44">
        <v>1</v>
      </c>
      <c r="AG75" s="44">
        <v>1</v>
      </c>
      <c r="AH75" s="44">
        <v>0</v>
      </c>
      <c r="AI75" s="45">
        <v>0.33333333333333331</v>
      </c>
      <c r="AJ75" s="45">
        <v>3.3333333333333335</v>
      </c>
      <c r="AK75" s="46">
        <v>0.47619047619047622</v>
      </c>
      <c r="AL75" s="9">
        <v>0</v>
      </c>
      <c r="AM75" s="9">
        <v>1</v>
      </c>
      <c r="AN75" s="9">
        <v>1</v>
      </c>
      <c r="AO75" s="46">
        <v>0.5</v>
      </c>
      <c r="AP75" s="45">
        <f>Table432[[#This Row],[inclusiveness_score]]+Table432[[#This Row],[robustness_score]]+Table432[[#This Row],[integration_score]]</f>
        <v>7.3333333333333339</v>
      </c>
      <c r="AQ75" s="46">
        <f>Table432[[#This Row],[overall_score]]/14</f>
        <v>0.52380952380952384</v>
      </c>
    </row>
    <row r="76" spans="1:43" ht="16">
      <c r="A76" s="18" t="s">
        <v>201</v>
      </c>
      <c r="B76" s="48">
        <v>2023</v>
      </c>
      <c r="C76" s="11" t="s">
        <v>230</v>
      </c>
      <c r="D76" s="28" t="s">
        <v>259</v>
      </c>
      <c r="E76" s="14" t="s">
        <v>154</v>
      </c>
      <c r="F76" s="20">
        <v>45352</v>
      </c>
      <c r="G76" s="21">
        <v>244</v>
      </c>
      <c r="H76" s="9" t="s">
        <v>163</v>
      </c>
      <c r="I76" s="9" t="s">
        <v>163</v>
      </c>
      <c r="J76" s="9" t="s">
        <v>163</v>
      </c>
      <c r="K76" s="9" t="s">
        <v>163</v>
      </c>
      <c r="L76" s="9" t="s">
        <v>163</v>
      </c>
      <c r="M76" s="9" t="s">
        <v>163</v>
      </c>
      <c r="N76" s="9" t="s">
        <v>163</v>
      </c>
      <c r="O76" s="9" t="s">
        <v>163</v>
      </c>
      <c r="P76" s="9" t="s">
        <v>163</v>
      </c>
      <c r="Q76" s="9" t="s">
        <v>163</v>
      </c>
      <c r="R76" s="9" t="s">
        <v>163</v>
      </c>
      <c r="S76" s="9" t="s">
        <v>163</v>
      </c>
      <c r="T76" s="9" t="s">
        <v>163</v>
      </c>
      <c r="U76" s="9" t="s">
        <v>163</v>
      </c>
      <c r="V76" s="9">
        <v>0</v>
      </c>
      <c r="W76" s="45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44">
        <v>0</v>
      </c>
      <c r="AD76" s="44">
        <v>0</v>
      </c>
      <c r="AE76" s="44">
        <v>0</v>
      </c>
      <c r="AF76" s="44">
        <v>0</v>
      </c>
      <c r="AG76" s="44">
        <v>0</v>
      </c>
      <c r="AH76" s="44">
        <v>0</v>
      </c>
      <c r="AI76" s="45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45">
        <f>Table432[[#This Row],[inclusiveness_score]]+Table432[[#This Row],[robustness_score]]+Table432[[#This Row],[integration_score]]</f>
        <v>0</v>
      </c>
      <c r="AQ76" s="46">
        <f>Table432[[#This Row],[overall_score]]/14</f>
        <v>0</v>
      </c>
    </row>
    <row r="77" spans="1:43" ht="16">
      <c r="A77" s="18" t="s">
        <v>202</v>
      </c>
      <c r="B77" s="48">
        <v>2023</v>
      </c>
      <c r="C77" s="11" t="s">
        <v>230</v>
      </c>
      <c r="D77" s="28" t="s">
        <v>260</v>
      </c>
      <c r="E77" s="14" t="s">
        <v>172</v>
      </c>
      <c r="F77" s="20">
        <v>45107</v>
      </c>
      <c r="G77" s="21">
        <v>0</v>
      </c>
      <c r="H77" s="4" t="s">
        <v>150</v>
      </c>
      <c r="I77" s="4" t="s">
        <v>150</v>
      </c>
      <c r="J77" s="4" t="s">
        <v>154</v>
      </c>
      <c r="K77" s="4" t="s">
        <v>228</v>
      </c>
      <c r="L77" s="4" t="s">
        <v>150</v>
      </c>
      <c r="M77" s="4" t="s">
        <v>172</v>
      </c>
      <c r="N77" s="4" t="s">
        <v>150</v>
      </c>
      <c r="O77" s="4" t="s">
        <v>153</v>
      </c>
      <c r="P77" s="4" t="s">
        <v>154</v>
      </c>
      <c r="Q77" s="4" t="s">
        <v>154</v>
      </c>
      <c r="R77" s="2" t="s">
        <v>150</v>
      </c>
      <c r="S77" s="4" t="s">
        <v>203</v>
      </c>
      <c r="T77" s="4" t="s">
        <v>152</v>
      </c>
      <c r="U77" s="4" t="s">
        <v>188</v>
      </c>
      <c r="V77" s="9">
        <v>0</v>
      </c>
      <c r="W77" s="45">
        <v>0</v>
      </c>
      <c r="X77" s="9">
        <v>0</v>
      </c>
      <c r="Y77" s="9">
        <v>0.4</v>
      </c>
      <c r="Z77" s="9">
        <v>0</v>
      </c>
      <c r="AA77" s="45">
        <v>0.4</v>
      </c>
      <c r="AB77" s="46">
        <v>0.08</v>
      </c>
      <c r="AC77" s="44">
        <v>1</v>
      </c>
      <c r="AD77" s="44">
        <v>0</v>
      </c>
      <c r="AE77" s="44">
        <v>0.5</v>
      </c>
      <c r="AF77" s="44">
        <v>0</v>
      </c>
      <c r="AG77" s="44">
        <v>0</v>
      </c>
      <c r="AH77" s="44">
        <v>0</v>
      </c>
      <c r="AI77" s="45">
        <v>0.66666666666666663</v>
      </c>
      <c r="AJ77" s="45">
        <v>2.1666666666666665</v>
      </c>
      <c r="AK77" s="46">
        <v>0.30952380952380948</v>
      </c>
      <c r="AL77" s="9">
        <v>0.5</v>
      </c>
      <c r="AM77" s="9">
        <v>0.5</v>
      </c>
      <c r="AN77" s="9">
        <v>1</v>
      </c>
      <c r="AO77" s="46">
        <v>0.5</v>
      </c>
      <c r="AP77" s="45">
        <f>Table432[[#This Row],[inclusiveness_score]]+Table432[[#This Row],[robustness_score]]+Table432[[#This Row],[integration_score]]</f>
        <v>3.5666666666666664</v>
      </c>
      <c r="AQ77" s="46">
        <f>Table432[[#This Row],[overall_score]]/14</f>
        <v>0.25476190476190474</v>
      </c>
    </row>
    <row r="78" spans="1:43" ht="16">
      <c r="A78" s="18" t="s">
        <v>204</v>
      </c>
      <c r="B78" s="48">
        <v>2023</v>
      </c>
      <c r="C78" s="11" t="s">
        <v>230</v>
      </c>
      <c r="D78" s="28" t="s">
        <v>261</v>
      </c>
      <c r="E78" s="14" t="s">
        <v>154</v>
      </c>
      <c r="F78" s="20">
        <v>45230</v>
      </c>
      <c r="G78" s="21">
        <v>123</v>
      </c>
      <c r="H78" s="9" t="s">
        <v>163</v>
      </c>
      <c r="I78" s="9" t="s">
        <v>163</v>
      </c>
      <c r="J78" s="9" t="s">
        <v>163</v>
      </c>
      <c r="K78" s="9" t="s">
        <v>163</v>
      </c>
      <c r="L78" s="9" t="s">
        <v>163</v>
      </c>
      <c r="M78" s="9" t="s">
        <v>163</v>
      </c>
      <c r="N78" s="9" t="s">
        <v>163</v>
      </c>
      <c r="O78" s="9" t="s">
        <v>163</v>
      </c>
      <c r="P78" s="9" t="s">
        <v>163</v>
      </c>
      <c r="Q78" s="9" t="s">
        <v>163</v>
      </c>
      <c r="R78" s="9" t="s">
        <v>163</v>
      </c>
      <c r="S78" s="9" t="s">
        <v>163</v>
      </c>
      <c r="T78" s="9" t="s">
        <v>163</v>
      </c>
      <c r="U78" s="9" t="s">
        <v>163</v>
      </c>
      <c r="V78" s="9">
        <v>0</v>
      </c>
      <c r="W78" s="45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44">
        <v>0</v>
      </c>
      <c r="AD78" s="44">
        <v>0</v>
      </c>
      <c r="AE78" s="44">
        <v>0</v>
      </c>
      <c r="AF78" s="44">
        <v>0</v>
      </c>
      <c r="AG78" s="44">
        <v>0</v>
      </c>
      <c r="AH78" s="44">
        <v>0</v>
      </c>
      <c r="AI78" s="45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45">
        <f>Table432[[#This Row],[inclusiveness_score]]+Table432[[#This Row],[robustness_score]]+Table432[[#This Row],[integration_score]]</f>
        <v>0</v>
      </c>
      <c r="AQ78" s="46">
        <f>Table432[[#This Row],[overall_score]]/14</f>
        <v>0</v>
      </c>
    </row>
    <row r="79" spans="1:43" ht="16">
      <c r="A79" s="18" t="s">
        <v>207</v>
      </c>
      <c r="B79" s="48">
        <v>2023</v>
      </c>
      <c r="C79" s="11" t="s">
        <v>230</v>
      </c>
      <c r="D79" s="28" t="s">
        <v>262</v>
      </c>
      <c r="E79" s="14" t="s">
        <v>154</v>
      </c>
      <c r="F79" s="20">
        <v>45161</v>
      </c>
      <c r="G79" s="21">
        <v>53</v>
      </c>
      <c r="H79" s="9" t="s">
        <v>163</v>
      </c>
      <c r="I79" s="9" t="s">
        <v>163</v>
      </c>
      <c r="J79" s="9" t="s">
        <v>163</v>
      </c>
      <c r="K79" s="9" t="s">
        <v>163</v>
      </c>
      <c r="L79" s="9" t="s">
        <v>163</v>
      </c>
      <c r="M79" s="9" t="s">
        <v>163</v>
      </c>
      <c r="N79" s="9" t="s">
        <v>163</v>
      </c>
      <c r="O79" s="9" t="s">
        <v>163</v>
      </c>
      <c r="P79" s="9" t="s">
        <v>163</v>
      </c>
      <c r="Q79" s="9" t="s">
        <v>163</v>
      </c>
      <c r="R79" s="9" t="s">
        <v>163</v>
      </c>
      <c r="S79" s="9" t="s">
        <v>163</v>
      </c>
      <c r="T79" s="9" t="s">
        <v>163</v>
      </c>
      <c r="U79" s="9" t="s">
        <v>163</v>
      </c>
      <c r="V79" s="9">
        <v>0</v>
      </c>
      <c r="W79" s="45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44">
        <v>0</v>
      </c>
      <c r="AD79" s="44">
        <v>0</v>
      </c>
      <c r="AE79" s="44">
        <v>0</v>
      </c>
      <c r="AF79" s="44">
        <v>0</v>
      </c>
      <c r="AG79" s="44">
        <v>0</v>
      </c>
      <c r="AH79" s="44">
        <v>0</v>
      </c>
      <c r="AI79" s="45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45">
        <f>Table432[[#This Row],[inclusiveness_score]]+Table432[[#This Row],[robustness_score]]+Table432[[#This Row],[integration_score]]</f>
        <v>0</v>
      </c>
      <c r="AQ79" s="46">
        <f>Table432[[#This Row],[overall_score]]/14</f>
        <v>0</v>
      </c>
    </row>
    <row r="80" spans="1:43" ht="16">
      <c r="A80" s="18" t="s">
        <v>208</v>
      </c>
      <c r="B80" s="48">
        <v>2023</v>
      </c>
      <c r="C80" s="11" t="s">
        <v>230</v>
      </c>
      <c r="D80" s="28" t="s">
        <v>263</v>
      </c>
      <c r="E80" s="14" t="s">
        <v>172</v>
      </c>
      <c r="F80" s="20">
        <v>45106</v>
      </c>
      <c r="G80" s="21">
        <v>0</v>
      </c>
      <c r="H80" s="9" t="s">
        <v>157</v>
      </c>
      <c r="I80" s="3" t="s">
        <v>158</v>
      </c>
      <c r="J80" s="2" t="s">
        <v>150</v>
      </c>
      <c r="K80" s="4" t="s">
        <v>237</v>
      </c>
      <c r="L80" s="3" t="s">
        <v>160</v>
      </c>
      <c r="M80" s="9" t="s">
        <v>172</v>
      </c>
      <c r="N80" s="9" t="s">
        <v>172</v>
      </c>
      <c r="O80" s="9" t="s">
        <v>153</v>
      </c>
      <c r="P80" s="4" t="s">
        <v>154</v>
      </c>
      <c r="Q80" s="4" t="s">
        <v>153</v>
      </c>
      <c r="R80" s="2" t="s">
        <v>150</v>
      </c>
      <c r="S80" s="4" t="s">
        <v>203</v>
      </c>
      <c r="T80" s="9" t="s">
        <v>160</v>
      </c>
      <c r="U80" s="4" t="s">
        <v>188</v>
      </c>
      <c r="V80" s="9">
        <v>1</v>
      </c>
      <c r="W80" s="45">
        <v>1</v>
      </c>
      <c r="X80" s="9">
        <v>0</v>
      </c>
      <c r="Y80" s="9">
        <v>0.2</v>
      </c>
      <c r="Z80" s="9">
        <v>1</v>
      </c>
      <c r="AA80" s="45">
        <v>3.4</v>
      </c>
      <c r="AB80" s="46">
        <v>0.67999999999999994</v>
      </c>
      <c r="AC80" s="44">
        <v>1</v>
      </c>
      <c r="AD80" s="44">
        <v>1</v>
      </c>
      <c r="AE80" s="44">
        <v>0.5</v>
      </c>
      <c r="AF80" s="44">
        <v>0</v>
      </c>
      <c r="AG80" s="44">
        <v>0.5</v>
      </c>
      <c r="AH80" s="44">
        <v>0</v>
      </c>
      <c r="AI80" s="45">
        <v>0.66666666666666663</v>
      </c>
      <c r="AJ80" s="45">
        <v>3.6666666666666665</v>
      </c>
      <c r="AK80" s="46">
        <v>0.52380952380952384</v>
      </c>
      <c r="AL80" s="9">
        <v>1</v>
      </c>
      <c r="AM80" s="9">
        <v>0.5</v>
      </c>
      <c r="AN80" s="9">
        <v>1.5</v>
      </c>
      <c r="AO80" s="46">
        <v>0.75</v>
      </c>
      <c r="AP80" s="45">
        <f>Table432[[#This Row],[inclusiveness_score]]+Table432[[#This Row],[robustness_score]]+Table432[[#This Row],[integration_score]]</f>
        <v>8.5666666666666664</v>
      </c>
      <c r="AQ80" s="46">
        <f>Table432[[#This Row],[overall_score]]/14</f>
        <v>0.61190476190476184</v>
      </c>
    </row>
    <row r="81" spans="1:43" ht="16">
      <c r="A81" s="8" t="s">
        <v>209</v>
      </c>
      <c r="B81" s="48">
        <v>2023</v>
      </c>
      <c r="C81" s="11" t="s">
        <v>230</v>
      </c>
      <c r="D81" s="28" t="s">
        <v>264</v>
      </c>
      <c r="E81" s="14" t="s">
        <v>172</v>
      </c>
      <c r="F81" s="20">
        <v>45105</v>
      </c>
      <c r="G81" s="21">
        <v>0</v>
      </c>
      <c r="H81" s="9" t="s">
        <v>169</v>
      </c>
      <c r="I81" s="9" t="s">
        <v>170</v>
      </c>
      <c r="J81" s="2" t="s">
        <v>150</v>
      </c>
      <c r="K81" s="9" t="s">
        <v>238</v>
      </c>
      <c r="L81" s="3" t="s">
        <v>160</v>
      </c>
      <c r="M81" s="9" t="s">
        <v>172</v>
      </c>
      <c r="N81" s="9" t="s">
        <v>150</v>
      </c>
      <c r="O81" s="9" t="s">
        <v>153</v>
      </c>
      <c r="P81" s="2" t="s">
        <v>172</v>
      </c>
      <c r="Q81" s="4" t="s">
        <v>150</v>
      </c>
      <c r="R81" s="2" t="s">
        <v>150</v>
      </c>
      <c r="S81" s="2" t="s">
        <v>161</v>
      </c>
      <c r="T81" s="9" t="s">
        <v>150</v>
      </c>
      <c r="U81" s="4" t="s">
        <v>188</v>
      </c>
      <c r="V81" s="9">
        <v>0.5</v>
      </c>
      <c r="W81" s="45">
        <v>0.66666666666666663</v>
      </c>
      <c r="X81" s="9">
        <v>0</v>
      </c>
      <c r="Y81" s="9">
        <v>0.6</v>
      </c>
      <c r="Z81" s="9">
        <v>1</v>
      </c>
      <c r="AA81" s="45">
        <v>2.7666666666666666</v>
      </c>
      <c r="AB81" s="46">
        <v>0.55333333333333334</v>
      </c>
      <c r="AC81" s="44">
        <v>1</v>
      </c>
      <c r="AD81" s="44">
        <v>0</v>
      </c>
      <c r="AE81" s="44">
        <v>0.5</v>
      </c>
      <c r="AF81" s="44">
        <v>1</v>
      </c>
      <c r="AG81" s="44">
        <v>0</v>
      </c>
      <c r="AH81" s="44">
        <v>0</v>
      </c>
      <c r="AI81" s="45">
        <v>0.33333333333333331</v>
      </c>
      <c r="AJ81" s="45">
        <v>2.8333333333333335</v>
      </c>
      <c r="AK81" s="46">
        <v>0.40476190476190477</v>
      </c>
      <c r="AL81" s="9">
        <v>0</v>
      </c>
      <c r="AM81" s="9">
        <v>0.5</v>
      </c>
      <c r="AN81" s="9">
        <v>0.5</v>
      </c>
      <c r="AO81" s="46">
        <v>0.25</v>
      </c>
      <c r="AP81" s="45">
        <f>Table432[[#This Row],[inclusiveness_score]]+Table432[[#This Row],[robustness_score]]+Table432[[#This Row],[integration_score]]</f>
        <v>6.1</v>
      </c>
      <c r="AQ81" s="46">
        <f>Table432[[#This Row],[overall_score]]/14</f>
        <v>0.43571428571428567</v>
      </c>
    </row>
    <row r="82" spans="1:43" ht="16">
      <c r="A82" s="18" t="s">
        <v>210</v>
      </c>
      <c r="B82" s="48">
        <v>2023</v>
      </c>
      <c r="C82" s="11" t="s">
        <v>230</v>
      </c>
      <c r="D82" s="28" t="s">
        <v>265</v>
      </c>
      <c r="E82" s="14" t="s">
        <v>154</v>
      </c>
      <c r="F82" s="20">
        <v>45118</v>
      </c>
      <c r="G82" s="21">
        <v>11</v>
      </c>
      <c r="H82" s="9" t="s">
        <v>163</v>
      </c>
      <c r="I82" s="9" t="s">
        <v>163</v>
      </c>
      <c r="J82" s="9" t="s">
        <v>163</v>
      </c>
      <c r="K82" s="9" t="s">
        <v>163</v>
      </c>
      <c r="L82" s="9" t="s">
        <v>163</v>
      </c>
      <c r="M82" s="9" t="s">
        <v>163</v>
      </c>
      <c r="N82" s="9" t="s">
        <v>163</v>
      </c>
      <c r="O82" s="9" t="s">
        <v>163</v>
      </c>
      <c r="P82" s="9" t="s">
        <v>163</v>
      </c>
      <c r="Q82" s="9" t="s">
        <v>163</v>
      </c>
      <c r="R82" s="9" t="s">
        <v>163</v>
      </c>
      <c r="S82" s="9" t="s">
        <v>163</v>
      </c>
      <c r="T82" s="9" t="s">
        <v>163</v>
      </c>
      <c r="U82" s="9" t="s">
        <v>163</v>
      </c>
      <c r="V82" s="9">
        <v>0</v>
      </c>
      <c r="W82" s="45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44">
        <v>0</v>
      </c>
      <c r="AD82" s="44">
        <v>0</v>
      </c>
      <c r="AE82" s="44">
        <v>0</v>
      </c>
      <c r="AF82" s="44">
        <v>0</v>
      </c>
      <c r="AG82" s="44">
        <v>0</v>
      </c>
      <c r="AH82" s="44">
        <v>0</v>
      </c>
      <c r="AI82" s="45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45">
        <f>Table432[[#This Row],[inclusiveness_score]]+Table432[[#This Row],[robustness_score]]+Table432[[#This Row],[integration_score]]</f>
        <v>0</v>
      </c>
      <c r="AQ82" s="46">
        <f>Table432[[#This Row],[overall_score]]/14</f>
        <v>0</v>
      </c>
    </row>
    <row r="83" spans="1:43" ht="16">
      <c r="A83" s="25" t="s">
        <v>146</v>
      </c>
      <c r="B83" s="49">
        <v>2024</v>
      </c>
      <c r="C83" s="14" t="s">
        <v>269</v>
      </c>
      <c r="D83" s="27" t="s">
        <v>239</v>
      </c>
      <c r="E83" s="15" t="s">
        <v>270</v>
      </c>
      <c r="F83" s="15" t="s">
        <v>270</v>
      </c>
      <c r="G83" s="16" t="s">
        <v>271</v>
      </c>
      <c r="H83" s="9" t="s">
        <v>272</v>
      </c>
      <c r="I83" s="9" t="s">
        <v>272</v>
      </c>
      <c r="J83" s="9" t="s">
        <v>272</v>
      </c>
      <c r="K83" s="9" t="s">
        <v>272</v>
      </c>
      <c r="L83" s="9" t="s">
        <v>272</v>
      </c>
      <c r="M83" s="9" t="s">
        <v>272</v>
      </c>
      <c r="N83" s="9" t="s">
        <v>272</v>
      </c>
      <c r="O83" s="9" t="s">
        <v>272</v>
      </c>
      <c r="P83" s="9" t="s">
        <v>272</v>
      </c>
      <c r="Q83" s="9" t="s">
        <v>272</v>
      </c>
      <c r="R83" s="9" t="s">
        <v>272</v>
      </c>
      <c r="S83" s="9" t="s">
        <v>272</v>
      </c>
      <c r="T83" s="9" t="s">
        <v>272</v>
      </c>
      <c r="U83" s="9" t="s">
        <v>272</v>
      </c>
      <c r="V83" s="9" t="s">
        <v>272</v>
      </c>
      <c r="W83" s="9" t="s">
        <v>272</v>
      </c>
      <c r="X83" s="9" t="s">
        <v>272</v>
      </c>
      <c r="Y83" s="9" t="s">
        <v>272</v>
      </c>
      <c r="Z83" s="9" t="s">
        <v>272</v>
      </c>
      <c r="AA83" s="9" t="s">
        <v>272</v>
      </c>
      <c r="AB83" s="9" t="s">
        <v>272</v>
      </c>
      <c r="AC83" s="9" t="s">
        <v>272</v>
      </c>
      <c r="AD83" s="9" t="s">
        <v>272</v>
      </c>
      <c r="AE83" s="9" t="s">
        <v>272</v>
      </c>
      <c r="AF83" s="9" t="s">
        <v>272</v>
      </c>
      <c r="AG83" s="9" t="s">
        <v>272</v>
      </c>
      <c r="AH83" s="9" t="s">
        <v>272</v>
      </c>
      <c r="AI83" s="9" t="s">
        <v>272</v>
      </c>
      <c r="AJ83" s="9" t="s">
        <v>272</v>
      </c>
      <c r="AK83" s="9" t="s">
        <v>272</v>
      </c>
      <c r="AL83" s="9" t="s">
        <v>272</v>
      </c>
      <c r="AM83" s="9" t="s">
        <v>272</v>
      </c>
      <c r="AN83" s="9" t="s">
        <v>272</v>
      </c>
      <c r="AO83" s="9" t="s">
        <v>272</v>
      </c>
      <c r="AP83" s="9" t="s">
        <v>272</v>
      </c>
      <c r="AQ83" s="9" t="s">
        <v>272</v>
      </c>
    </row>
    <row r="84" spans="1:43" ht="16">
      <c r="A84" s="18" t="s">
        <v>156</v>
      </c>
      <c r="B84" s="50">
        <v>2024</v>
      </c>
      <c r="C84" s="14" t="s">
        <v>269</v>
      </c>
      <c r="D84" s="28" t="s">
        <v>240</v>
      </c>
      <c r="E84" s="15" t="s">
        <v>270</v>
      </c>
      <c r="F84" s="15" t="s">
        <v>270</v>
      </c>
      <c r="G84" s="16" t="s">
        <v>271</v>
      </c>
      <c r="H84" s="9" t="s">
        <v>272</v>
      </c>
      <c r="I84" s="9" t="s">
        <v>272</v>
      </c>
      <c r="J84" s="9" t="s">
        <v>272</v>
      </c>
      <c r="K84" s="9" t="s">
        <v>272</v>
      </c>
      <c r="L84" s="9" t="s">
        <v>272</v>
      </c>
      <c r="M84" s="9" t="s">
        <v>272</v>
      </c>
      <c r="N84" s="9" t="s">
        <v>272</v>
      </c>
      <c r="O84" s="9" t="s">
        <v>272</v>
      </c>
      <c r="P84" s="9" t="s">
        <v>272</v>
      </c>
      <c r="Q84" s="9" t="s">
        <v>272</v>
      </c>
      <c r="R84" s="9" t="s">
        <v>272</v>
      </c>
      <c r="S84" s="9" t="s">
        <v>272</v>
      </c>
      <c r="T84" s="9" t="s">
        <v>272</v>
      </c>
      <c r="U84" s="9" t="s">
        <v>272</v>
      </c>
      <c r="V84" s="9" t="s">
        <v>272</v>
      </c>
      <c r="W84" s="9" t="s">
        <v>272</v>
      </c>
      <c r="X84" s="9" t="s">
        <v>272</v>
      </c>
      <c r="Y84" s="9" t="s">
        <v>272</v>
      </c>
      <c r="Z84" s="9" t="s">
        <v>272</v>
      </c>
      <c r="AA84" s="9" t="s">
        <v>272</v>
      </c>
      <c r="AB84" s="9" t="s">
        <v>272</v>
      </c>
      <c r="AC84" s="9" t="s">
        <v>272</v>
      </c>
      <c r="AD84" s="9" t="s">
        <v>272</v>
      </c>
      <c r="AE84" s="9" t="s">
        <v>272</v>
      </c>
      <c r="AF84" s="9" t="s">
        <v>272</v>
      </c>
      <c r="AG84" s="9" t="s">
        <v>272</v>
      </c>
      <c r="AH84" s="9" t="s">
        <v>272</v>
      </c>
      <c r="AI84" s="9" t="s">
        <v>272</v>
      </c>
      <c r="AJ84" s="9" t="s">
        <v>272</v>
      </c>
      <c r="AK84" s="9" t="s">
        <v>272</v>
      </c>
      <c r="AL84" s="9" t="s">
        <v>272</v>
      </c>
      <c r="AM84" s="9" t="s">
        <v>272</v>
      </c>
      <c r="AN84" s="9" t="s">
        <v>272</v>
      </c>
      <c r="AO84" s="9" t="s">
        <v>272</v>
      </c>
      <c r="AP84" s="9" t="s">
        <v>272</v>
      </c>
      <c r="AQ84" s="9" t="s">
        <v>272</v>
      </c>
    </row>
    <row r="85" spans="1:43" ht="16">
      <c r="A85" s="18" t="s">
        <v>162</v>
      </c>
      <c r="B85" s="49">
        <v>2024</v>
      </c>
      <c r="C85" s="14" t="s">
        <v>269</v>
      </c>
      <c r="D85" s="28" t="s">
        <v>241</v>
      </c>
      <c r="E85" s="15" t="s">
        <v>270</v>
      </c>
      <c r="F85" s="15" t="s">
        <v>270</v>
      </c>
      <c r="G85" s="16" t="s">
        <v>271</v>
      </c>
      <c r="H85" s="9" t="s">
        <v>272</v>
      </c>
      <c r="I85" s="9" t="s">
        <v>272</v>
      </c>
      <c r="J85" s="9" t="s">
        <v>272</v>
      </c>
      <c r="K85" s="9" t="s">
        <v>272</v>
      </c>
      <c r="L85" s="9" t="s">
        <v>272</v>
      </c>
      <c r="M85" s="9" t="s">
        <v>272</v>
      </c>
      <c r="N85" s="9" t="s">
        <v>272</v>
      </c>
      <c r="O85" s="9" t="s">
        <v>272</v>
      </c>
      <c r="P85" s="9" t="s">
        <v>272</v>
      </c>
      <c r="Q85" s="9" t="s">
        <v>272</v>
      </c>
      <c r="R85" s="9" t="s">
        <v>272</v>
      </c>
      <c r="S85" s="9" t="s">
        <v>272</v>
      </c>
      <c r="T85" s="9" t="s">
        <v>272</v>
      </c>
      <c r="U85" s="9" t="s">
        <v>272</v>
      </c>
      <c r="V85" s="9" t="s">
        <v>272</v>
      </c>
      <c r="W85" s="9" t="s">
        <v>272</v>
      </c>
      <c r="X85" s="9" t="s">
        <v>272</v>
      </c>
      <c r="Y85" s="9" t="s">
        <v>272</v>
      </c>
      <c r="Z85" s="9" t="s">
        <v>272</v>
      </c>
      <c r="AA85" s="9" t="s">
        <v>272</v>
      </c>
      <c r="AB85" s="9" t="s">
        <v>272</v>
      </c>
      <c r="AC85" s="9" t="s">
        <v>272</v>
      </c>
      <c r="AD85" s="9" t="s">
        <v>272</v>
      </c>
      <c r="AE85" s="9" t="s">
        <v>272</v>
      </c>
      <c r="AF85" s="9" t="s">
        <v>272</v>
      </c>
      <c r="AG85" s="9" t="s">
        <v>272</v>
      </c>
      <c r="AH85" s="9" t="s">
        <v>272</v>
      </c>
      <c r="AI85" s="9" t="s">
        <v>272</v>
      </c>
      <c r="AJ85" s="9" t="s">
        <v>272</v>
      </c>
      <c r="AK85" s="9" t="s">
        <v>272</v>
      </c>
      <c r="AL85" s="9" t="s">
        <v>272</v>
      </c>
      <c r="AM85" s="9" t="s">
        <v>272</v>
      </c>
      <c r="AN85" s="9" t="s">
        <v>272</v>
      </c>
      <c r="AO85" s="9" t="s">
        <v>272</v>
      </c>
      <c r="AP85" s="9" t="s">
        <v>272</v>
      </c>
      <c r="AQ85" s="9" t="s">
        <v>272</v>
      </c>
    </row>
    <row r="86" spans="1:43" ht="16">
      <c r="A86" s="18" t="s">
        <v>164</v>
      </c>
      <c r="B86" s="49">
        <v>2024</v>
      </c>
      <c r="C86" s="14" t="s">
        <v>269</v>
      </c>
      <c r="D86" s="28" t="s">
        <v>242</v>
      </c>
      <c r="E86" s="15" t="s">
        <v>270</v>
      </c>
      <c r="F86" s="15" t="s">
        <v>270</v>
      </c>
      <c r="G86" s="16" t="s">
        <v>271</v>
      </c>
      <c r="H86" s="9" t="s">
        <v>272</v>
      </c>
      <c r="I86" s="9" t="s">
        <v>272</v>
      </c>
      <c r="J86" s="9" t="s">
        <v>272</v>
      </c>
      <c r="K86" s="9" t="s">
        <v>272</v>
      </c>
      <c r="L86" s="9" t="s">
        <v>272</v>
      </c>
      <c r="M86" s="9" t="s">
        <v>272</v>
      </c>
      <c r="N86" s="9" t="s">
        <v>272</v>
      </c>
      <c r="O86" s="9" t="s">
        <v>272</v>
      </c>
      <c r="P86" s="9" t="s">
        <v>272</v>
      </c>
      <c r="Q86" s="9" t="s">
        <v>272</v>
      </c>
      <c r="R86" s="9" t="s">
        <v>272</v>
      </c>
      <c r="S86" s="9" t="s">
        <v>272</v>
      </c>
      <c r="T86" s="9" t="s">
        <v>272</v>
      </c>
      <c r="U86" s="9" t="s">
        <v>272</v>
      </c>
      <c r="V86" s="9" t="s">
        <v>272</v>
      </c>
      <c r="W86" s="9" t="s">
        <v>272</v>
      </c>
      <c r="X86" s="9" t="s">
        <v>272</v>
      </c>
      <c r="Y86" s="9" t="s">
        <v>272</v>
      </c>
      <c r="Z86" s="9" t="s">
        <v>272</v>
      </c>
      <c r="AA86" s="9" t="s">
        <v>272</v>
      </c>
      <c r="AB86" s="9" t="s">
        <v>272</v>
      </c>
      <c r="AC86" s="9" t="s">
        <v>272</v>
      </c>
      <c r="AD86" s="9" t="s">
        <v>272</v>
      </c>
      <c r="AE86" s="9" t="s">
        <v>272</v>
      </c>
      <c r="AF86" s="9" t="s">
        <v>272</v>
      </c>
      <c r="AG86" s="9" t="s">
        <v>272</v>
      </c>
      <c r="AH86" s="9" t="s">
        <v>272</v>
      </c>
      <c r="AI86" s="9" t="s">
        <v>272</v>
      </c>
      <c r="AJ86" s="9" t="s">
        <v>272</v>
      </c>
      <c r="AK86" s="9" t="s">
        <v>272</v>
      </c>
      <c r="AL86" s="9" t="s">
        <v>272</v>
      </c>
      <c r="AM86" s="9" t="s">
        <v>272</v>
      </c>
      <c r="AN86" s="9" t="s">
        <v>272</v>
      </c>
      <c r="AO86" s="9" t="s">
        <v>272</v>
      </c>
      <c r="AP86" s="9" t="s">
        <v>272</v>
      </c>
      <c r="AQ86" s="9" t="s">
        <v>272</v>
      </c>
    </row>
    <row r="87" spans="1:43" ht="16">
      <c r="A87" s="8" t="s">
        <v>165</v>
      </c>
      <c r="B87" s="49">
        <v>2024</v>
      </c>
      <c r="C87" s="14" t="s">
        <v>269</v>
      </c>
      <c r="D87" s="28" t="s">
        <v>243</v>
      </c>
      <c r="E87" s="15" t="s">
        <v>270</v>
      </c>
      <c r="F87" s="15" t="s">
        <v>270</v>
      </c>
      <c r="G87" s="16" t="s">
        <v>271</v>
      </c>
      <c r="H87" s="9" t="s">
        <v>272</v>
      </c>
      <c r="I87" s="9" t="s">
        <v>272</v>
      </c>
      <c r="J87" s="9" t="s">
        <v>272</v>
      </c>
      <c r="K87" s="9" t="s">
        <v>272</v>
      </c>
      <c r="L87" s="9" t="s">
        <v>272</v>
      </c>
      <c r="M87" s="9" t="s">
        <v>272</v>
      </c>
      <c r="N87" s="9" t="s">
        <v>272</v>
      </c>
      <c r="O87" s="9" t="s">
        <v>272</v>
      </c>
      <c r="P87" s="9" t="s">
        <v>272</v>
      </c>
      <c r="Q87" s="9" t="s">
        <v>272</v>
      </c>
      <c r="R87" s="9" t="s">
        <v>272</v>
      </c>
      <c r="S87" s="9" t="s">
        <v>272</v>
      </c>
      <c r="T87" s="9" t="s">
        <v>272</v>
      </c>
      <c r="U87" s="9" t="s">
        <v>272</v>
      </c>
      <c r="V87" s="9" t="s">
        <v>272</v>
      </c>
      <c r="W87" s="9" t="s">
        <v>272</v>
      </c>
      <c r="X87" s="9" t="s">
        <v>272</v>
      </c>
      <c r="Y87" s="9" t="s">
        <v>272</v>
      </c>
      <c r="Z87" s="9" t="s">
        <v>272</v>
      </c>
      <c r="AA87" s="9" t="s">
        <v>272</v>
      </c>
      <c r="AB87" s="9" t="s">
        <v>272</v>
      </c>
      <c r="AC87" s="9" t="s">
        <v>272</v>
      </c>
      <c r="AD87" s="9" t="s">
        <v>272</v>
      </c>
      <c r="AE87" s="9" t="s">
        <v>272</v>
      </c>
      <c r="AF87" s="9" t="s">
        <v>272</v>
      </c>
      <c r="AG87" s="9" t="s">
        <v>272</v>
      </c>
      <c r="AH87" s="9" t="s">
        <v>272</v>
      </c>
      <c r="AI87" s="9" t="s">
        <v>272</v>
      </c>
      <c r="AJ87" s="9" t="s">
        <v>272</v>
      </c>
      <c r="AK87" s="9" t="s">
        <v>272</v>
      </c>
      <c r="AL87" s="9" t="s">
        <v>272</v>
      </c>
      <c r="AM87" s="9" t="s">
        <v>272</v>
      </c>
      <c r="AN87" s="9" t="s">
        <v>272</v>
      </c>
      <c r="AO87" s="9" t="s">
        <v>272</v>
      </c>
      <c r="AP87" s="9" t="s">
        <v>272</v>
      </c>
      <c r="AQ87" s="9" t="s">
        <v>272</v>
      </c>
    </row>
    <row r="88" spans="1:43" ht="16">
      <c r="A88" s="8" t="s">
        <v>168</v>
      </c>
      <c r="B88" s="49">
        <v>2024</v>
      </c>
      <c r="C88" s="14" t="s">
        <v>269</v>
      </c>
      <c r="D88" s="28" t="s">
        <v>244</v>
      </c>
      <c r="E88" s="14" t="s">
        <v>172</v>
      </c>
      <c r="F88" s="17">
        <v>45533</v>
      </c>
      <c r="G88" s="81">
        <f>31+28</f>
        <v>59</v>
      </c>
      <c r="H88" s="9" t="s">
        <v>272</v>
      </c>
      <c r="I88" s="9" t="s">
        <v>272</v>
      </c>
      <c r="J88" s="9" t="s">
        <v>272</v>
      </c>
      <c r="K88" s="9" t="s">
        <v>272</v>
      </c>
      <c r="L88" s="9" t="s">
        <v>272</v>
      </c>
      <c r="M88" s="9" t="s">
        <v>272</v>
      </c>
      <c r="N88" s="9" t="s">
        <v>272</v>
      </c>
      <c r="O88" s="9" t="s">
        <v>272</v>
      </c>
      <c r="P88" s="9" t="s">
        <v>272</v>
      </c>
      <c r="Q88" s="9" t="s">
        <v>272</v>
      </c>
      <c r="R88" s="9" t="s">
        <v>272</v>
      </c>
      <c r="S88" s="9" t="s">
        <v>272</v>
      </c>
      <c r="T88" s="9" t="s">
        <v>272</v>
      </c>
      <c r="U88" s="9" t="s">
        <v>272</v>
      </c>
      <c r="V88" s="9" t="s">
        <v>272</v>
      </c>
      <c r="W88" s="9" t="s">
        <v>272</v>
      </c>
      <c r="X88" s="9" t="s">
        <v>272</v>
      </c>
      <c r="Y88" s="9" t="s">
        <v>272</v>
      </c>
      <c r="Z88" s="9" t="s">
        <v>272</v>
      </c>
      <c r="AA88" s="9" t="s">
        <v>272</v>
      </c>
      <c r="AB88" s="9" t="s">
        <v>272</v>
      </c>
      <c r="AC88" s="9" t="s">
        <v>272</v>
      </c>
      <c r="AD88" s="9" t="s">
        <v>272</v>
      </c>
      <c r="AE88" s="9" t="s">
        <v>272</v>
      </c>
      <c r="AF88" s="9" t="s">
        <v>272</v>
      </c>
      <c r="AG88" s="9" t="s">
        <v>272</v>
      </c>
      <c r="AH88" s="9" t="s">
        <v>272</v>
      </c>
      <c r="AI88" s="9" t="s">
        <v>272</v>
      </c>
      <c r="AJ88" s="9" t="s">
        <v>272</v>
      </c>
      <c r="AK88" s="9" t="s">
        <v>272</v>
      </c>
      <c r="AL88" s="9" t="s">
        <v>272</v>
      </c>
      <c r="AM88" s="9" t="s">
        <v>272</v>
      </c>
      <c r="AN88" s="9" t="s">
        <v>272</v>
      </c>
      <c r="AO88" s="9" t="s">
        <v>272</v>
      </c>
      <c r="AP88" s="9" t="s">
        <v>272</v>
      </c>
      <c r="AQ88" s="9" t="s">
        <v>272</v>
      </c>
    </row>
    <row r="89" spans="1:43" ht="16">
      <c r="A89" s="18" t="s">
        <v>174</v>
      </c>
      <c r="B89" s="49">
        <v>2024</v>
      </c>
      <c r="C89" s="14" t="s">
        <v>269</v>
      </c>
      <c r="D89" s="28" t="s">
        <v>245</v>
      </c>
      <c r="E89" s="15" t="s">
        <v>270</v>
      </c>
      <c r="F89" s="15" t="s">
        <v>270</v>
      </c>
      <c r="G89" s="16" t="s">
        <v>271</v>
      </c>
      <c r="H89" s="9" t="s">
        <v>272</v>
      </c>
      <c r="I89" s="9" t="s">
        <v>272</v>
      </c>
      <c r="J89" s="9" t="s">
        <v>272</v>
      </c>
      <c r="K89" s="9" t="s">
        <v>272</v>
      </c>
      <c r="L89" s="9" t="s">
        <v>272</v>
      </c>
      <c r="M89" s="9" t="s">
        <v>272</v>
      </c>
      <c r="N89" s="9" t="s">
        <v>272</v>
      </c>
      <c r="O89" s="9" t="s">
        <v>272</v>
      </c>
      <c r="P89" s="9" t="s">
        <v>272</v>
      </c>
      <c r="Q89" s="9" t="s">
        <v>272</v>
      </c>
      <c r="R89" s="9" t="s">
        <v>272</v>
      </c>
      <c r="S89" s="9" t="s">
        <v>272</v>
      </c>
      <c r="T89" s="9" t="s">
        <v>272</v>
      </c>
      <c r="U89" s="9" t="s">
        <v>272</v>
      </c>
      <c r="V89" s="9" t="s">
        <v>272</v>
      </c>
      <c r="W89" s="9" t="s">
        <v>272</v>
      </c>
      <c r="X89" s="9" t="s">
        <v>272</v>
      </c>
      <c r="Y89" s="9" t="s">
        <v>272</v>
      </c>
      <c r="Z89" s="9" t="s">
        <v>272</v>
      </c>
      <c r="AA89" s="9" t="s">
        <v>272</v>
      </c>
      <c r="AB89" s="9" t="s">
        <v>272</v>
      </c>
      <c r="AC89" s="9" t="s">
        <v>272</v>
      </c>
      <c r="AD89" s="9" t="s">
        <v>272</v>
      </c>
      <c r="AE89" s="9" t="s">
        <v>272</v>
      </c>
      <c r="AF89" s="9" t="s">
        <v>272</v>
      </c>
      <c r="AG89" s="9" t="s">
        <v>272</v>
      </c>
      <c r="AH89" s="9" t="s">
        <v>272</v>
      </c>
      <c r="AI89" s="9" t="s">
        <v>272</v>
      </c>
      <c r="AJ89" s="9" t="s">
        <v>272</v>
      </c>
      <c r="AK89" s="9" t="s">
        <v>272</v>
      </c>
      <c r="AL89" s="9" t="s">
        <v>272</v>
      </c>
      <c r="AM89" s="9" t="s">
        <v>272</v>
      </c>
      <c r="AN89" s="9" t="s">
        <v>272</v>
      </c>
      <c r="AO89" s="9" t="s">
        <v>272</v>
      </c>
      <c r="AP89" s="9" t="s">
        <v>272</v>
      </c>
      <c r="AQ89" s="9" t="s">
        <v>272</v>
      </c>
    </row>
    <row r="90" spans="1:43" ht="16">
      <c r="A90" s="18" t="s">
        <v>175</v>
      </c>
      <c r="B90" s="49">
        <v>2024</v>
      </c>
      <c r="C90" s="14" t="s">
        <v>269</v>
      </c>
      <c r="D90" s="28" t="s">
        <v>246</v>
      </c>
      <c r="E90" s="15" t="s">
        <v>270</v>
      </c>
      <c r="F90" s="15" t="s">
        <v>270</v>
      </c>
      <c r="G90" s="16" t="s">
        <v>271</v>
      </c>
      <c r="H90" s="9" t="s">
        <v>272</v>
      </c>
      <c r="I90" s="9" t="s">
        <v>272</v>
      </c>
      <c r="J90" s="9" t="s">
        <v>272</v>
      </c>
      <c r="K90" s="9" t="s">
        <v>272</v>
      </c>
      <c r="L90" s="9" t="s">
        <v>272</v>
      </c>
      <c r="M90" s="9" t="s">
        <v>272</v>
      </c>
      <c r="N90" s="9" t="s">
        <v>272</v>
      </c>
      <c r="O90" s="9" t="s">
        <v>272</v>
      </c>
      <c r="P90" s="9" t="s">
        <v>272</v>
      </c>
      <c r="Q90" s="9" t="s">
        <v>272</v>
      </c>
      <c r="R90" s="9" t="s">
        <v>272</v>
      </c>
      <c r="S90" s="9" t="s">
        <v>272</v>
      </c>
      <c r="T90" s="9" t="s">
        <v>272</v>
      </c>
      <c r="U90" s="9" t="s">
        <v>272</v>
      </c>
      <c r="V90" s="9" t="s">
        <v>272</v>
      </c>
      <c r="W90" s="9" t="s">
        <v>272</v>
      </c>
      <c r="X90" s="9" t="s">
        <v>272</v>
      </c>
      <c r="Y90" s="9" t="s">
        <v>272</v>
      </c>
      <c r="Z90" s="9" t="s">
        <v>272</v>
      </c>
      <c r="AA90" s="9" t="s">
        <v>272</v>
      </c>
      <c r="AB90" s="9" t="s">
        <v>272</v>
      </c>
      <c r="AC90" s="9" t="s">
        <v>272</v>
      </c>
      <c r="AD90" s="9" t="s">
        <v>272</v>
      </c>
      <c r="AE90" s="9" t="s">
        <v>272</v>
      </c>
      <c r="AF90" s="9" t="s">
        <v>272</v>
      </c>
      <c r="AG90" s="9" t="s">
        <v>272</v>
      </c>
      <c r="AH90" s="9" t="s">
        <v>272</v>
      </c>
      <c r="AI90" s="9" t="s">
        <v>272</v>
      </c>
      <c r="AJ90" s="9" t="s">
        <v>272</v>
      </c>
      <c r="AK90" s="9" t="s">
        <v>272</v>
      </c>
      <c r="AL90" s="9" t="s">
        <v>272</v>
      </c>
      <c r="AM90" s="9" t="s">
        <v>272</v>
      </c>
      <c r="AN90" s="9" t="s">
        <v>272</v>
      </c>
      <c r="AO90" s="9" t="s">
        <v>272</v>
      </c>
      <c r="AP90" s="9" t="s">
        <v>272</v>
      </c>
      <c r="AQ90" s="9" t="s">
        <v>272</v>
      </c>
    </row>
    <row r="91" spans="1:43" ht="16">
      <c r="A91" s="18" t="s">
        <v>179</v>
      </c>
      <c r="B91" s="49">
        <v>2024</v>
      </c>
      <c r="C91" s="14" t="s">
        <v>269</v>
      </c>
      <c r="D91" s="28" t="s">
        <v>247</v>
      </c>
      <c r="E91" s="14" t="s">
        <v>172</v>
      </c>
      <c r="F91" s="82">
        <v>45474</v>
      </c>
      <c r="G91" s="81">
        <v>0</v>
      </c>
      <c r="H91" s="9" t="s">
        <v>272</v>
      </c>
      <c r="I91" s="9" t="s">
        <v>272</v>
      </c>
      <c r="J91" s="9" t="s">
        <v>272</v>
      </c>
      <c r="K91" s="9" t="s">
        <v>272</v>
      </c>
      <c r="L91" s="9" t="s">
        <v>272</v>
      </c>
      <c r="M91" s="9" t="s">
        <v>272</v>
      </c>
      <c r="N91" s="9" t="s">
        <v>272</v>
      </c>
      <c r="O91" s="9" t="s">
        <v>272</v>
      </c>
      <c r="P91" s="9" t="s">
        <v>272</v>
      </c>
      <c r="Q91" s="9" t="s">
        <v>272</v>
      </c>
      <c r="R91" s="9" t="s">
        <v>272</v>
      </c>
      <c r="S91" s="9" t="s">
        <v>272</v>
      </c>
      <c r="T91" s="9" t="s">
        <v>272</v>
      </c>
      <c r="U91" s="9" t="s">
        <v>272</v>
      </c>
      <c r="V91" s="9" t="s">
        <v>272</v>
      </c>
      <c r="W91" s="9" t="s">
        <v>272</v>
      </c>
      <c r="X91" s="9" t="s">
        <v>272</v>
      </c>
      <c r="Y91" s="9" t="s">
        <v>272</v>
      </c>
      <c r="Z91" s="9" t="s">
        <v>272</v>
      </c>
      <c r="AA91" s="9" t="s">
        <v>272</v>
      </c>
      <c r="AB91" s="9" t="s">
        <v>272</v>
      </c>
      <c r="AC91" s="9" t="s">
        <v>272</v>
      </c>
      <c r="AD91" s="9" t="s">
        <v>272</v>
      </c>
      <c r="AE91" s="9" t="s">
        <v>272</v>
      </c>
      <c r="AF91" s="9" t="s">
        <v>272</v>
      </c>
      <c r="AG91" s="9" t="s">
        <v>272</v>
      </c>
      <c r="AH91" s="9" t="s">
        <v>272</v>
      </c>
      <c r="AI91" s="9" t="s">
        <v>272</v>
      </c>
      <c r="AJ91" s="9" t="s">
        <v>272</v>
      </c>
      <c r="AK91" s="9" t="s">
        <v>272</v>
      </c>
      <c r="AL91" s="9" t="s">
        <v>272</v>
      </c>
      <c r="AM91" s="9" t="s">
        <v>272</v>
      </c>
      <c r="AN91" s="9" t="s">
        <v>272</v>
      </c>
      <c r="AO91" s="9" t="s">
        <v>272</v>
      </c>
      <c r="AP91" s="9" t="s">
        <v>272</v>
      </c>
      <c r="AQ91" s="9" t="s">
        <v>272</v>
      </c>
    </row>
    <row r="92" spans="1:43" ht="16">
      <c r="A92" s="18" t="s">
        <v>181</v>
      </c>
      <c r="B92" s="49">
        <v>2024</v>
      </c>
      <c r="C92" s="14" t="s">
        <v>269</v>
      </c>
      <c r="D92" s="28" t="s">
        <v>248</v>
      </c>
      <c r="E92" s="14" t="s">
        <v>172</v>
      </c>
      <c r="F92" s="82">
        <v>45483</v>
      </c>
      <c r="G92" s="81">
        <v>10</v>
      </c>
      <c r="H92" s="9" t="s">
        <v>272</v>
      </c>
      <c r="I92" s="9" t="s">
        <v>272</v>
      </c>
      <c r="J92" s="9" t="s">
        <v>272</v>
      </c>
      <c r="K92" s="9" t="s">
        <v>272</v>
      </c>
      <c r="L92" s="9" t="s">
        <v>272</v>
      </c>
      <c r="M92" s="9" t="s">
        <v>272</v>
      </c>
      <c r="N92" s="9" t="s">
        <v>272</v>
      </c>
      <c r="O92" s="9" t="s">
        <v>272</v>
      </c>
      <c r="P92" s="9" t="s">
        <v>272</v>
      </c>
      <c r="Q92" s="9" t="s">
        <v>272</v>
      </c>
      <c r="R92" s="9" t="s">
        <v>272</v>
      </c>
      <c r="S92" s="9" t="s">
        <v>272</v>
      </c>
      <c r="T92" s="9" t="s">
        <v>272</v>
      </c>
      <c r="U92" s="9" t="s">
        <v>272</v>
      </c>
      <c r="V92" s="9" t="s">
        <v>272</v>
      </c>
      <c r="W92" s="9" t="s">
        <v>272</v>
      </c>
      <c r="X92" s="9" t="s">
        <v>272</v>
      </c>
      <c r="Y92" s="9" t="s">
        <v>272</v>
      </c>
      <c r="Z92" s="9" t="s">
        <v>272</v>
      </c>
      <c r="AA92" s="9" t="s">
        <v>272</v>
      </c>
      <c r="AB92" s="9" t="s">
        <v>272</v>
      </c>
      <c r="AC92" s="9" t="s">
        <v>272</v>
      </c>
      <c r="AD92" s="9" t="s">
        <v>272</v>
      </c>
      <c r="AE92" s="9" t="s">
        <v>272</v>
      </c>
      <c r="AF92" s="9" t="s">
        <v>272</v>
      </c>
      <c r="AG92" s="9" t="s">
        <v>272</v>
      </c>
      <c r="AH92" s="9" t="s">
        <v>272</v>
      </c>
      <c r="AI92" s="9" t="s">
        <v>272</v>
      </c>
      <c r="AJ92" s="9" t="s">
        <v>272</v>
      </c>
      <c r="AK92" s="9" t="s">
        <v>272</v>
      </c>
      <c r="AL92" s="9" t="s">
        <v>272</v>
      </c>
      <c r="AM92" s="9" t="s">
        <v>272</v>
      </c>
      <c r="AN92" s="9" t="s">
        <v>272</v>
      </c>
      <c r="AO92" s="9" t="s">
        <v>272</v>
      </c>
      <c r="AP92" s="9" t="s">
        <v>272</v>
      </c>
      <c r="AQ92" s="9" t="s">
        <v>272</v>
      </c>
    </row>
    <row r="93" spans="1:43" ht="16">
      <c r="A93" s="8" t="s">
        <v>185</v>
      </c>
      <c r="B93" s="49">
        <v>2024</v>
      </c>
      <c r="C93" s="14" t="s">
        <v>269</v>
      </c>
      <c r="D93" s="28" t="s">
        <v>249</v>
      </c>
      <c r="E93" s="14" t="s">
        <v>172</v>
      </c>
      <c r="F93" s="82">
        <v>45474</v>
      </c>
      <c r="G93" s="81">
        <v>0</v>
      </c>
      <c r="H93" s="9" t="s">
        <v>272</v>
      </c>
      <c r="I93" s="9" t="s">
        <v>272</v>
      </c>
      <c r="J93" s="9" t="s">
        <v>272</v>
      </c>
      <c r="K93" s="9" t="s">
        <v>272</v>
      </c>
      <c r="L93" s="9" t="s">
        <v>272</v>
      </c>
      <c r="M93" s="9" t="s">
        <v>272</v>
      </c>
      <c r="N93" s="9" t="s">
        <v>272</v>
      </c>
      <c r="O93" s="9" t="s">
        <v>272</v>
      </c>
      <c r="P93" s="9" t="s">
        <v>272</v>
      </c>
      <c r="Q93" s="9" t="s">
        <v>272</v>
      </c>
      <c r="R93" s="9" t="s">
        <v>272</v>
      </c>
      <c r="S93" s="9" t="s">
        <v>272</v>
      </c>
      <c r="T93" s="9" t="s">
        <v>272</v>
      </c>
      <c r="U93" s="9" t="s">
        <v>272</v>
      </c>
      <c r="V93" s="9" t="s">
        <v>272</v>
      </c>
      <c r="W93" s="9" t="s">
        <v>272</v>
      </c>
      <c r="X93" s="9" t="s">
        <v>272</v>
      </c>
      <c r="Y93" s="9" t="s">
        <v>272</v>
      </c>
      <c r="Z93" s="9" t="s">
        <v>272</v>
      </c>
      <c r="AA93" s="9" t="s">
        <v>272</v>
      </c>
      <c r="AB93" s="9" t="s">
        <v>272</v>
      </c>
      <c r="AC93" s="9" t="s">
        <v>272</v>
      </c>
      <c r="AD93" s="9" t="s">
        <v>272</v>
      </c>
      <c r="AE93" s="9" t="s">
        <v>272</v>
      </c>
      <c r="AF93" s="9" t="s">
        <v>272</v>
      </c>
      <c r="AG93" s="9" t="s">
        <v>272</v>
      </c>
      <c r="AH93" s="9" t="s">
        <v>272</v>
      </c>
      <c r="AI93" s="9" t="s">
        <v>272</v>
      </c>
      <c r="AJ93" s="9" t="s">
        <v>272</v>
      </c>
      <c r="AK93" s="9" t="s">
        <v>272</v>
      </c>
      <c r="AL93" s="9" t="s">
        <v>272</v>
      </c>
      <c r="AM93" s="9" t="s">
        <v>272</v>
      </c>
      <c r="AN93" s="9" t="s">
        <v>272</v>
      </c>
      <c r="AO93" s="9" t="s">
        <v>272</v>
      </c>
      <c r="AP93" s="9" t="s">
        <v>272</v>
      </c>
      <c r="AQ93" s="9" t="s">
        <v>272</v>
      </c>
    </row>
    <row r="94" spans="1:43" ht="16">
      <c r="A94" s="8" t="s">
        <v>186</v>
      </c>
      <c r="B94" s="49">
        <v>2024</v>
      </c>
      <c r="C94" s="14" t="s">
        <v>269</v>
      </c>
      <c r="D94" s="28" t="s">
        <v>250</v>
      </c>
      <c r="E94" s="15" t="s">
        <v>270</v>
      </c>
      <c r="F94" s="15" t="s">
        <v>270</v>
      </c>
      <c r="G94" s="16" t="s">
        <v>271</v>
      </c>
      <c r="H94" s="9" t="s">
        <v>272</v>
      </c>
      <c r="I94" s="9" t="s">
        <v>272</v>
      </c>
      <c r="J94" s="9" t="s">
        <v>272</v>
      </c>
      <c r="K94" s="9" t="s">
        <v>272</v>
      </c>
      <c r="L94" s="9" t="s">
        <v>272</v>
      </c>
      <c r="M94" s="9" t="s">
        <v>272</v>
      </c>
      <c r="N94" s="9" t="s">
        <v>272</v>
      </c>
      <c r="O94" s="9" t="s">
        <v>272</v>
      </c>
      <c r="P94" s="9" t="s">
        <v>272</v>
      </c>
      <c r="Q94" s="9" t="s">
        <v>272</v>
      </c>
      <c r="R94" s="9" t="s">
        <v>272</v>
      </c>
      <c r="S94" s="9" t="s">
        <v>272</v>
      </c>
      <c r="T94" s="9" t="s">
        <v>272</v>
      </c>
      <c r="U94" s="9" t="s">
        <v>272</v>
      </c>
      <c r="V94" s="9" t="s">
        <v>272</v>
      </c>
      <c r="W94" s="9" t="s">
        <v>272</v>
      </c>
      <c r="X94" s="9" t="s">
        <v>272</v>
      </c>
      <c r="Y94" s="9" t="s">
        <v>272</v>
      </c>
      <c r="Z94" s="9" t="s">
        <v>272</v>
      </c>
      <c r="AA94" s="9" t="s">
        <v>272</v>
      </c>
      <c r="AB94" s="9" t="s">
        <v>272</v>
      </c>
      <c r="AC94" s="9" t="s">
        <v>272</v>
      </c>
      <c r="AD94" s="9" t="s">
        <v>272</v>
      </c>
      <c r="AE94" s="9" t="s">
        <v>272</v>
      </c>
      <c r="AF94" s="9" t="s">
        <v>272</v>
      </c>
      <c r="AG94" s="9" t="s">
        <v>272</v>
      </c>
      <c r="AH94" s="9" t="s">
        <v>272</v>
      </c>
      <c r="AI94" s="9" t="s">
        <v>272</v>
      </c>
      <c r="AJ94" s="9" t="s">
        <v>272</v>
      </c>
      <c r="AK94" s="9" t="s">
        <v>272</v>
      </c>
      <c r="AL94" s="9" t="s">
        <v>272</v>
      </c>
      <c r="AM94" s="9" t="s">
        <v>272</v>
      </c>
      <c r="AN94" s="9" t="s">
        <v>272</v>
      </c>
      <c r="AO94" s="9" t="s">
        <v>272</v>
      </c>
      <c r="AP94" s="9" t="s">
        <v>272</v>
      </c>
      <c r="AQ94" s="9" t="s">
        <v>272</v>
      </c>
    </row>
    <row r="95" spans="1:43" ht="16">
      <c r="A95" s="18" t="s">
        <v>189</v>
      </c>
      <c r="B95" s="49">
        <v>2024</v>
      </c>
      <c r="C95" s="14" t="s">
        <v>269</v>
      </c>
      <c r="D95" s="28" t="s">
        <v>251</v>
      </c>
      <c r="E95" s="14" t="s">
        <v>172</v>
      </c>
      <c r="F95" s="17">
        <v>45581</v>
      </c>
      <c r="G95" s="81">
        <f>31+31+30+16</f>
        <v>108</v>
      </c>
      <c r="H95" s="9" t="s">
        <v>272</v>
      </c>
      <c r="I95" s="9" t="s">
        <v>272</v>
      </c>
      <c r="J95" s="9" t="s">
        <v>272</v>
      </c>
      <c r="K95" s="9" t="s">
        <v>272</v>
      </c>
      <c r="L95" s="9" t="s">
        <v>272</v>
      </c>
      <c r="M95" s="9" t="s">
        <v>272</v>
      </c>
      <c r="N95" s="9" t="s">
        <v>272</v>
      </c>
      <c r="O95" s="9" t="s">
        <v>272</v>
      </c>
      <c r="P95" s="9" t="s">
        <v>272</v>
      </c>
      <c r="Q95" s="9" t="s">
        <v>272</v>
      </c>
      <c r="R95" s="9" t="s">
        <v>272</v>
      </c>
      <c r="S95" s="9" t="s">
        <v>272</v>
      </c>
      <c r="T95" s="9" t="s">
        <v>272</v>
      </c>
      <c r="U95" s="9" t="s">
        <v>272</v>
      </c>
      <c r="V95" s="9" t="s">
        <v>272</v>
      </c>
      <c r="W95" s="9" t="s">
        <v>272</v>
      </c>
      <c r="X95" s="9" t="s">
        <v>272</v>
      </c>
      <c r="Y95" s="9" t="s">
        <v>272</v>
      </c>
      <c r="Z95" s="9" t="s">
        <v>272</v>
      </c>
      <c r="AA95" s="9" t="s">
        <v>272</v>
      </c>
      <c r="AB95" s="9" t="s">
        <v>272</v>
      </c>
      <c r="AC95" s="9" t="s">
        <v>272</v>
      </c>
      <c r="AD95" s="9" t="s">
        <v>272</v>
      </c>
      <c r="AE95" s="9" t="s">
        <v>272</v>
      </c>
      <c r="AF95" s="9" t="s">
        <v>272</v>
      </c>
      <c r="AG95" s="9" t="s">
        <v>272</v>
      </c>
      <c r="AH95" s="9" t="s">
        <v>272</v>
      </c>
      <c r="AI95" s="9" t="s">
        <v>272</v>
      </c>
      <c r="AJ95" s="9" t="s">
        <v>272</v>
      </c>
      <c r="AK95" s="9" t="s">
        <v>272</v>
      </c>
      <c r="AL95" s="9" t="s">
        <v>272</v>
      </c>
      <c r="AM95" s="9" t="s">
        <v>272</v>
      </c>
      <c r="AN95" s="9" t="s">
        <v>272</v>
      </c>
      <c r="AO95" s="9" t="s">
        <v>272</v>
      </c>
      <c r="AP95" s="9" t="s">
        <v>272</v>
      </c>
      <c r="AQ95" s="9" t="s">
        <v>272</v>
      </c>
    </row>
    <row r="96" spans="1:43" ht="16">
      <c r="A96" s="18" t="s">
        <v>191</v>
      </c>
      <c r="B96" s="49">
        <v>2024</v>
      </c>
      <c r="C96" s="14" t="s">
        <v>269</v>
      </c>
      <c r="D96" s="28" t="s">
        <v>252</v>
      </c>
      <c r="E96" s="14" t="s">
        <v>172</v>
      </c>
      <c r="F96" s="82">
        <v>45495</v>
      </c>
      <c r="G96" s="81">
        <f>22</f>
        <v>22</v>
      </c>
      <c r="H96" s="9" t="s">
        <v>272</v>
      </c>
      <c r="I96" s="9" t="s">
        <v>272</v>
      </c>
      <c r="J96" s="9" t="s">
        <v>272</v>
      </c>
      <c r="K96" s="9" t="s">
        <v>272</v>
      </c>
      <c r="L96" s="9" t="s">
        <v>272</v>
      </c>
      <c r="M96" s="9" t="s">
        <v>272</v>
      </c>
      <c r="N96" s="9" t="s">
        <v>272</v>
      </c>
      <c r="O96" s="9" t="s">
        <v>272</v>
      </c>
      <c r="P96" s="9" t="s">
        <v>272</v>
      </c>
      <c r="Q96" s="9" t="s">
        <v>272</v>
      </c>
      <c r="R96" s="9" t="s">
        <v>272</v>
      </c>
      <c r="S96" s="9" t="s">
        <v>272</v>
      </c>
      <c r="T96" s="9" t="s">
        <v>272</v>
      </c>
      <c r="U96" s="9" t="s">
        <v>272</v>
      </c>
      <c r="V96" s="9" t="s">
        <v>272</v>
      </c>
      <c r="W96" s="9" t="s">
        <v>272</v>
      </c>
      <c r="X96" s="9" t="s">
        <v>272</v>
      </c>
      <c r="Y96" s="9" t="s">
        <v>272</v>
      </c>
      <c r="Z96" s="9" t="s">
        <v>272</v>
      </c>
      <c r="AA96" s="9" t="s">
        <v>272</v>
      </c>
      <c r="AB96" s="9" t="s">
        <v>272</v>
      </c>
      <c r="AC96" s="9" t="s">
        <v>272</v>
      </c>
      <c r="AD96" s="9" t="s">
        <v>272</v>
      </c>
      <c r="AE96" s="9" t="s">
        <v>272</v>
      </c>
      <c r="AF96" s="9" t="s">
        <v>272</v>
      </c>
      <c r="AG96" s="9" t="s">
        <v>272</v>
      </c>
      <c r="AH96" s="9" t="s">
        <v>272</v>
      </c>
      <c r="AI96" s="9" t="s">
        <v>272</v>
      </c>
      <c r="AJ96" s="9" t="s">
        <v>272</v>
      </c>
      <c r="AK96" s="9" t="s">
        <v>272</v>
      </c>
      <c r="AL96" s="9" t="s">
        <v>272</v>
      </c>
      <c r="AM96" s="9" t="s">
        <v>272</v>
      </c>
      <c r="AN96" s="9" t="s">
        <v>272</v>
      </c>
      <c r="AO96" s="9" t="s">
        <v>272</v>
      </c>
      <c r="AP96" s="9" t="s">
        <v>272</v>
      </c>
      <c r="AQ96" s="9" t="s">
        <v>272</v>
      </c>
    </row>
    <row r="97" spans="1:43" ht="16">
      <c r="A97" s="18" t="s">
        <v>193</v>
      </c>
      <c r="B97" s="49">
        <v>2024</v>
      </c>
      <c r="C97" s="14" t="s">
        <v>269</v>
      </c>
      <c r="D97" s="28" t="s">
        <v>253</v>
      </c>
      <c r="E97" s="14" t="s">
        <v>172</v>
      </c>
      <c r="F97" s="82">
        <v>45474</v>
      </c>
      <c r="G97" s="83">
        <v>0</v>
      </c>
      <c r="H97" s="9" t="s">
        <v>272</v>
      </c>
      <c r="I97" s="9" t="s">
        <v>272</v>
      </c>
      <c r="J97" s="9" t="s">
        <v>272</v>
      </c>
      <c r="K97" s="9" t="s">
        <v>272</v>
      </c>
      <c r="L97" s="9" t="s">
        <v>272</v>
      </c>
      <c r="M97" s="9" t="s">
        <v>272</v>
      </c>
      <c r="N97" s="9" t="s">
        <v>272</v>
      </c>
      <c r="O97" s="9" t="s">
        <v>272</v>
      </c>
      <c r="P97" s="9" t="s">
        <v>272</v>
      </c>
      <c r="Q97" s="9" t="s">
        <v>272</v>
      </c>
      <c r="R97" s="9" t="s">
        <v>272</v>
      </c>
      <c r="S97" s="9" t="s">
        <v>272</v>
      </c>
      <c r="T97" s="9" t="s">
        <v>272</v>
      </c>
      <c r="U97" s="9" t="s">
        <v>272</v>
      </c>
      <c r="V97" s="9" t="s">
        <v>272</v>
      </c>
      <c r="W97" s="9" t="s">
        <v>272</v>
      </c>
      <c r="X97" s="9" t="s">
        <v>272</v>
      </c>
      <c r="Y97" s="9" t="s">
        <v>272</v>
      </c>
      <c r="Z97" s="9" t="s">
        <v>272</v>
      </c>
      <c r="AA97" s="9" t="s">
        <v>272</v>
      </c>
      <c r="AB97" s="9" t="s">
        <v>272</v>
      </c>
      <c r="AC97" s="9" t="s">
        <v>272</v>
      </c>
      <c r="AD97" s="9" t="s">
        <v>272</v>
      </c>
      <c r="AE97" s="9" t="s">
        <v>272</v>
      </c>
      <c r="AF97" s="9" t="s">
        <v>272</v>
      </c>
      <c r="AG97" s="9" t="s">
        <v>272</v>
      </c>
      <c r="AH97" s="9" t="s">
        <v>272</v>
      </c>
      <c r="AI97" s="9" t="s">
        <v>272</v>
      </c>
      <c r="AJ97" s="9" t="s">
        <v>272</v>
      </c>
      <c r="AK97" s="9" t="s">
        <v>272</v>
      </c>
      <c r="AL97" s="9" t="s">
        <v>272</v>
      </c>
      <c r="AM97" s="9" t="s">
        <v>272</v>
      </c>
      <c r="AN97" s="9" t="s">
        <v>272</v>
      </c>
      <c r="AO97" s="9" t="s">
        <v>272</v>
      </c>
      <c r="AP97" s="9" t="s">
        <v>272</v>
      </c>
      <c r="AQ97" s="9" t="s">
        <v>272</v>
      </c>
    </row>
    <row r="98" spans="1:43" ht="16">
      <c r="A98" s="18" t="s">
        <v>194</v>
      </c>
      <c r="B98" s="49">
        <v>2024</v>
      </c>
      <c r="C98" s="14" t="s">
        <v>269</v>
      </c>
      <c r="D98" s="28" t="s">
        <v>254</v>
      </c>
      <c r="E98" s="14" t="s">
        <v>172</v>
      </c>
      <c r="F98" s="82">
        <v>45488</v>
      </c>
      <c r="G98" s="81">
        <v>15</v>
      </c>
      <c r="H98" s="9" t="s">
        <v>272</v>
      </c>
      <c r="I98" s="9" t="s">
        <v>272</v>
      </c>
      <c r="J98" s="9" t="s">
        <v>272</v>
      </c>
      <c r="K98" s="9" t="s">
        <v>272</v>
      </c>
      <c r="L98" s="9" t="s">
        <v>272</v>
      </c>
      <c r="M98" s="9" t="s">
        <v>272</v>
      </c>
      <c r="N98" s="9" t="s">
        <v>272</v>
      </c>
      <c r="O98" s="9" t="s">
        <v>272</v>
      </c>
      <c r="P98" s="9" t="s">
        <v>272</v>
      </c>
      <c r="Q98" s="9" t="s">
        <v>272</v>
      </c>
      <c r="R98" s="9" t="s">
        <v>272</v>
      </c>
      <c r="S98" s="9" t="s">
        <v>272</v>
      </c>
      <c r="T98" s="9" t="s">
        <v>272</v>
      </c>
      <c r="U98" s="9" t="s">
        <v>272</v>
      </c>
      <c r="V98" s="9" t="s">
        <v>272</v>
      </c>
      <c r="W98" s="9" t="s">
        <v>272</v>
      </c>
      <c r="X98" s="9" t="s">
        <v>272</v>
      </c>
      <c r="Y98" s="9" t="s">
        <v>272</v>
      </c>
      <c r="Z98" s="9" t="s">
        <v>272</v>
      </c>
      <c r="AA98" s="9" t="s">
        <v>272</v>
      </c>
      <c r="AB98" s="9" t="s">
        <v>272</v>
      </c>
      <c r="AC98" s="9" t="s">
        <v>272</v>
      </c>
      <c r="AD98" s="9" t="s">
        <v>272</v>
      </c>
      <c r="AE98" s="9" t="s">
        <v>272</v>
      </c>
      <c r="AF98" s="9" t="s">
        <v>272</v>
      </c>
      <c r="AG98" s="9" t="s">
        <v>272</v>
      </c>
      <c r="AH98" s="9" t="s">
        <v>272</v>
      </c>
      <c r="AI98" s="9" t="s">
        <v>272</v>
      </c>
      <c r="AJ98" s="9" t="s">
        <v>272</v>
      </c>
      <c r="AK98" s="9" t="s">
        <v>272</v>
      </c>
      <c r="AL98" s="9" t="s">
        <v>272</v>
      </c>
      <c r="AM98" s="9" t="s">
        <v>272</v>
      </c>
      <c r="AN98" s="9" t="s">
        <v>272</v>
      </c>
      <c r="AO98" s="9" t="s">
        <v>272</v>
      </c>
      <c r="AP98" s="9" t="s">
        <v>272</v>
      </c>
      <c r="AQ98" s="9" t="s">
        <v>272</v>
      </c>
    </row>
    <row r="99" spans="1:43" ht="16">
      <c r="A99" s="18" t="s">
        <v>195</v>
      </c>
      <c r="B99" s="49">
        <v>2024</v>
      </c>
      <c r="C99" s="14" t="s">
        <v>269</v>
      </c>
      <c r="D99" s="28" t="s">
        <v>255</v>
      </c>
      <c r="E99" s="14" t="s">
        <v>172</v>
      </c>
      <c r="F99" s="17">
        <v>45572</v>
      </c>
      <c r="G99" s="81">
        <v>99</v>
      </c>
      <c r="H99" s="9" t="s">
        <v>272</v>
      </c>
      <c r="I99" s="9" t="s">
        <v>272</v>
      </c>
      <c r="J99" s="9" t="s">
        <v>272</v>
      </c>
      <c r="K99" s="9" t="s">
        <v>272</v>
      </c>
      <c r="L99" s="9" t="s">
        <v>272</v>
      </c>
      <c r="M99" s="9" t="s">
        <v>272</v>
      </c>
      <c r="N99" s="9" t="s">
        <v>272</v>
      </c>
      <c r="O99" s="9" t="s">
        <v>272</v>
      </c>
      <c r="P99" s="9" t="s">
        <v>272</v>
      </c>
      <c r="Q99" s="9" t="s">
        <v>272</v>
      </c>
      <c r="R99" s="9" t="s">
        <v>272</v>
      </c>
      <c r="S99" s="9" t="s">
        <v>272</v>
      </c>
      <c r="T99" s="9" t="s">
        <v>272</v>
      </c>
      <c r="U99" s="9" t="s">
        <v>272</v>
      </c>
      <c r="V99" s="9" t="s">
        <v>272</v>
      </c>
      <c r="W99" s="9" t="s">
        <v>272</v>
      </c>
      <c r="X99" s="9" t="s">
        <v>272</v>
      </c>
      <c r="Y99" s="9" t="s">
        <v>272</v>
      </c>
      <c r="Z99" s="9" t="s">
        <v>272</v>
      </c>
      <c r="AA99" s="9" t="s">
        <v>272</v>
      </c>
      <c r="AB99" s="9" t="s">
        <v>272</v>
      </c>
      <c r="AC99" s="9" t="s">
        <v>272</v>
      </c>
      <c r="AD99" s="9" t="s">
        <v>272</v>
      </c>
      <c r="AE99" s="9" t="s">
        <v>272</v>
      </c>
      <c r="AF99" s="9" t="s">
        <v>272</v>
      </c>
      <c r="AG99" s="9" t="s">
        <v>272</v>
      </c>
      <c r="AH99" s="9" t="s">
        <v>272</v>
      </c>
      <c r="AI99" s="9" t="s">
        <v>272</v>
      </c>
      <c r="AJ99" s="9" t="s">
        <v>272</v>
      </c>
      <c r="AK99" s="9" t="s">
        <v>272</v>
      </c>
      <c r="AL99" s="9" t="s">
        <v>272</v>
      </c>
      <c r="AM99" s="9" t="s">
        <v>272</v>
      </c>
      <c r="AN99" s="9" t="s">
        <v>272</v>
      </c>
      <c r="AO99" s="9" t="s">
        <v>272</v>
      </c>
      <c r="AP99" s="9" t="s">
        <v>272</v>
      </c>
      <c r="AQ99" s="9" t="s">
        <v>272</v>
      </c>
    </row>
    <row r="100" spans="1:43" ht="16">
      <c r="A100" s="18" t="s">
        <v>196</v>
      </c>
      <c r="B100" s="49">
        <v>2024</v>
      </c>
      <c r="C100" s="14" t="s">
        <v>269</v>
      </c>
      <c r="D100" s="28" t="s">
        <v>256</v>
      </c>
      <c r="E100" s="14" t="s">
        <v>172</v>
      </c>
      <c r="F100" s="82">
        <v>45497</v>
      </c>
      <c r="G100" s="81">
        <v>24</v>
      </c>
      <c r="H100" s="9" t="s">
        <v>272</v>
      </c>
      <c r="I100" s="9" t="s">
        <v>272</v>
      </c>
      <c r="J100" s="9" t="s">
        <v>272</v>
      </c>
      <c r="K100" s="9" t="s">
        <v>272</v>
      </c>
      <c r="L100" s="9" t="s">
        <v>272</v>
      </c>
      <c r="M100" s="9" t="s">
        <v>272</v>
      </c>
      <c r="N100" s="9" t="s">
        <v>272</v>
      </c>
      <c r="O100" s="9" t="s">
        <v>272</v>
      </c>
      <c r="P100" s="9" t="s">
        <v>272</v>
      </c>
      <c r="Q100" s="9" t="s">
        <v>272</v>
      </c>
      <c r="R100" s="9" t="s">
        <v>272</v>
      </c>
      <c r="S100" s="9" t="s">
        <v>272</v>
      </c>
      <c r="T100" s="9" t="s">
        <v>272</v>
      </c>
      <c r="U100" s="9" t="s">
        <v>272</v>
      </c>
      <c r="V100" s="9" t="s">
        <v>272</v>
      </c>
      <c r="W100" s="9" t="s">
        <v>272</v>
      </c>
      <c r="X100" s="9" t="s">
        <v>272</v>
      </c>
      <c r="Y100" s="9" t="s">
        <v>272</v>
      </c>
      <c r="Z100" s="9" t="s">
        <v>272</v>
      </c>
      <c r="AA100" s="9" t="s">
        <v>272</v>
      </c>
      <c r="AB100" s="9" t="s">
        <v>272</v>
      </c>
      <c r="AC100" s="9" t="s">
        <v>272</v>
      </c>
      <c r="AD100" s="9" t="s">
        <v>272</v>
      </c>
      <c r="AE100" s="9" t="s">
        <v>272</v>
      </c>
      <c r="AF100" s="9" t="s">
        <v>272</v>
      </c>
      <c r="AG100" s="9" t="s">
        <v>272</v>
      </c>
      <c r="AH100" s="9" t="s">
        <v>272</v>
      </c>
      <c r="AI100" s="9" t="s">
        <v>272</v>
      </c>
      <c r="AJ100" s="9" t="s">
        <v>272</v>
      </c>
      <c r="AK100" s="9" t="s">
        <v>272</v>
      </c>
      <c r="AL100" s="9" t="s">
        <v>272</v>
      </c>
      <c r="AM100" s="9" t="s">
        <v>272</v>
      </c>
      <c r="AN100" s="9" t="s">
        <v>272</v>
      </c>
      <c r="AO100" s="9" t="s">
        <v>272</v>
      </c>
      <c r="AP100" s="9" t="s">
        <v>272</v>
      </c>
      <c r="AQ100" s="9" t="s">
        <v>272</v>
      </c>
    </row>
    <row r="101" spans="1:43" ht="16">
      <c r="A101" s="18" t="s">
        <v>198</v>
      </c>
      <c r="B101" s="49">
        <v>2024</v>
      </c>
      <c r="C101" s="14" t="s">
        <v>269</v>
      </c>
      <c r="D101" s="28" t="s">
        <v>257</v>
      </c>
      <c r="E101" s="15" t="s">
        <v>270</v>
      </c>
      <c r="F101" s="15" t="s">
        <v>270</v>
      </c>
      <c r="G101" s="16" t="s">
        <v>271</v>
      </c>
      <c r="H101" s="9" t="s">
        <v>272</v>
      </c>
      <c r="I101" s="9" t="s">
        <v>272</v>
      </c>
      <c r="J101" s="9" t="s">
        <v>272</v>
      </c>
      <c r="K101" s="9" t="s">
        <v>272</v>
      </c>
      <c r="L101" s="9" t="s">
        <v>272</v>
      </c>
      <c r="M101" s="9" t="s">
        <v>272</v>
      </c>
      <c r="N101" s="9" t="s">
        <v>272</v>
      </c>
      <c r="O101" s="9" t="s">
        <v>272</v>
      </c>
      <c r="P101" s="9" t="s">
        <v>272</v>
      </c>
      <c r="Q101" s="9" t="s">
        <v>272</v>
      </c>
      <c r="R101" s="9" t="s">
        <v>272</v>
      </c>
      <c r="S101" s="9" t="s">
        <v>272</v>
      </c>
      <c r="T101" s="9" t="s">
        <v>272</v>
      </c>
      <c r="U101" s="9" t="s">
        <v>272</v>
      </c>
      <c r="V101" s="9" t="s">
        <v>272</v>
      </c>
      <c r="W101" s="9" t="s">
        <v>272</v>
      </c>
      <c r="X101" s="9" t="s">
        <v>272</v>
      </c>
      <c r="Y101" s="9" t="s">
        <v>272</v>
      </c>
      <c r="Z101" s="9" t="s">
        <v>272</v>
      </c>
      <c r="AA101" s="9" t="s">
        <v>272</v>
      </c>
      <c r="AB101" s="9" t="s">
        <v>272</v>
      </c>
      <c r="AC101" s="9" t="s">
        <v>272</v>
      </c>
      <c r="AD101" s="9" t="s">
        <v>272</v>
      </c>
      <c r="AE101" s="9" t="s">
        <v>272</v>
      </c>
      <c r="AF101" s="9" t="s">
        <v>272</v>
      </c>
      <c r="AG101" s="9" t="s">
        <v>272</v>
      </c>
      <c r="AH101" s="9" t="s">
        <v>272</v>
      </c>
      <c r="AI101" s="9" t="s">
        <v>272</v>
      </c>
      <c r="AJ101" s="9" t="s">
        <v>272</v>
      </c>
      <c r="AK101" s="9" t="s">
        <v>272</v>
      </c>
      <c r="AL101" s="9" t="s">
        <v>272</v>
      </c>
      <c r="AM101" s="9" t="s">
        <v>272</v>
      </c>
      <c r="AN101" s="9" t="s">
        <v>272</v>
      </c>
      <c r="AO101" s="9" t="s">
        <v>272</v>
      </c>
      <c r="AP101" s="9" t="s">
        <v>272</v>
      </c>
      <c r="AQ101" s="9" t="s">
        <v>272</v>
      </c>
    </row>
    <row r="102" spans="1:43" ht="16">
      <c r="A102" s="18" t="s">
        <v>199</v>
      </c>
      <c r="B102" s="49">
        <v>2024</v>
      </c>
      <c r="C102" s="14" t="s">
        <v>269</v>
      </c>
      <c r="D102" s="28" t="s">
        <v>258</v>
      </c>
      <c r="E102" s="14" t="s">
        <v>172</v>
      </c>
      <c r="F102" s="82">
        <v>45469</v>
      </c>
      <c r="G102" s="81">
        <v>0</v>
      </c>
      <c r="H102" s="9" t="s">
        <v>272</v>
      </c>
      <c r="I102" s="9" t="s">
        <v>272</v>
      </c>
      <c r="J102" s="9" t="s">
        <v>272</v>
      </c>
      <c r="K102" s="9" t="s">
        <v>272</v>
      </c>
      <c r="L102" s="9" t="s">
        <v>272</v>
      </c>
      <c r="M102" s="9" t="s">
        <v>272</v>
      </c>
      <c r="N102" s="9" t="s">
        <v>272</v>
      </c>
      <c r="O102" s="9" t="s">
        <v>272</v>
      </c>
      <c r="P102" s="9" t="s">
        <v>272</v>
      </c>
      <c r="Q102" s="9" t="s">
        <v>272</v>
      </c>
      <c r="R102" s="9" t="s">
        <v>272</v>
      </c>
      <c r="S102" s="9" t="s">
        <v>272</v>
      </c>
      <c r="T102" s="9" t="s">
        <v>272</v>
      </c>
      <c r="U102" s="9" t="s">
        <v>272</v>
      </c>
      <c r="V102" s="9" t="s">
        <v>272</v>
      </c>
      <c r="W102" s="9" t="s">
        <v>272</v>
      </c>
      <c r="X102" s="9" t="s">
        <v>272</v>
      </c>
      <c r="Y102" s="9" t="s">
        <v>272</v>
      </c>
      <c r="Z102" s="9" t="s">
        <v>272</v>
      </c>
      <c r="AA102" s="9" t="s">
        <v>272</v>
      </c>
      <c r="AB102" s="9" t="s">
        <v>272</v>
      </c>
      <c r="AC102" s="9" t="s">
        <v>272</v>
      </c>
      <c r="AD102" s="9" t="s">
        <v>272</v>
      </c>
      <c r="AE102" s="9" t="s">
        <v>272</v>
      </c>
      <c r="AF102" s="9" t="s">
        <v>272</v>
      </c>
      <c r="AG102" s="9" t="s">
        <v>272</v>
      </c>
      <c r="AH102" s="9" t="s">
        <v>272</v>
      </c>
      <c r="AI102" s="9" t="s">
        <v>272</v>
      </c>
      <c r="AJ102" s="9" t="s">
        <v>272</v>
      </c>
      <c r="AK102" s="9" t="s">
        <v>272</v>
      </c>
      <c r="AL102" s="9" t="s">
        <v>272</v>
      </c>
      <c r="AM102" s="9" t="s">
        <v>272</v>
      </c>
      <c r="AN102" s="9" t="s">
        <v>272</v>
      </c>
      <c r="AO102" s="9" t="s">
        <v>272</v>
      </c>
      <c r="AP102" s="9" t="s">
        <v>272</v>
      </c>
      <c r="AQ102" s="9" t="s">
        <v>272</v>
      </c>
    </row>
    <row r="103" spans="1:43" ht="16">
      <c r="A103" s="18" t="s">
        <v>201</v>
      </c>
      <c r="B103" s="49">
        <v>2024</v>
      </c>
      <c r="C103" s="14" t="s">
        <v>269</v>
      </c>
      <c r="D103" s="28" t="s">
        <v>259</v>
      </c>
      <c r="E103" s="15" t="s">
        <v>270</v>
      </c>
      <c r="F103" s="15" t="s">
        <v>270</v>
      </c>
      <c r="G103" s="16" t="s">
        <v>271</v>
      </c>
      <c r="H103" s="9" t="s">
        <v>272</v>
      </c>
      <c r="I103" s="9" t="s">
        <v>272</v>
      </c>
      <c r="J103" s="9" t="s">
        <v>272</v>
      </c>
      <c r="K103" s="9" t="s">
        <v>272</v>
      </c>
      <c r="L103" s="9" t="s">
        <v>272</v>
      </c>
      <c r="M103" s="9" t="s">
        <v>272</v>
      </c>
      <c r="N103" s="9" t="s">
        <v>272</v>
      </c>
      <c r="O103" s="9" t="s">
        <v>272</v>
      </c>
      <c r="P103" s="9" t="s">
        <v>272</v>
      </c>
      <c r="Q103" s="9" t="s">
        <v>272</v>
      </c>
      <c r="R103" s="9" t="s">
        <v>272</v>
      </c>
      <c r="S103" s="9" t="s">
        <v>272</v>
      </c>
      <c r="T103" s="9" t="s">
        <v>272</v>
      </c>
      <c r="U103" s="9" t="s">
        <v>272</v>
      </c>
      <c r="V103" s="9" t="s">
        <v>272</v>
      </c>
      <c r="W103" s="9" t="s">
        <v>272</v>
      </c>
      <c r="X103" s="9" t="s">
        <v>272</v>
      </c>
      <c r="Y103" s="9" t="s">
        <v>272</v>
      </c>
      <c r="Z103" s="9" t="s">
        <v>272</v>
      </c>
      <c r="AA103" s="9" t="s">
        <v>272</v>
      </c>
      <c r="AB103" s="9" t="s">
        <v>272</v>
      </c>
      <c r="AC103" s="9" t="s">
        <v>272</v>
      </c>
      <c r="AD103" s="9" t="s">
        <v>272</v>
      </c>
      <c r="AE103" s="9" t="s">
        <v>272</v>
      </c>
      <c r="AF103" s="9" t="s">
        <v>272</v>
      </c>
      <c r="AG103" s="9" t="s">
        <v>272</v>
      </c>
      <c r="AH103" s="9" t="s">
        <v>272</v>
      </c>
      <c r="AI103" s="9" t="s">
        <v>272</v>
      </c>
      <c r="AJ103" s="9" t="s">
        <v>272</v>
      </c>
      <c r="AK103" s="9" t="s">
        <v>272</v>
      </c>
      <c r="AL103" s="9" t="s">
        <v>272</v>
      </c>
      <c r="AM103" s="9" t="s">
        <v>272</v>
      </c>
      <c r="AN103" s="9" t="s">
        <v>272</v>
      </c>
      <c r="AO103" s="9" t="s">
        <v>272</v>
      </c>
      <c r="AP103" s="9" t="s">
        <v>272</v>
      </c>
      <c r="AQ103" s="9" t="s">
        <v>272</v>
      </c>
    </row>
    <row r="104" spans="1:43" ht="16">
      <c r="A104" s="18" t="s">
        <v>202</v>
      </c>
      <c r="B104" s="49">
        <v>2024</v>
      </c>
      <c r="C104" s="14" t="s">
        <v>269</v>
      </c>
      <c r="D104" s="28" t="s">
        <v>260</v>
      </c>
      <c r="E104" s="15" t="s">
        <v>270</v>
      </c>
      <c r="F104" s="15" t="s">
        <v>270</v>
      </c>
      <c r="G104" s="16" t="s">
        <v>271</v>
      </c>
      <c r="H104" s="9" t="s">
        <v>272</v>
      </c>
      <c r="I104" s="9" t="s">
        <v>272</v>
      </c>
      <c r="J104" s="9" t="s">
        <v>272</v>
      </c>
      <c r="K104" s="9" t="s">
        <v>272</v>
      </c>
      <c r="L104" s="9" t="s">
        <v>272</v>
      </c>
      <c r="M104" s="9" t="s">
        <v>272</v>
      </c>
      <c r="N104" s="9" t="s">
        <v>272</v>
      </c>
      <c r="O104" s="9" t="s">
        <v>272</v>
      </c>
      <c r="P104" s="9" t="s">
        <v>272</v>
      </c>
      <c r="Q104" s="9" t="s">
        <v>272</v>
      </c>
      <c r="R104" s="9" t="s">
        <v>272</v>
      </c>
      <c r="S104" s="9" t="s">
        <v>272</v>
      </c>
      <c r="T104" s="9" t="s">
        <v>272</v>
      </c>
      <c r="U104" s="9" t="s">
        <v>272</v>
      </c>
      <c r="V104" s="9" t="s">
        <v>272</v>
      </c>
      <c r="W104" s="9" t="s">
        <v>272</v>
      </c>
      <c r="X104" s="9" t="s">
        <v>272</v>
      </c>
      <c r="Y104" s="9" t="s">
        <v>272</v>
      </c>
      <c r="Z104" s="9" t="s">
        <v>272</v>
      </c>
      <c r="AA104" s="9" t="s">
        <v>272</v>
      </c>
      <c r="AB104" s="9" t="s">
        <v>272</v>
      </c>
      <c r="AC104" s="9" t="s">
        <v>272</v>
      </c>
      <c r="AD104" s="9" t="s">
        <v>272</v>
      </c>
      <c r="AE104" s="9" t="s">
        <v>272</v>
      </c>
      <c r="AF104" s="9" t="s">
        <v>272</v>
      </c>
      <c r="AG104" s="9" t="s">
        <v>272</v>
      </c>
      <c r="AH104" s="9" t="s">
        <v>272</v>
      </c>
      <c r="AI104" s="9" t="s">
        <v>272</v>
      </c>
      <c r="AJ104" s="9" t="s">
        <v>272</v>
      </c>
      <c r="AK104" s="9" t="s">
        <v>272</v>
      </c>
      <c r="AL104" s="9" t="s">
        <v>272</v>
      </c>
      <c r="AM104" s="9" t="s">
        <v>272</v>
      </c>
      <c r="AN104" s="9" t="s">
        <v>272</v>
      </c>
      <c r="AO104" s="9" t="s">
        <v>272</v>
      </c>
      <c r="AP104" s="9" t="s">
        <v>272</v>
      </c>
      <c r="AQ104" s="9" t="s">
        <v>272</v>
      </c>
    </row>
    <row r="105" spans="1:43" ht="16">
      <c r="A105" s="18" t="s">
        <v>204</v>
      </c>
      <c r="B105" s="49">
        <v>2024</v>
      </c>
      <c r="C105" s="14" t="s">
        <v>269</v>
      </c>
      <c r="D105" s="28" t="s">
        <v>261</v>
      </c>
      <c r="E105" s="14" t="s">
        <v>172</v>
      </c>
      <c r="F105" s="17">
        <v>45581</v>
      </c>
      <c r="G105" s="81">
        <f>31+31+30+16</f>
        <v>108</v>
      </c>
      <c r="H105" s="9" t="s">
        <v>272</v>
      </c>
      <c r="I105" s="9" t="s">
        <v>272</v>
      </c>
      <c r="J105" s="9" t="s">
        <v>272</v>
      </c>
      <c r="K105" s="9" t="s">
        <v>272</v>
      </c>
      <c r="L105" s="9" t="s">
        <v>272</v>
      </c>
      <c r="M105" s="9" t="s">
        <v>272</v>
      </c>
      <c r="N105" s="9" t="s">
        <v>272</v>
      </c>
      <c r="O105" s="9" t="s">
        <v>272</v>
      </c>
      <c r="P105" s="9" t="s">
        <v>272</v>
      </c>
      <c r="Q105" s="9" t="s">
        <v>272</v>
      </c>
      <c r="R105" s="9" t="s">
        <v>272</v>
      </c>
      <c r="S105" s="9" t="s">
        <v>272</v>
      </c>
      <c r="T105" s="9" t="s">
        <v>272</v>
      </c>
      <c r="U105" s="9" t="s">
        <v>272</v>
      </c>
      <c r="V105" s="9" t="s">
        <v>272</v>
      </c>
      <c r="W105" s="9" t="s">
        <v>272</v>
      </c>
      <c r="X105" s="9" t="s">
        <v>272</v>
      </c>
      <c r="Y105" s="9" t="s">
        <v>272</v>
      </c>
      <c r="Z105" s="9" t="s">
        <v>272</v>
      </c>
      <c r="AA105" s="9" t="s">
        <v>272</v>
      </c>
      <c r="AB105" s="9" t="s">
        <v>272</v>
      </c>
      <c r="AC105" s="9" t="s">
        <v>272</v>
      </c>
      <c r="AD105" s="9" t="s">
        <v>272</v>
      </c>
      <c r="AE105" s="9" t="s">
        <v>272</v>
      </c>
      <c r="AF105" s="9" t="s">
        <v>272</v>
      </c>
      <c r="AG105" s="9" t="s">
        <v>272</v>
      </c>
      <c r="AH105" s="9" t="s">
        <v>272</v>
      </c>
      <c r="AI105" s="9" t="s">
        <v>272</v>
      </c>
      <c r="AJ105" s="9" t="s">
        <v>272</v>
      </c>
      <c r="AK105" s="9" t="s">
        <v>272</v>
      </c>
      <c r="AL105" s="9" t="s">
        <v>272</v>
      </c>
      <c r="AM105" s="9" t="s">
        <v>272</v>
      </c>
      <c r="AN105" s="9" t="s">
        <v>272</v>
      </c>
      <c r="AO105" s="9" t="s">
        <v>272</v>
      </c>
      <c r="AP105" s="9" t="s">
        <v>272</v>
      </c>
      <c r="AQ105" s="9" t="s">
        <v>272</v>
      </c>
    </row>
    <row r="106" spans="1:43" ht="16">
      <c r="A106" s="18" t="s">
        <v>207</v>
      </c>
      <c r="B106" s="49">
        <v>2024</v>
      </c>
      <c r="C106" s="14" t="s">
        <v>269</v>
      </c>
      <c r="D106" s="28" t="s">
        <v>262</v>
      </c>
      <c r="E106" s="15" t="s">
        <v>270</v>
      </c>
      <c r="F106" s="15" t="s">
        <v>270</v>
      </c>
      <c r="G106" s="16" t="s">
        <v>271</v>
      </c>
      <c r="H106" s="9" t="s">
        <v>272</v>
      </c>
      <c r="I106" s="9" t="s">
        <v>272</v>
      </c>
      <c r="J106" s="9" t="s">
        <v>272</v>
      </c>
      <c r="K106" s="9" t="s">
        <v>272</v>
      </c>
      <c r="L106" s="9" t="s">
        <v>272</v>
      </c>
      <c r="M106" s="9" t="s">
        <v>272</v>
      </c>
      <c r="N106" s="9" t="s">
        <v>272</v>
      </c>
      <c r="O106" s="9" t="s">
        <v>272</v>
      </c>
      <c r="P106" s="9" t="s">
        <v>272</v>
      </c>
      <c r="Q106" s="9" t="s">
        <v>272</v>
      </c>
      <c r="R106" s="9" t="s">
        <v>272</v>
      </c>
      <c r="S106" s="9" t="s">
        <v>272</v>
      </c>
      <c r="T106" s="9" t="s">
        <v>272</v>
      </c>
      <c r="U106" s="9" t="s">
        <v>272</v>
      </c>
      <c r="V106" s="9" t="s">
        <v>272</v>
      </c>
      <c r="W106" s="9" t="s">
        <v>272</v>
      </c>
      <c r="X106" s="9" t="s">
        <v>272</v>
      </c>
      <c r="Y106" s="9" t="s">
        <v>272</v>
      </c>
      <c r="Z106" s="9" t="s">
        <v>272</v>
      </c>
      <c r="AA106" s="9" t="s">
        <v>272</v>
      </c>
      <c r="AB106" s="9" t="s">
        <v>272</v>
      </c>
      <c r="AC106" s="9" t="s">
        <v>272</v>
      </c>
      <c r="AD106" s="9" t="s">
        <v>272</v>
      </c>
      <c r="AE106" s="9" t="s">
        <v>272</v>
      </c>
      <c r="AF106" s="9" t="s">
        <v>272</v>
      </c>
      <c r="AG106" s="9" t="s">
        <v>272</v>
      </c>
      <c r="AH106" s="9" t="s">
        <v>272</v>
      </c>
      <c r="AI106" s="9" t="s">
        <v>272</v>
      </c>
      <c r="AJ106" s="9" t="s">
        <v>272</v>
      </c>
      <c r="AK106" s="9" t="s">
        <v>272</v>
      </c>
      <c r="AL106" s="9" t="s">
        <v>272</v>
      </c>
      <c r="AM106" s="9" t="s">
        <v>272</v>
      </c>
      <c r="AN106" s="9" t="s">
        <v>272</v>
      </c>
      <c r="AO106" s="9" t="s">
        <v>272</v>
      </c>
      <c r="AP106" s="9" t="s">
        <v>272</v>
      </c>
      <c r="AQ106" s="9" t="s">
        <v>272</v>
      </c>
    </row>
    <row r="107" spans="1:43" ht="16">
      <c r="A107" s="18" t="s">
        <v>208</v>
      </c>
      <c r="B107" s="49">
        <v>2024</v>
      </c>
      <c r="C107" s="14" t="s">
        <v>269</v>
      </c>
      <c r="D107" s="28" t="s">
        <v>263</v>
      </c>
      <c r="E107" s="15" t="s">
        <v>270</v>
      </c>
      <c r="F107" s="15" t="s">
        <v>270</v>
      </c>
      <c r="G107" s="16" t="s">
        <v>271</v>
      </c>
      <c r="H107" s="9" t="s">
        <v>272</v>
      </c>
      <c r="I107" s="9" t="s">
        <v>272</v>
      </c>
      <c r="J107" s="9" t="s">
        <v>272</v>
      </c>
      <c r="K107" s="9" t="s">
        <v>272</v>
      </c>
      <c r="L107" s="9" t="s">
        <v>272</v>
      </c>
      <c r="M107" s="9" t="s">
        <v>272</v>
      </c>
      <c r="N107" s="9" t="s">
        <v>272</v>
      </c>
      <c r="O107" s="9" t="s">
        <v>272</v>
      </c>
      <c r="P107" s="9" t="s">
        <v>272</v>
      </c>
      <c r="Q107" s="9" t="s">
        <v>272</v>
      </c>
      <c r="R107" s="9" t="s">
        <v>272</v>
      </c>
      <c r="S107" s="9" t="s">
        <v>272</v>
      </c>
      <c r="T107" s="9" t="s">
        <v>272</v>
      </c>
      <c r="U107" s="9" t="s">
        <v>272</v>
      </c>
      <c r="V107" s="9" t="s">
        <v>272</v>
      </c>
      <c r="W107" s="9" t="s">
        <v>272</v>
      </c>
      <c r="X107" s="9" t="s">
        <v>272</v>
      </c>
      <c r="Y107" s="9" t="s">
        <v>272</v>
      </c>
      <c r="Z107" s="9" t="s">
        <v>272</v>
      </c>
      <c r="AA107" s="9" t="s">
        <v>272</v>
      </c>
      <c r="AB107" s="9" t="s">
        <v>272</v>
      </c>
      <c r="AC107" s="9" t="s">
        <v>272</v>
      </c>
      <c r="AD107" s="9" t="s">
        <v>272</v>
      </c>
      <c r="AE107" s="9" t="s">
        <v>272</v>
      </c>
      <c r="AF107" s="9" t="s">
        <v>272</v>
      </c>
      <c r="AG107" s="9" t="s">
        <v>272</v>
      </c>
      <c r="AH107" s="9" t="s">
        <v>272</v>
      </c>
      <c r="AI107" s="9" t="s">
        <v>272</v>
      </c>
      <c r="AJ107" s="9" t="s">
        <v>272</v>
      </c>
      <c r="AK107" s="9" t="s">
        <v>272</v>
      </c>
      <c r="AL107" s="9" t="s">
        <v>272</v>
      </c>
      <c r="AM107" s="9" t="s">
        <v>272</v>
      </c>
      <c r="AN107" s="9" t="s">
        <v>272</v>
      </c>
      <c r="AO107" s="9" t="s">
        <v>272</v>
      </c>
      <c r="AP107" s="9" t="s">
        <v>272</v>
      </c>
      <c r="AQ107" s="9" t="s">
        <v>272</v>
      </c>
    </row>
    <row r="108" spans="1:43" ht="16">
      <c r="A108" s="18" t="s">
        <v>209</v>
      </c>
      <c r="B108" s="49">
        <v>2024</v>
      </c>
      <c r="C108" s="14" t="s">
        <v>269</v>
      </c>
      <c r="D108" s="28" t="s">
        <v>264</v>
      </c>
      <c r="E108" s="14" t="s">
        <v>172</v>
      </c>
      <c r="F108" s="17">
        <v>45561</v>
      </c>
      <c r="G108" s="81">
        <f>31+31+26</f>
        <v>88</v>
      </c>
      <c r="H108" s="9" t="s">
        <v>272</v>
      </c>
      <c r="I108" s="9" t="s">
        <v>272</v>
      </c>
      <c r="J108" s="9" t="s">
        <v>272</v>
      </c>
      <c r="K108" s="9" t="s">
        <v>272</v>
      </c>
      <c r="L108" s="9" t="s">
        <v>272</v>
      </c>
      <c r="M108" s="9" t="s">
        <v>272</v>
      </c>
      <c r="N108" s="9" t="s">
        <v>272</v>
      </c>
      <c r="O108" s="9" t="s">
        <v>272</v>
      </c>
      <c r="P108" s="9" t="s">
        <v>272</v>
      </c>
      <c r="Q108" s="9" t="s">
        <v>272</v>
      </c>
      <c r="R108" s="9" t="s">
        <v>272</v>
      </c>
      <c r="S108" s="9" t="s">
        <v>272</v>
      </c>
      <c r="T108" s="9" t="s">
        <v>272</v>
      </c>
      <c r="U108" s="9" t="s">
        <v>272</v>
      </c>
      <c r="V108" s="9" t="s">
        <v>272</v>
      </c>
      <c r="W108" s="9" t="s">
        <v>272</v>
      </c>
      <c r="X108" s="9" t="s">
        <v>272</v>
      </c>
      <c r="Y108" s="9" t="s">
        <v>272</v>
      </c>
      <c r="Z108" s="9" t="s">
        <v>272</v>
      </c>
      <c r="AA108" s="9" t="s">
        <v>272</v>
      </c>
      <c r="AB108" s="9" t="s">
        <v>272</v>
      </c>
      <c r="AC108" s="9" t="s">
        <v>272</v>
      </c>
      <c r="AD108" s="9" t="s">
        <v>272</v>
      </c>
      <c r="AE108" s="9" t="s">
        <v>272</v>
      </c>
      <c r="AF108" s="9" t="s">
        <v>272</v>
      </c>
      <c r="AG108" s="9" t="s">
        <v>272</v>
      </c>
      <c r="AH108" s="9" t="s">
        <v>272</v>
      </c>
      <c r="AI108" s="9" t="s">
        <v>272</v>
      </c>
      <c r="AJ108" s="9" t="s">
        <v>272</v>
      </c>
      <c r="AK108" s="9" t="s">
        <v>272</v>
      </c>
      <c r="AL108" s="9" t="s">
        <v>272</v>
      </c>
      <c r="AM108" s="9" t="s">
        <v>272</v>
      </c>
      <c r="AN108" s="9" t="s">
        <v>272</v>
      </c>
      <c r="AO108" s="9" t="s">
        <v>272</v>
      </c>
      <c r="AP108" s="9" t="s">
        <v>272</v>
      </c>
      <c r="AQ108" s="9" t="s">
        <v>272</v>
      </c>
    </row>
    <row r="109" spans="1:43" ht="16">
      <c r="A109" s="18" t="s">
        <v>210</v>
      </c>
      <c r="B109" s="49">
        <v>2024</v>
      </c>
      <c r="C109" s="14" t="s">
        <v>269</v>
      </c>
      <c r="D109" s="28" t="s">
        <v>265</v>
      </c>
      <c r="E109" s="14" t="s">
        <v>172</v>
      </c>
      <c r="F109" s="82">
        <v>45474</v>
      </c>
      <c r="G109" s="81">
        <v>0</v>
      </c>
      <c r="H109" s="9" t="s">
        <v>272</v>
      </c>
      <c r="I109" s="9" t="s">
        <v>272</v>
      </c>
      <c r="J109" s="9" t="s">
        <v>272</v>
      </c>
      <c r="K109" s="9" t="s">
        <v>272</v>
      </c>
      <c r="L109" s="9" t="s">
        <v>272</v>
      </c>
      <c r="M109" s="9" t="s">
        <v>272</v>
      </c>
      <c r="N109" s="9" t="s">
        <v>272</v>
      </c>
      <c r="O109" s="9" t="s">
        <v>272</v>
      </c>
      <c r="P109" s="9" t="s">
        <v>272</v>
      </c>
      <c r="Q109" s="9" t="s">
        <v>272</v>
      </c>
      <c r="R109" s="9" t="s">
        <v>272</v>
      </c>
      <c r="S109" s="9" t="s">
        <v>272</v>
      </c>
      <c r="T109" s="9" t="s">
        <v>272</v>
      </c>
      <c r="U109" s="9" t="s">
        <v>272</v>
      </c>
      <c r="V109" s="9" t="s">
        <v>272</v>
      </c>
      <c r="W109" s="9" t="s">
        <v>272</v>
      </c>
      <c r="X109" s="9" t="s">
        <v>272</v>
      </c>
      <c r="Y109" s="9" t="s">
        <v>272</v>
      </c>
      <c r="Z109" s="9" t="s">
        <v>272</v>
      </c>
      <c r="AA109" s="9" t="s">
        <v>272</v>
      </c>
      <c r="AB109" s="9" t="s">
        <v>272</v>
      </c>
      <c r="AC109" s="9" t="s">
        <v>272</v>
      </c>
      <c r="AD109" s="9" t="s">
        <v>272</v>
      </c>
      <c r="AE109" s="9" t="s">
        <v>272</v>
      </c>
      <c r="AF109" s="9" t="s">
        <v>272</v>
      </c>
      <c r="AG109" s="9" t="s">
        <v>272</v>
      </c>
      <c r="AH109" s="9" t="s">
        <v>272</v>
      </c>
      <c r="AI109" s="9" t="s">
        <v>272</v>
      </c>
      <c r="AJ109" s="9" t="s">
        <v>272</v>
      </c>
      <c r="AK109" s="9" t="s">
        <v>272</v>
      </c>
      <c r="AL109" s="9" t="s">
        <v>272</v>
      </c>
      <c r="AM109" s="9" t="s">
        <v>272</v>
      </c>
      <c r="AN109" s="9" t="s">
        <v>272</v>
      </c>
      <c r="AO109" s="9" t="s">
        <v>272</v>
      </c>
      <c r="AP109" s="9" t="s">
        <v>272</v>
      </c>
      <c r="AQ109" s="9" t="s">
        <v>272</v>
      </c>
    </row>
  </sheetData>
  <conditionalFormatting sqref="O1:P82">
    <cfRule type="containsText" dxfId="0" priority="1" operator="containsText" text="General ">
      <formula>NOT(ISERROR(SEARCH("General ",O1)))</formula>
    </cfRule>
  </conditionalFormatting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Overview</vt:lpstr>
      <vt:lpstr>Data Dictionary</vt:lpstr>
      <vt:lpstr>Codes</vt:lpstr>
      <vt:lpstr>Scores</vt:lpstr>
      <vt:lpstr>Full Dataset</vt:lpstr>
      <vt:lpstr>'Full Dataset'!Print_Area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Lea Schewe</dc:creator>
  <cp:keywords/>
  <dc:description/>
  <cp:lastModifiedBy>Brendan Moore</cp:lastModifiedBy>
  <cp:revision/>
  <dcterms:created xsi:type="dcterms:W3CDTF">2024-11-25T09:37:24Z</dcterms:created>
  <dcterms:modified xsi:type="dcterms:W3CDTF">2025-02-05T15:03:40Z</dcterms:modified>
  <cp:category/>
  <cp:contentStatus/>
</cp:coreProperties>
</file>