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yinxia\Desktop\ncpaper_camera\"/>
    </mc:Choice>
  </mc:AlternateContent>
  <xr:revisionPtr revIDLastSave="0" documentId="13_ncr:1_{E1B3573D-BE32-420E-BC06-B6C859701D60}" xr6:coauthVersionLast="47" xr6:coauthVersionMax="47" xr10:uidLastSave="{00000000-0000-0000-0000-000000000000}"/>
  <bookViews>
    <workbookView xWindow="-90" yWindow="-90" windowWidth="19380" windowHeight="11460" xr2:uid="{1BE45F3A-AF7C-4F06-B624-79F5B18E254E}"/>
  </bookViews>
  <sheets>
    <sheet name="Figure2c" sheetId="2" r:id="rId1"/>
    <sheet name="Figure4b" sheetId="7" r:id="rId2"/>
    <sheet name="Table S1" sheetId="4" r:id="rId3"/>
    <sheet name="Figure S3" sheetId="3" r:id="rId4"/>
    <sheet name="Figure S5" sheetId="5" r:id="rId5"/>
    <sheet name="FigureS13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8" l="1"/>
  <c r="L3" i="8" s="1"/>
  <c r="H3" i="8" s="1" a="1"/>
  <c r="H3" i="8" s="1"/>
  <c r="M3" i="8"/>
  <c r="N3" i="8"/>
  <c r="O3" i="8"/>
  <c r="P3" i="8"/>
  <c r="Q3" i="8"/>
  <c r="J4" i="8"/>
  <c r="M4" i="8"/>
  <c r="N4" i="8"/>
  <c r="O4" i="8"/>
  <c r="P4" i="8"/>
  <c r="Q4" i="8"/>
  <c r="J5" i="8"/>
  <c r="L4" i="8" s="1"/>
  <c r="H4" i="8" s="1" a="1"/>
  <c r="H4" i="8" s="1"/>
  <c r="M5" i="8"/>
  <c r="N5" i="8"/>
  <c r="O5" i="8"/>
  <c r="P5" i="8"/>
  <c r="Q5" i="8"/>
  <c r="J6" i="8"/>
  <c r="M6" i="8"/>
  <c r="N6" i="8"/>
  <c r="O6" i="8"/>
  <c r="P6" i="8"/>
  <c r="Q6" i="8"/>
  <c r="J7" i="8"/>
  <c r="L6" i="8" s="1"/>
  <c r="H6" i="8" s="1" a="1"/>
  <c r="H6" i="8" s="1"/>
  <c r="M7" i="8"/>
  <c r="N7" i="8"/>
  <c r="O7" i="8"/>
  <c r="P7" i="8"/>
  <c r="Q7" i="8"/>
  <c r="J8" i="8"/>
  <c r="L8" i="8"/>
  <c r="H8" i="8" s="1" a="1"/>
  <c r="H8" i="8" s="1"/>
  <c r="M8" i="8"/>
  <c r="N8" i="8"/>
  <c r="O8" i="8"/>
  <c r="P8" i="8"/>
  <c r="Q8" i="8"/>
  <c r="L7" i="8" l="1"/>
  <c r="H7" i="8" s="1" a="1"/>
  <c r="H7" i="8" s="1"/>
  <c r="L5" i="8"/>
  <c r="H5" i="8" s="1" a="1"/>
  <c r="H5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<sst xmlns="http://schemas.openxmlformats.org/spreadsheetml/2006/main" count="212" uniqueCount="125">
  <si>
    <t>model</t>
  </si>
  <si>
    <t>topk</t>
  </si>
  <si>
    <t>median</t>
  </si>
  <si>
    <t>0.25 quantile</t>
  </si>
  <si>
    <t>0.75 quantile</t>
  </si>
  <si>
    <t>3D-AR</t>
  </si>
  <si>
    <t>3.443298969072165</t>
  </si>
  <si>
    <t>3.4175257731958766</t>
  </si>
  <si>
    <t>3.5257731958762886</t>
  </si>
  <si>
    <t>3.402061855670103</t>
  </si>
  <si>
    <t>3.247422680412371</t>
  </si>
  <si>
    <t>2.961340206185567</t>
  </si>
  <si>
    <t>2.8144329896907214</t>
  </si>
  <si>
    <t>2.680412371134021</t>
  </si>
  <si>
    <t>3.175257731958763</t>
  </si>
  <si>
    <t>2.4300365120274914</t>
  </si>
  <si>
    <t>2.1999033505154637</t>
  </si>
  <si>
    <t>2.788659793814433</t>
  </si>
  <si>
    <t>2.0416666666666665</t>
  </si>
  <si>
    <t>1.5935308555399719</t>
  </si>
  <si>
    <t>2.4285599226804124</t>
  </si>
  <si>
    <t>Pocket2Mol</t>
  </si>
  <si>
    <t>3.256262626262626</t>
  </si>
  <si>
    <t>3.159090909090909</t>
  </si>
  <si>
    <t>3.4625000000000004</t>
  </si>
  <si>
    <t>2.918728097299526</t>
  </si>
  <si>
    <t>2.6564625850340136</t>
  </si>
  <si>
    <t>3.1717171717171717</t>
  </si>
  <si>
    <t>2.4744897959183674</t>
  </si>
  <si>
    <t>1.9846938775510206</t>
  </si>
  <si>
    <t>2.913445681302824</t>
  </si>
  <si>
    <t>ResGen</t>
  </si>
  <si>
    <t>2.731958762886598</t>
  </si>
  <si>
    <t>2.6494845360824746</t>
  </si>
  <si>
    <t>2.7422680412371134</t>
  </si>
  <si>
    <t>2.711340206185567</t>
  </si>
  <si>
    <t>2.618556701030928</t>
  </si>
  <si>
    <t>2.5618556701030926</t>
  </si>
  <si>
    <t>2.4536082474226806</t>
  </si>
  <si>
    <t>2.6881443298969074</t>
  </si>
  <si>
    <t>2.4072164948453607</t>
  </si>
  <si>
    <t>2.2783505154639174</t>
  </si>
  <si>
    <t>2.5592783505154637</t>
  </si>
  <si>
    <t>2.0927835051546393</t>
  </si>
  <si>
    <t>1.9664948453608246</t>
  </si>
  <si>
    <t>2.288659793814433</t>
  </si>
  <si>
    <t>1.8298969072164948</t>
  </si>
  <si>
    <t>1.4201030927835052</t>
  </si>
  <si>
    <t>TamGent</t>
  </si>
  <si>
    <t>1.6824999999999999</t>
  </si>
  <si>
    <t>TargetDiff</t>
  </si>
  <si>
    <t>3.6725000000000003</t>
  </si>
  <si>
    <t>1.9143877551020407</t>
  </si>
  <si>
    <t>1.5236842105263158</t>
  </si>
  <si>
    <t>liGAN</t>
  </si>
  <si>
    <t>1.6549999999999998</t>
  </si>
  <si>
    <t>1.6749999999999998</t>
  </si>
  <si>
    <t>1.1075000000000002</t>
  </si>
  <si>
    <t xml:space="preserve">                 Metric(pval)
Model</t>
    <phoneticPr fontId="1" type="noConversion"/>
  </si>
  <si>
    <t>Vina Dock (↓)</t>
    <phoneticPr fontId="1" type="noConversion"/>
  </si>
  <si>
    <t>QED (↑)</t>
  </si>
  <si>
    <t>SAS (↑)</t>
  </si>
  <si>
    <t>Diversity (↑)</t>
  </si>
  <si>
    <t>LogP∈ [0,5]</t>
    <phoneticPr fontId="1" type="noConversion"/>
  </si>
  <si>
    <t>Lipinski (↑)</t>
    <phoneticPr fontId="1" type="noConversion"/>
  </si>
  <si>
    <t>liGAN</t>
    <phoneticPr fontId="1" type="noConversion"/>
  </si>
  <si>
    <t>3D-AR</t>
    <phoneticPr fontId="1" type="noConversion"/>
  </si>
  <si>
    <t>Pocket2Mol</t>
    <phoneticPr fontId="1" type="noConversion"/>
  </si>
  <si>
    <t>TargetDiff</t>
    <phoneticPr fontId="1" type="noConversion"/>
  </si>
  <si>
    <t>ResGen</t>
    <phoneticPr fontId="1" type="noConversion"/>
  </si>
  <si>
    <t>TamGen</t>
    <phoneticPr fontId="1" type="noConversion"/>
  </si>
  <si>
    <t>figure 2c</t>
  </si>
  <si>
    <t>ci_lower</t>
  </si>
  <si>
    <t>ci_upper</t>
  </si>
  <si>
    <t>mean</t>
  </si>
  <si>
    <t>std</t>
  </si>
  <si>
    <t>FDA-approved</t>
  </si>
  <si>
    <t>Figure S3</t>
  </si>
  <si>
    <t>Q25</t>
  </si>
  <si>
    <t>Q75</t>
  </si>
  <si>
    <t>Figure S5</t>
  </si>
  <si>
    <t xml:space="preserve">           metric
model</t>
    <phoneticPr fontId="1" type="noConversion"/>
  </si>
  <si>
    <t>time</t>
  </si>
  <si>
    <t>logtime</t>
  </si>
  <si>
    <t>TamGen</t>
  </si>
  <si>
    <t>Screening hits</t>
  </si>
  <si>
    <t>Ratio transform</t>
  </si>
  <si>
    <t>2h reaction -0 point</t>
  </si>
  <si>
    <t>Conc.(uM)</t>
  </si>
  <si>
    <t>Analog-001</t>
  </si>
  <si>
    <t>Analog-002</t>
  </si>
  <si>
    <t>Analog-003</t>
  </si>
  <si>
    <t>Analog-004</t>
  </si>
  <si>
    <t>Analog-005</t>
  </si>
  <si>
    <t>Bortezomib</t>
  </si>
  <si>
    <t>for X axias values</t>
  </si>
  <si>
    <t>for Y axias values</t>
  </si>
  <si>
    <t>Interference data</t>
  </si>
  <si>
    <t>IC50</t>
  </si>
  <si>
    <t>Syn-A003-01</t>
  </si>
  <si>
    <t>Syn-A005-01</t>
  </si>
  <si>
    <t>Syn-A005-02</t>
  </si>
  <si>
    <t xml:space="preserve">LiGAN </t>
  </si>
  <si>
    <t xml:space="preserve">AR </t>
  </si>
  <si>
    <t xml:space="preserve">Pocket2Mol </t>
  </si>
  <si>
    <t xml:space="preserve">ResGen </t>
  </si>
  <si>
    <t>MRR</t>
  </si>
  <si>
    <t>lipinski</t>
  </si>
  <si>
    <t>diversity</t>
  </si>
  <si>
    <t>logp</t>
  </si>
  <si>
    <t>qed</t>
  </si>
  <si>
    <t xml:space="preserve">sas </t>
  </si>
  <si>
    <t xml:space="preserve">docking_scores </t>
  </si>
  <si>
    <t>large pocket</t>
  </si>
  <si>
    <t>medium pocket</t>
  </si>
  <si>
    <t xml:space="preserve">LiGAN </t>
    <phoneticPr fontId="1" type="noConversion"/>
  </si>
  <si>
    <t xml:space="preserve">AR </t>
    <phoneticPr fontId="1" type="noConversion"/>
  </si>
  <si>
    <t xml:space="preserve">Pocket2Mol </t>
    <phoneticPr fontId="1" type="noConversion"/>
  </si>
  <si>
    <t xml:space="preserve">ResGen </t>
    <phoneticPr fontId="1" type="noConversion"/>
  </si>
  <si>
    <t>MRR</t>
    <phoneticPr fontId="1" type="noConversion"/>
  </si>
  <si>
    <t>lipinski</t>
    <phoneticPr fontId="1" type="noConversion"/>
  </si>
  <si>
    <t xml:space="preserve">sas </t>
    <phoneticPr fontId="1" type="noConversion"/>
  </si>
  <si>
    <t xml:space="preserve">docking_scores </t>
    <phoneticPr fontId="1" type="noConversion"/>
  </si>
  <si>
    <t>model</t>
    <phoneticPr fontId="1" type="noConversion"/>
  </si>
  <si>
    <t>small pocket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</si>
</sst>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%"/>
    <numFmt numFmtId="165" formatCode="0.0"/>
    <numFmt numFmtId="166" formatCode="0.000"/>
    <numFmt numFmtId="167" formatCode="0.0000"/>
  </numFmts>
  <fonts count="12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0"/>
      <color theme="1"/>
      <name val="Aptos Narrow"/>
      <family val="3"/>
      <charset val="134"/>
      <scheme val="minor"/>
    </font>
    <font>
      <sz val="11"/>
      <color rgb="FF000000"/>
      <name val="等线"/>
      <family val="3"/>
      <charset val="134"/>
    </font>
    <font>
      <b/>
      <sz val="11"/>
      <name val="等线"/>
      <family val="3"/>
      <charset val="134"/>
    </font>
    <font>
      <b/>
      <sz val="11"/>
      <color rgb="FF000000"/>
      <name val="等线"/>
      <family val="3"/>
      <charset val="134"/>
    </font>
    <font>
      <sz val="11"/>
      <color theme="1"/>
      <name val="Aptos Narrow"/>
      <family val="2"/>
      <charset val="134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rgb="FF9C0006"/>
      <name val="Aptos Narrow"/>
      <family val="2"/>
      <charset val="134"/>
      <scheme val="minor"/>
    </font>
    <font>
      <sz val="10"/>
      <name val="Arial"/>
      <family val="2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rgb="FF000000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9" fillId="2" borderId="0" applyNumberFormat="0" applyBorder="0" applyAlignment="0" applyProtection="0"/>
    <xf numFmtId="0" fontId="6" fillId="0" borderId="0">
      <alignment vertical="center"/>
    </xf>
  </cellStyleXfs>
  <cellXfs count="72">
    <xf numFmtId="0" fontId="0" fillId="0" borderId="0" xfId="0"/>
    <xf numFmtId="0" fontId="0" fillId="0" borderId="0" xfId="0" quotePrefix="1"/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1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4" fontId="0" fillId="4" borderId="15" xfId="1" applyNumberFormat="1" applyFont="1" applyFill="1" applyBorder="1" applyAlignment="1">
      <alignment horizontal="center" vertical="center"/>
    </xf>
    <xf numFmtId="164" fontId="0" fillId="4" borderId="8" xfId="1" applyNumberFormat="1" applyFont="1" applyFill="1" applyBorder="1" applyAlignment="1">
      <alignment horizontal="center" vertical="center"/>
    </xf>
    <xf numFmtId="164" fontId="0" fillId="4" borderId="7" xfId="1" applyNumberFormat="1" applyFont="1" applyFill="1" applyBorder="1" applyAlignment="1">
      <alignment horizontal="center" vertical="center"/>
    </xf>
    <xf numFmtId="164" fontId="0" fillId="4" borderId="16" xfId="1" applyNumberFormat="1" applyFont="1" applyFill="1" applyBorder="1" applyAlignment="1">
      <alignment horizontal="center" vertical="center"/>
    </xf>
    <xf numFmtId="164" fontId="0" fillId="4" borderId="0" xfId="1" applyNumberFormat="1" applyFont="1" applyFill="1" applyBorder="1" applyAlignment="1">
      <alignment horizontal="center" vertical="center"/>
    </xf>
    <xf numFmtId="164" fontId="0" fillId="4" borderId="3" xfId="1" applyNumberFormat="1" applyFont="1" applyFill="1" applyBorder="1" applyAlignment="1">
      <alignment horizontal="center" vertical="center"/>
    </xf>
    <xf numFmtId="164" fontId="0" fillId="4" borderId="4" xfId="1" applyNumberFormat="1" applyFont="1" applyFill="1" applyBorder="1" applyAlignment="1">
      <alignment horizontal="center" vertical="center"/>
    </xf>
    <xf numFmtId="164" fontId="0" fillId="4" borderId="13" xfId="1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64" fontId="0" fillId="4" borderId="14" xfId="1" applyNumberFormat="1" applyFont="1" applyFill="1" applyBorder="1" applyAlignment="1">
      <alignment horizontal="center" vertical="center"/>
    </xf>
    <xf numFmtId="164" fontId="0" fillId="4" borderId="2" xfId="1" applyNumberFormat="1" applyFont="1" applyFill="1" applyBorder="1" applyAlignment="1">
      <alignment horizontal="center" vertical="center"/>
    </xf>
    <xf numFmtId="164" fontId="0" fillId="4" borderId="5" xfId="1" applyNumberFormat="1" applyFont="1" applyFill="1" applyBorder="1" applyAlignment="1">
      <alignment horizontal="center" vertical="center"/>
    </xf>
    <xf numFmtId="164" fontId="0" fillId="4" borderId="12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6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164" fontId="9" fillId="2" borderId="13" xfId="2" applyNumberFormat="1" applyBorder="1" applyAlignment="1">
      <alignment horizontal="center" vertical="center"/>
    </xf>
    <xf numFmtId="164" fontId="9" fillId="2" borderId="16" xfId="2" applyNumberFormat="1" applyBorder="1" applyAlignment="1">
      <alignment horizontal="center" vertical="center"/>
    </xf>
    <xf numFmtId="0" fontId="6" fillId="0" borderId="0" xfId="3">
      <alignment vertical="center"/>
    </xf>
    <xf numFmtId="0" fontId="6" fillId="0" borderId="0" xfId="3" applyAlignment="1">
      <alignment horizontal="center" vertical="center"/>
    </xf>
    <xf numFmtId="0" fontId="0" fillId="4" borderId="0" xfId="0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3" borderId="0" xfId="0" applyFill="1" applyAlignment="1">
      <alignment horizontal="center"/>
    </xf>
    <xf numFmtId="0" fontId="9" fillId="2" borderId="0" xfId="2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4">
    <cellStyle name="Bad 2" xfId="2" xr:uid="{B93C5873-11D5-4251-8608-DC82A3A6A155}"/>
    <cellStyle name="Normal" xfId="0" builtinId="0"/>
    <cellStyle name="Normal 2" xfId="3" xr:uid="{C3480E80-9B36-437C-882B-D968D729FF6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856717</xdr:colOff>
      <xdr:row>36</xdr:row>
      <xdr:rowOff>81457</xdr:rowOff>
    </xdr:from>
    <xdr:ext cx="1185725" cy="767080"/>
    <xdr:pic>
      <xdr:nvPicPr>
        <xdr:cNvPr id="2" name="Picture 6">
          <a:extLst>
            <a:ext uri="{FF2B5EF4-FFF2-40B4-BE49-F238E27FC236}">
              <a16:creationId xmlns:a16="http://schemas.microsoft.com/office/drawing/2014/main" id="{7C3ED3F0-4E18-495C-92A8-042F9660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7867" y="6139357"/>
          <a:ext cx="1185725" cy="76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972922</xdr:colOff>
      <xdr:row>36</xdr:row>
      <xdr:rowOff>168249</xdr:rowOff>
    </xdr:from>
    <xdr:ext cx="1168928" cy="607695"/>
    <xdr:pic>
      <xdr:nvPicPr>
        <xdr:cNvPr id="3" name="Picture 7">
          <a:extLst>
            <a:ext uri="{FF2B5EF4-FFF2-40B4-BE49-F238E27FC236}">
              <a16:creationId xmlns:a16="http://schemas.microsoft.com/office/drawing/2014/main" id="{BD637484-B449-4AAA-B602-E2E12C03B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8572" y="6226149"/>
          <a:ext cx="1168928" cy="607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123826</xdr:colOff>
      <xdr:row>37</xdr:row>
      <xdr:rowOff>19050</xdr:rowOff>
    </xdr:from>
    <xdr:ext cx="1973655" cy="673100"/>
    <xdr:pic>
      <xdr:nvPicPr>
        <xdr:cNvPr id="4" name="Picture 3">
          <a:extLst>
            <a:ext uri="{FF2B5EF4-FFF2-40B4-BE49-F238E27FC236}">
              <a16:creationId xmlns:a16="http://schemas.microsoft.com/office/drawing/2014/main" id="{36F56B1B-79E2-4ADA-A335-4FFEFDB9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6245225"/>
          <a:ext cx="1973655" cy="67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781050</xdr:colOff>
          <xdr:row>48</xdr:row>
          <xdr:rowOff>146050</xdr:rowOff>
        </xdr:from>
        <xdr:to>
          <xdr:col>2</xdr:col>
          <xdr:colOff>374650</xdr:colOff>
          <xdr:row>53</xdr:row>
          <xdr:rowOff>12700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996950</xdr:colOff>
          <xdr:row>49</xdr:row>
          <xdr:rowOff>82550</xdr:rowOff>
        </xdr:from>
        <xdr:to>
          <xdr:col>5</xdr:col>
          <xdr:colOff>44450</xdr:colOff>
          <xdr:row>56</xdr:row>
          <xdr:rowOff>120650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1047750</xdr:colOff>
          <xdr:row>49</xdr:row>
          <xdr:rowOff>88900</xdr:rowOff>
        </xdr:from>
        <xdr:to>
          <xdr:col>11</xdr:col>
          <xdr:colOff>69850</xdr:colOff>
          <xdr:row>53</xdr:row>
          <xdr:rowOff>95250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958850</xdr:colOff>
          <xdr:row>48</xdr:row>
          <xdr:rowOff>146050</xdr:rowOff>
        </xdr:from>
        <xdr:to>
          <xdr:col>14</xdr:col>
          <xdr:colOff>165100</xdr:colOff>
          <xdr:row>57</xdr:row>
          <xdr:rowOff>101600</xdr:rowOff>
        </xdr:to>
        <xdr:sp macro="" textlink="">
          <xdr:nvSpPr>
            <xdr:cNvPr id="7172" name="Object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800100</xdr:colOff>
          <xdr:row>49</xdr:row>
          <xdr:rowOff>82550</xdr:rowOff>
        </xdr:from>
        <xdr:to>
          <xdr:col>8</xdr:col>
          <xdr:colOff>304800</xdr:colOff>
          <xdr:row>53</xdr:row>
          <xdr:rowOff>120650</xdr:rowOff>
        </xdr:to>
        <xdr:sp macro="" textlink="">
          <xdr:nvSpPr>
            <xdr:cNvPr id="7173" name="Object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12" Type="http://schemas.openxmlformats.org/officeDocument/2006/relationships/image" Target="../media/image5.emf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oleObject" Target="../embeddings/oleObject5.bin"/><Relationship Id="rId5" Type="http://schemas.openxmlformats.org/officeDocument/2006/relationships/oleObject" Target="../embeddings/oleObject2.bin"/><Relationship Id="rId10" Type="http://schemas.openxmlformats.org/officeDocument/2006/relationships/image" Target="../media/image4.emf"/><Relationship Id="rId4" Type="http://schemas.openxmlformats.org/officeDocument/2006/relationships/image" Target="../media/image1.emf"/><Relationship Id="rId9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8A348-C931-42F2-A4F4-F5A8654A04FD}">
  <dimension ref="A1:F8"/>
  <sheetViews>
    <sheetView tabSelected="1" workbookViewId="0">
      <selection activeCell="A2" sqref="A2"/>
    </sheetView>
  </sheetViews>
  <sheetFormatPr defaultRowHeight="13.25"/>
  <cols>
    <col min="2" max="2" width="12.86328125" bestFit="1" customWidth="1"/>
    <col min="3" max="3" width="8.86328125" customWidth="1"/>
    <col min="4" max="6" width="8.86328125" bestFit="1" customWidth="1"/>
  </cols>
  <sheetData>
    <row r="1" spans="1:6">
      <c r="A1" t="s">
        <v>71</v>
      </c>
    </row>
    <row r="3" spans="1:6">
      <c r="C3" t="s">
        <v>72</v>
      </c>
      <c r="D3" t="s">
        <v>73</v>
      </c>
      <c r="E3" t="s">
        <v>74</v>
      </c>
      <c r="F3" t="s">
        <v>75</v>
      </c>
    </row>
    <row r="4" spans="1:6">
      <c r="B4" t="s">
        <v>76</v>
      </c>
      <c r="C4">
        <v>1.712869</v>
      </c>
      <c r="D4">
        <v>1.8497570000000001</v>
      </c>
      <c r="E4">
        <v>1.7813129999999999</v>
      </c>
      <c r="F4">
        <v>1.553868</v>
      </c>
    </row>
    <row r="5" spans="1:6">
      <c r="B5" t="s">
        <v>21</v>
      </c>
      <c r="C5">
        <v>3.341656</v>
      </c>
      <c r="D5">
        <v>3.578627</v>
      </c>
      <c r="E5">
        <v>3.4601410000000001</v>
      </c>
      <c r="F5">
        <v>0.191165</v>
      </c>
    </row>
    <row r="6" spans="1:6">
      <c r="B6" t="s">
        <v>31</v>
      </c>
      <c r="C6">
        <v>2.4828060000000001</v>
      </c>
      <c r="D6">
        <v>2.6491530000000001</v>
      </c>
      <c r="E6">
        <v>2.565979</v>
      </c>
      <c r="F6">
        <v>0.13419200000000001</v>
      </c>
    </row>
    <row r="7" spans="1:6">
      <c r="B7" t="s">
        <v>48</v>
      </c>
      <c r="C7">
        <v>1.758367</v>
      </c>
      <c r="D7">
        <v>1.957633</v>
      </c>
      <c r="E7">
        <v>1.8580000000000001</v>
      </c>
      <c r="F7">
        <v>0.160748</v>
      </c>
    </row>
    <row r="8" spans="1:6">
      <c r="B8" t="s">
        <v>50</v>
      </c>
      <c r="C8">
        <v>3.2812579999999998</v>
      </c>
      <c r="D8">
        <v>3.8187419999999999</v>
      </c>
      <c r="E8">
        <v>3.55</v>
      </c>
      <c r="F8">
        <v>0.43358999999999998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643E-6754-41A7-A573-83665DDF4CBA}">
  <dimension ref="A1:N48"/>
  <sheetViews>
    <sheetView workbookViewId="0">
      <selection activeCell="E17" sqref="E17"/>
    </sheetView>
  </sheetViews>
  <sheetFormatPr defaultRowHeight="13.25"/>
  <cols>
    <col min="1" max="15" width="15.6796875" customWidth="1"/>
  </cols>
  <sheetData>
    <row r="1" spans="1:10" ht="14.75">
      <c r="A1" s="22" t="s">
        <v>85</v>
      </c>
    </row>
    <row r="2" spans="1:10" ht="14.75">
      <c r="A2" s="22" t="s">
        <v>86</v>
      </c>
      <c r="C2" s="61" t="s">
        <v>87</v>
      </c>
      <c r="D2" s="61"/>
    </row>
    <row r="3" spans="1:10">
      <c r="A3" s="24" t="s">
        <v>88</v>
      </c>
      <c r="B3" s="25" t="s">
        <v>89</v>
      </c>
      <c r="C3" s="26" t="s">
        <v>90</v>
      </c>
      <c r="D3" s="27" t="s">
        <v>91</v>
      </c>
      <c r="E3" s="28" t="s">
        <v>92</v>
      </c>
      <c r="F3" s="28" t="s">
        <v>93</v>
      </c>
      <c r="G3" s="28" t="s">
        <v>94</v>
      </c>
      <c r="I3" s="62" t="s">
        <v>95</v>
      </c>
      <c r="J3" s="62"/>
    </row>
    <row r="4" spans="1:10">
      <c r="A4" s="29">
        <v>100</v>
      </c>
      <c r="B4" s="30">
        <v>0.92246529093143104</v>
      </c>
      <c r="C4" s="31">
        <v>0.73066927380795355</v>
      </c>
      <c r="D4" s="32">
        <v>0.91558887429570346</v>
      </c>
      <c r="E4" s="33">
        <v>0.95326914825889864</v>
      </c>
      <c r="F4" s="57">
        <v>0.2071872777846735</v>
      </c>
      <c r="G4" s="33">
        <v>1.0070203235449595</v>
      </c>
      <c r="I4" s="60" t="s">
        <v>96</v>
      </c>
      <c r="J4" s="60"/>
    </row>
    <row r="5" spans="1:10">
      <c r="A5" s="29">
        <v>50</v>
      </c>
      <c r="B5" s="34">
        <v>0.9073216168291296</v>
      </c>
      <c r="C5" s="35">
        <v>0.64020861278962382</v>
      </c>
      <c r="D5" s="36">
        <v>0.86484029722388567</v>
      </c>
      <c r="E5" s="37">
        <v>0.91630763096667767</v>
      </c>
      <c r="F5" s="56">
        <v>0.66265186762831307</v>
      </c>
      <c r="G5" s="37">
        <v>0.99647855903733729</v>
      </c>
    </row>
    <row r="6" spans="1:10">
      <c r="A6" s="29">
        <v>25</v>
      </c>
      <c r="B6" s="34">
        <v>0.62490002914809439</v>
      </c>
      <c r="C6" s="35">
        <v>0.46467018703342067</v>
      </c>
      <c r="D6" s="36">
        <v>0.79663308949909617</v>
      </c>
      <c r="E6" s="37">
        <v>0.54465753656041138</v>
      </c>
      <c r="F6" s="37">
        <v>0.87068991861536449</v>
      </c>
      <c r="G6" s="37">
        <v>1.0009715661061114</v>
      </c>
      <c r="I6" s="63" t="s">
        <v>97</v>
      </c>
      <c r="J6" s="63"/>
    </row>
    <row r="7" spans="1:10">
      <c r="A7" s="29">
        <v>12.5</v>
      </c>
      <c r="B7" s="34">
        <v>0.54794639284274815</v>
      </c>
      <c r="C7" s="35">
        <v>0.30963966265553478</v>
      </c>
      <c r="D7" s="36">
        <v>0.58675925307535737</v>
      </c>
      <c r="E7" s="37">
        <v>0.39147835512291373</v>
      </c>
      <c r="F7" s="37">
        <v>0.91817141991002649</v>
      </c>
      <c r="G7" s="37">
        <v>0.99552955131159204</v>
      </c>
    </row>
    <row r="8" spans="1:10">
      <c r="A8" s="29">
        <v>6.25</v>
      </c>
      <c r="B8" s="34">
        <v>0.25737267322252455</v>
      </c>
      <c r="C8" s="35">
        <v>-1.1937050339525745E-2</v>
      </c>
      <c r="D8" s="36">
        <v>0.25457543405713134</v>
      </c>
      <c r="E8" s="37">
        <v>0.19635614370821775</v>
      </c>
      <c r="F8" s="37">
        <v>0.84194587477787497</v>
      </c>
      <c r="G8" s="37">
        <v>0.97001213374163631</v>
      </c>
    </row>
    <row r="9" spans="1:10">
      <c r="A9" s="29">
        <v>3.125</v>
      </c>
      <c r="B9" s="34">
        <v>0.20643429460555773</v>
      </c>
      <c r="C9" s="35">
        <v>9.5854669801429759E-2</v>
      </c>
      <c r="D9" s="36">
        <v>3.7293114371099723E-2</v>
      </c>
      <c r="E9" s="37">
        <v>-0.13121954271384872</v>
      </c>
      <c r="F9" s="37">
        <v>0.56809024863446789</v>
      </c>
      <c r="G9" s="37">
        <v>0.94816006404357522</v>
      </c>
    </row>
    <row r="10" spans="1:10">
      <c r="A10" s="29">
        <v>1.875</v>
      </c>
      <c r="B10" s="34">
        <v>0.14974275112005697</v>
      </c>
      <c r="C10" s="35">
        <v>8.4059414995634185E-3</v>
      </c>
      <c r="D10" s="36">
        <v>2.4753766388302179E-2</v>
      </c>
      <c r="E10" s="37">
        <v>3.9741865453596259E-2</v>
      </c>
      <c r="F10" s="37">
        <v>0.58500436665791367</v>
      </c>
      <c r="G10" s="37">
        <v>0.89965176750466425</v>
      </c>
    </row>
    <row r="11" spans="1:10">
      <c r="A11" s="29">
        <v>1.25</v>
      </c>
      <c r="B11" s="34">
        <v>0.12609845699567035</v>
      </c>
      <c r="C11" s="35">
        <v>0.11933405438658817</v>
      </c>
      <c r="D11" s="36">
        <v>6.5411746559819295E-2</v>
      </c>
      <c r="E11" s="37">
        <v>2.5036912955655688E-2</v>
      </c>
      <c r="F11" s="37">
        <v>0.35336247105609775</v>
      </c>
      <c r="G11" s="37">
        <v>0.8649896492594128</v>
      </c>
    </row>
    <row r="12" spans="1:10">
      <c r="A12" s="38">
        <v>0.625</v>
      </c>
      <c r="B12" s="39">
        <v>0.32224124065313509</v>
      </c>
      <c r="C12" s="40">
        <v>0.17007329695618556</v>
      </c>
      <c r="D12" s="41">
        <v>0.10211812079134808</v>
      </c>
      <c r="E12" s="42">
        <v>9.6809900528655124E-2</v>
      </c>
      <c r="F12" s="42">
        <v>0.22069741399839737</v>
      </c>
      <c r="G12" s="42">
        <v>0.74722556924628236</v>
      </c>
    </row>
    <row r="13" spans="1:10" ht="14.75">
      <c r="A13" s="23" t="s">
        <v>98</v>
      </c>
      <c r="B13" s="43">
        <v>17.23</v>
      </c>
      <c r="C13" s="43">
        <v>19.86</v>
      </c>
      <c r="D13" s="43">
        <v>10.11</v>
      </c>
      <c r="E13" s="44">
        <v>19.600000000000001</v>
      </c>
      <c r="F13" s="45">
        <v>1.8759999999999999</v>
      </c>
      <c r="G13" s="46">
        <v>0.1615</v>
      </c>
    </row>
    <row r="18" spans="1:7" ht="14.75">
      <c r="A18" s="22" t="s">
        <v>86</v>
      </c>
      <c r="C18" s="61" t="s">
        <v>87</v>
      </c>
      <c r="D18" s="61"/>
    </row>
    <row r="19" spans="1:7">
      <c r="A19" s="24" t="s">
        <v>88</v>
      </c>
      <c r="B19" s="25" t="s">
        <v>99</v>
      </c>
      <c r="C19" s="26" t="s">
        <v>100</v>
      </c>
      <c r="D19" s="27" t="s">
        <v>101</v>
      </c>
      <c r="F19" s="62" t="s">
        <v>95</v>
      </c>
      <c r="G19" s="62"/>
    </row>
    <row r="20" spans="1:7">
      <c r="A20" s="29">
        <v>100</v>
      </c>
      <c r="B20" s="31">
        <v>0.61557899999999999</v>
      </c>
      <c r="C20" s="31">
        <v>0.99736820220816635</v>
      </c>
      <c r="D20" s="32">
        <v>1.0098449908263631</v>
      </c>
      <c r="F20" s="60" t="s">
        <v>96</v>
      </c>
      <c r="G20" s="60"/>
    </row>
    <row r="21" spans="1:7">
      <c r="A21" s="47">
        <v>33.125</v>
      </c>
      <c r="B21" s="35">
        <v>0.38642700000000002</v>
      </c>
      <c r="C21" s="35">
        <v>0.98951194337232107</v>
      </c>
      <c r="D21" s="36">
        <v>0.99078037991272394</v>
      </c>
    </row>
    <row r="22" spans="1:7">
      <c r="A22" s="47">
        <v>11.25</v>
      </c>
      <c r="B22" s="35">
        <v>0.18598799999999999</v>
      </c>
      <c r="C22" s="35">
        <v>0.78735758696428482</v>
      </c>
      <c r="D22" s="36">
        <v>0.94490299856072768</v>
      </c>
    </row>
    <row r="23" spans="1:7">
      <c r="A23" s="29">
        <v>3.75</v>
      </c>
      <c r="B23" s="35">
        <v>-0.13864499999999999</v>
      </c>
      <c r="C23" s="35">
        <v>0.3912133174838448</v>
      </c>
      <c r="D23" s="36">
        <v>0.51912668815612195</v>
      </c>
    </row>
    <row r="24" spans="1:7">
      <c r="A24" s="29">
        <v>1.25</v>
      </c>
      <c r="B24" s="35">
        <v>-2.7299999999999998E-3</v>
      </c>
      <c r="C24" s="35">
        <v>0.14320306423445506</v>
      </c>
      <c r="D24" s="36">
        <v>0.22819594336716154</v>
      </c>
    </row>
    <row r="25" spans="1:7">
      <c r="A25" s="48">
        <v>0.41249999999999998</v>
      </c>
      <c r="B25" s="35">
        <v>-0.201908</v>
      </c>
      <c r="C25" s="35">
        <v>4.4422594326470222E-2</v>
      </c>
      <c r="D25" s="36">
        <v>0.15855447392985744</v>
      </c>
    </row>
    <row r="26" spans="1:7">
      <c r="A26" s="48">
        <v>0.13750000000000001</v>
      </c>
      <c r="B26" s="35">
        <v>-0.17944099999999999</v>
      </c>
      <c r="C26" s="35">
        <v>-3.5778752880057496E-2</v>
      </c>
      <c r="D26" s="36">
        <v>-7.8438044612844759E-2</v>
      </c>
    </row>
    <row r="27" spans="1:7">
      <c r="A27" s="49">
        <v>4.6875E-2</v>
      </c>
      <c r="B27" s="35">
        <v>-0.16111800000000001</v>
      </c>
      <c r="C27" s="35">
        <v>1.8266046384213031E-2</v>
      </c>
      <c r="D27" s="36">
        <v>-2.7166840636222656E-2</v>
      </c>
    </row>
    <row r="28" spans="1:7">
      <c r="A28" s="49">
        <v>1.5625E-2</v>
      </c>
      <c r="B28" s="35">
        <v>-0.31130999999999998</v>
      </c>
      <c r="C28" s="35">
        <v>5.8731160388019066E-2</v>
      </c>
      <c r="D28" s="36">
        <v>-3.6170339953373043E-2</v>
      </c>
    </row>
    <row r="29" spans="1:7">
      <c r="A29" s="38">
        <v>6.2500000000000003E-3</v>
      </c>
      <c r="B29" s="40">
        <v>-2.0315E-2</v>
      </c>
      <c r="C29" s="40">
        <v>0.11648395728465</v>
      </c>
      <c r="D29" s="41">
        <v>0.1571197998813636</v>
      </c>
    </row>
    <row r="30" spans="1:7" ht="14.75">
      <c r="A30" s="23" t="s">
        <v>98</v>
      </c>
      <c r="B30" s="50">
        <v>20.3</v>
      </c>
      <c r="C30" s="51">
        <v>5.3380000000000001</v>
      </c>
      <c r="D30" s="51">
        <v>3.3959999999999999</v>
      </c>
    </row>
    <row r="36" spans="2:14">
      <c r="B36" s="25" t="s">
        <v>99</v>
      </c>
      <c r="E36" s="26" t="s">
        <v>100</v>
      </c>
      <c r="H36" s="27" t="s">
        <v>101</v>
      </c>
    </row>
    <row r="48" spans="2:14">
      <c r="B48" s="52" t="s">
        <v>89</v>
      </c>
      <c r="E48" s="53" t="s">
        <v>90</v>
      </c>
      <c r="H48" s="54" t="s">
        <v>91</v>
      </c>
      <c r="K48" s="55" t="s">
        <v>92</v>
      </c>
      <c r="N48" s="55" t="s">
        <v>93</v>
      </c>
    </row>
  </sheetData>
  <mergeCells count="7">
    <mergeCell ref="F20:G20"/>
    <mergeCell ref="C2:D2"/>
    <mergeCell ref="I3:J3"/>
    <mergeCell ref="I4:J4"/>
    <mergeCell ref="I6:J6"/>
    <mergeCell ref="C18:D18"/>
    <mergeCell ref="F19:G19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169" r:id="rId3">
          <objectPr defaultSize="0" autoPict="0" r:id="rId4">
            <anchor moveWithCells="1">
              <from>
                <xdr:col>0</xdr:col>
                <xdr:colOff>781050</xdr:colOff>
                <xdr:row>48</xdr:row>
                <xdr:rowOff>146050</xdr:rowOff>
              </from>
              <to>
                <xdr:col>2</xdr:col>
                <xdr:colOff>374650</xdr:colOff>
                <xdr:row>53</xdr:row>
                <xdr:rowOff>12700</xdr:rowOff>
              </to>
            </anchor>
          </objectPr>
        </oleObject>
      </mc:Choice>
      <mc:Fallback>
        <oleObject shapeId="7169" r:id="rId3"/>
      </mc:Fallback>
    </mc:AlternateContent>
    <mc:AlternateContent xmlns:mc="http://schemas.openxmlformats.org/markup-compatibility/2006">
      <mc:Choice Requires="x14">
        <oleObject shapeId="7170" r:id="rId5">
          <objectPr defaultSize="0" autoPict="0" r:id="rId6">
            <anchor moveWithCells="1">
              <from>
                <xdr:col>3</xdr:col>
                <xdr:colOff>996950</xdr:colOff>
                <xdr:row>49</xdr:row>
                <xdr:rowOff>82550</xdr:rowOff>
              </from>
              <to>
                <xdr:col>5</xdr:col>
                <xdr:colOff>44450</xdr:colOff>
                <xdr:row>56</xdr:row>
                <xdr:rowOff>120650</xdr:rowOff>
              </to>
            </anchor>
          </objectPr>
        </oleObject>
      </mc:Choice>
      <mc:Fallback>
        <oleObject shapeId="7170" r:id="rId5"/>
      </mc:Fallback>
    </mc:AlternateContent>
    <mc:AlternateContent xmlns:mc="http://schemas.openxmlformats.org/markup-compatibility/2006">
      <mc:Choice Requires="x14">
        <oleObject shapeId="7171" r:id="rId7">
          <objectPr defaultSize="0" autoPict="0" r:id="rId8">
            <anchor moveWithCells="1">
              <from>
                <xdr:col>9</xdr:col>
                <xdr:colOff>1047750</xdr:colOff>
                <xdr:row>49</xdr:row>
                <xdr:rowOff>88900</xdr:rowOff>
              </from>
              <to>
                <xdr:col>11</xdr:col>
                <xdr:colOff>69850</xdr:colOff>
                <xdr:row>53</xdr:row>
                <xdr:rowOff>95250</xdr:rowOff>
              </to>
            </anchor>
          </objectPr>
        </oleObject>
      </mc:Choice>
      <mc:Fallback>
        <oleObject shapeId="7171" r:id="rId7"/>
      </mc:Fallback>
    </mc:AlternateContent>
    <mc:AlternateContent xmlns:mc="http://schemas.openxmlformats.org/markup-compatibility/2006">
      <mc:Choice Requires="x14">
        <oleObject shapeId="7172" r:id="rId9">
          <objectPr defaultSize="0" autoPict="0" r:id="rId10">
            <anchor moveWithCells="1">
              <from>
                <xdr:col>12</xdr:col>
                <xdr:colOff>958850</xdr:colOff>
                <xdr:row>48</xdr:row>
                <xdr:rowOff>146050</xdr:rowOff>
              </from>
              <to>
                <xdr:col>14</xdr:col>
                <xdr:colOff>165100</xdr:colOff>
                <xdr:row>57</xdr:row>
                <xdr:rowOff>101600</xdr:rowOff>
              </to>
            </anchor>
          </objectPr>
        </oleObject>
      </mc:Choice>
      <mc:Fallback>
        <oleObject shapeId="7172" r:id="rId9"/>
      </mc:Fallback>
    </mc:AlternateContent>
    <mc:AlternateContent xmlns:mc="http://schemas.openxmlformats.org/markup-compatibility/2006">
      <mc:Choice Requires="x14">
        <oleObject shapeId="7173" r:id="rId11">
          <objectPr defaultSize="0" autoPict="0" r:id="rId12">
            <anchor moveWithCells="1">
              <from>
                <xdr:col>6</xdr:col>
                <xdr:colOff>800100</xdr:colOff>
                <xdr:row>49</xdr:row>
                <xdr:rowOff>82550</xdr:rowOff>
              </from>
              <to>
                <xdr:col>8</xdr:col>
                <xdr:colOff>304800</xdr:colOff>
                <xdr:row>53</xdr:row>
                <xdr:rowOff>120650</xdr:rowOff>
              </to>
            </anchor>
          </objectPr>
        </oleObject>
      </mc:Choice>
      <mc:Fallback>
        <oleObject shapeId="7173" r:id="rId11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08B0F-43F5-429C-9D49-5080FCEF85CD}">
  <dimension ref="A1:G13"/>
  <sheetViews>
    <sheetView workbookViewId="0">
      <selection activeCell="A19" sqref="A19"/>
    </sheetView>
  </sheetViews>
  <sheetFormatPr defaultRowHeight="13.25"/>
  <cols>
    <col min="1" max="1" width="22.1328125" bestFit="1" customWidth="1"/>
    <col min="2" max="2" width="13.7265625" bestFit="1" customWidth="1"/>
    <col min="3" max="3" width="10" bestFit="1" customWidth="1"/>
    <col min="4" max="4" width="9" bestFit="1" customWidth="1"/>
    <col min="5" max="5" width="12.5" bestFit="1" customWidth="1"/>
    <col min="6" max="6" width="12.1328125" bestFit="1" customWidth="1"/>
    <col min="7" max="7" width="11.5" bestFit="1" customWidth="1"/>
  </cols>
  <sheetData>
    <row r="1" spans="1:7" ht="39.75">
      <c r="A1" s="2" t="s">
        <v>58</v>
      </c>
      <c r="B1" s="21" t="s">
        <v>59</v>
      </c>
      <c r="C1" s="3" t="s">
        <v>60</v>
      </c>
      <c r="D1" s="3" t="s">
        <v>61</v>
      </c>
      <c r="E1" s="3" t="s">
        <v>62</v>
      </c>
      <c r="F1" s="3" t="s">
        <v>63</v>
      </c>
      <c r="G1" s="3" t="s">
        <v>64</v>
      </c>
    </row>
    <row r="2" spans="1:7">
      <c r="A2" s="66" t="s">
        <v>65</v>
      </c>
      <c r="B2" s="3">
        <v>-6.0990000000000002</v>
      </c>
      <c r="C2" s="3">
        <v>0.39200000000000002</v>
      </c>
      <c r="D2" s="3">
        <v>0.59199999999999997</v>
      </c>
      <c r="E2" s="3">
        <v>0.65500000000000003</v>
      </c>
      <c r="F2" s="4">
        <v>0.55000000000000004</v>
      </c>
      <c r="G2" s="4">
        <v>0.78400000000000003</v>
      </c>
    </row>
    <row r="3" spans="1:7">
      <c r="A3" s="66"/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</row>
    <row r="4" spans="1:7">
      <c r="A4" s="66" t="s">
        <v>66</v>
      </c>
      <c r="B4" s="7">
        <v>-6.7460000000000004</v>
      </c>
      <c r="C4" s="7">
        <v>0.503</v>
      </c>
      <c r="D4" s="7">
        <v>0.63700000000000001</v>
      </c>
      <c r="E4" s="7">
        <v>0.69799999999999995</v>
      </c>
      <c r="F4" s="8">
        <v>0.55000000000000004</v>
      </c>
      <c r="G4" s="8">
        <v>0.96199999999999997</v>
      </c>
    </row>
    <row r="5" spans="1:7">
      <c r="A5" s="66"/>
      <c r="B5" s="6">
        <v>2E-160</v>
      </c>
      <c r="C5" s="6">
        <v>6.0000000000000004E-91</v>
      </c>
      <c r="D5" s="5">
        <v>0</v>
      </c>
      <c r="E5" s="6">
        <v>1.0000000000000001E-152</v>
      </c>
      <c r="F5" s="5">
        <v>0</v>
      </c>
      <c r="G5" s="6">
        <v>1.0000000000000001E-32</v>
      </c>
    </row>
    <row r="6" spans="1:7">
      <c r="A6" s="67" t="s">
        <v>67</v>
      </c>
      <c r="B6" s="3">
        <v>-7.1520000000000001</v>
      </c>
      <c r="C6" s="3">
        <v>0.57299999999999995</v>
      </c>
      <c r="D6" s="3">
        <v>0.75600000000000001</v>
      </c>
      <c r="E6" s="3">
        <v>0.74099999999999999</v>
      </c>
      <c r="F6" s="4">
        <v>0.755</v>
      </c>
      <c r="G6" s="4">
        <v>0.995</v>
      </c>
    </row>
    <row r="7" spans="1:7">
      <c r="A7" s="65"/>
      <c r="B7" s="6">
        <v>1E-53</v>
      </c>
      <c r="C7" s="6">
        <v>9.0000000000000002E-6</v>
      </c>
      <c r="D7" s="6">
        <v>4.0000000000000001E-13</v>
      </c>
      <c r="E7" s="6">
        <v>1.9999999999999999E-38</v>
      </c>
      <c r="F7" s="6">
        <v>9.0000000000000002E-112</v>
      </c>
      <c r="G7" s="6">
        <v>7.0000000000000005E-8</v>
      </c>
    </row>
    <row r="8" spans="1:7">
      <c r="A8" s="64" t="s">
        <v>68</v>
      </c>
      <c r="B8" s="3">
        <v>-7.8019999999999996</v>
      </c>
      <c r="C8" s="3">
        <v>0.48</v>
      </c>
      <c r="D8" s="3">
        <v>0.58499999999999996</v>
      </c>
      <c r="E8" s="3">
        <v>0.71699999999999997</v>
      </c>
      <c r="F8" s="4">
        <v>0.65200000000000002</v>
      </c>
      <c r="G8" s="4">
        <v>0.90500000000000003</v>
      </c>
    </row>
    <row r="9" spans="1:7">
      <c r="A9" s="65"/>
      <c r="B9" s="6">
        <v>1.0000000000000001E-33</v>
      </c>
      <c r="C9" s="6">
        <v>9.9999999999999994E-149</v>
      </c>
      <c r="D9" s="5">
        <v>0</v>
      </c>
      <c r="E9" s="6">
        <v>4.9999999999999999E-86</v>
      </c>
      <c r="F9" s="6">
        <v>3.9999999999999999E-302</v>
      </c>
      <c r="G9" s="6">
        <v>2E-149</v>
      </c>
    </row>
    <row r="10" spans="1:7">
      <c r="A10" s="64" t="s">
        <v>69</v>
      </c>
      <c r="B10" s="3">
        <v>-6.3259999999999996</v>
      </c>
      <c r="C10" s="3">
        <v>0.56699999999999995</v>
      </c>
      <c r="D10" s="3">
        <v>0.76700000000000002</v>
      </c>
      <c r="E10" s="3">
        <v>0.75600000000000001</v>
      </c>
      <c r="F10" s="4">
        <v>0.78</v>
      </c>
      <c r="G10" s="4">
        <v>0.96499999999999997</v>
      </c>
    </row>
    <row r="11" spans="1:7">
      <c r="A11" s="65"/>
      <c r="B11" s="5">
        <v>0</v>
      </c>
      <c r="C11" s="6">
        <v>8.9999999999999996E-7</v>
      </c>
      <c r="D11" s="6">
        <v>4.0000000000000002E-32</v>
      </c>
      <c r="E11" s="6">
        <v>8.0000000000000008E-192</v>
      </c>
      <c r="F11" s="6">
        <v>3.0000000000000002E-77</v>
      </c>
      <c r="G11" s="6">
        <v>9.9999999999999997E-29</v>
      </c>
    </row>
    <row r="12" spans="1:7">
      <c r="A12" s="64" t="s">
        <v>70</v>
      </c>
      <c r="B12" s="7">
        <v>-7.4749999999999996</v>
      </c>
      <c r="C12" s="7">
        <v>0.55900000000000005</v>
      </c>
      <c r="D12" s="7">
        <v>0.77100000000000002</v>
      </c>
      <c r="E12" s="7">
        <v>0.747</v>
      </c>
      <c r="F12" s="8">
        <v>0.879</v>
      </c>
      <c r="G12" s="8">
        <v>0.98799999999999999</v>
      </c>
    </row>
    <row r="13" spans="1:7">
      <c r="A13" s="65"/>
      <c r="B13" s="5"/>
      <c r="C13" s="5"/>
      <c r="D13" s="5"/>
      <c r="E13" s="5"/>
      <c r="F13" s="5"/>
      <c r="G13" s="5"/>
    </row>
  </sheetData>
  <mergeCells count="6">
    <mergeCell ref="A12:A13"/>
    <mergeCell ref="A2:A3"/>
    <mergeCell ref="A4:A5"/>
    <mergeCell ref="A6:A7"/>
    <mergeCell ref="A8:A9"/>
    <mergeCell ref="A10:A1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2A31-0EAF-40A0-9E5C-33BEAA96D4B2}">
  <dimension ref="A1:F38"/>
  <sheetViews>
    <sheetView topLeftCell="A7" workbookViewId="0">
      <selection activeCell="K19" sqref="K19"/>
    </sheetView>
  </sheetViews>
  <sheetFormatPr defaultRowHeight="13.25"/>
  <cols>
    <col min="1" max="1" width="9.86328125" bestFit="1" customWidth="1"/>
    <col min="2" max="2" width="10.86328125" bestFit="1" customWidth="1"/>
    <col min="3" max="3" width="4.86328125" bestFit="1" customWidth="1"/>
    <col min="4" max="6" width="19" bestFit="1" customWidth="1"/>
  </cols>
  <sheetData>
    <row r="1" spans="1:6">
      <c r="A1" t="s">
        <v>77</v>
      </c>
    </row>
    <row r="2" spans="1:6">
      <c r="B2" t="s">
        <v>0</v>
      </c>
      <c r="C2" t="s">
        <v>1</v>
      </c>
      <c r="D2" t="s">
        <v>2</v>
      </c>
      <c r="E2" t="s">
        <v>78</v>
      </c>
      <c r="F2" t="s">
        <v>79</v>
      </c>
    </row>
    <row r="3" spans="1:6">
      <c r="B3" t="s">
        <v>5</v>
      </c>
      <c r="C3">
        <v>3</v>
      </c>
      <c r="D3" s="1" t="s">
        <v>6</v>
      </c>
      <c r="E3" s="1" t="s">
        <v>7</v>
      </c>
      <c r="F3" s="1" t="s">
        <v>8</v>
      </c>
    </row>
    <row r="4" spans="1:6">
      <c r="B4" t="s">
        <v>5</v>
      </c>
      <c r="C4">
        <v>5</v>
      </c>
      <c r="D4" s="1" t="s">
        <v>9</v>
      </c>
      <c r="E4" s="1" t="s">
        <v>9</v>
      </c>
      <c r="F4" s="1" t="s">
        <v>6</v>
      </c>
    </row>
    <row r="5" spans="1:6">
      <c r="B5" t="s">
        <v>5</v>
      </c>
      <c r="C5">
        <v>10</v>
      </c>
      <c r="D5" s="1" t="s">
        <v>10</v>
      </c>
      <c r="E5" s="1" t="s">
        <v>11</v>
      </c>
      <c r="F5" s="1" t="s">
        <v>9</v>
      </c>
    </row>
    <row r="6" spans="1:6">
      <c r="B6" t="s">
        <v>5</v>
      </c>
      <c r="C6">
        <v>20</v>
      </c>
      <c r="D6" s="1" t="s">
        <v>12</v>
      </c>
      <c r="E6" s="1" t="s">
        <v>13</v>
      </c>
      <c r="F6" s="1" t="s">
        <v>14</v>
      </c>
    </row>
    <row r="7" spans="1:6">
      <c r="B7" t="s">
        <v>5</v>
      </c>
      <c r="C7">
        <v>50</v>
      </c>
      <c r="D7" s="1" t="s">
        <v>15</v>
      </c>
      <c r="E7" s="1" t="s">
        <v>16</v>
      </c>
      <c r="F7" s="1" t="s">
        <v>17</v>
      </c>
    </row>
    <row r="8" spans="1:6">
      <c r="B8" t="s">
        <v>5</v>
      </c>
      <c r="C8">
        <v>100</v>
      </c>
      <c r="D8" s="1" t="s">
        <v>18</v>
      </c>
      <c r="E8" s="1" t="s">
        <v>19</v>
      </c>
      <c r="F8" s="1" t="s">
        <v>20</v>
      </c>
    </row>
    <row r="9" spans="1:6">
      <c r="B9" t="s">
        <v>21</v>
      </c>
      <c r="C9">
        <v>3</v>
      </c>
      <c r="D9">
        <v>3.61</v>
      </c>
      <c r="E9">
        <v>3.605</v>
      </c>
      <c r="F9">
        <v>3.7</v>
      </c>
    </row>
    <row r="10" spans="1:6">
      <c r="B10" t="s">
        <v>21</v>
      </c>
      <c r="C10">
        <v>5</v>
      </c>
      <c r="D10">
        <v>3.6</v>
      </c>
      <c r="E10">
        <v>3.53</v>
      </c>
      <c r="F10">
        <v>3.61</v>
      </c>
    </row>
    <row r="11" spans="1:6">
      <c r="B11" t="s">
        <v>21</v>
      </c>
      <c r="C11">
        <v>10</v>
      </c>
      <c r="D11">
        <v>3.4750000000000001</v>
      </c>
      <c r="E11">
        <v>3.3250000000000002</v>
      </c>
      <c r="F11">
        <v>3.5825</v>
      </c>
    </row>
    <row r="12" spans="1:6">
      <c r="B12" t="s">
        <v>21</v>
      </c>
      <c r="C12">
        <v>20</v>
      </c>
      <c r="D12" s="1" t="s">
        <v>22</v>
      </c>
      <c r="E12" s="1" t="s">
        <v>23</v>
      </c>
      <c r="F12" s="1" t="s">
        <v>24</v>
      </c>
    </row>
    <row r="13" spans="1:6">
      <c r="B13" t="s">
        <v>21</v>
      </c>
      <c r="C13">
        <v>50</v>
      </c>
      <c r="D13" s="1" t="s">
        <v>25</v>
      </c>
      <c r="E13" s="1" t="s">
        <v>26</v>
      </c>
      <c r="F13" s="1" t="s">
        <v>27</v>
      </c>
    </row>
    <row r="14" spans="1:6">
      <c r="B14" t="s">
        <v>21</v>
      </c>
      <c r="C14">
        <v>100</v>
      </c>
      <c r="D14" s="1" t="s">
        <v>28</v>
      </c>
      <c r="E14" s="1" t="s">
        <v>29</v>
      </c>
      <c r="F14" s="1" t="s">
        <v>30</v>
      </c>
    </row>
    <row r="15" spans="1:6">
      <c r="B15" t="s">
        <v>31</v>
      </c>
      <c r="C15">
        <v>3</v>
      </c>
      <c r="D15" s="1" t="s">
        <v>32</v>
      </c>
      <c r="E15" s="1" t="s">
        <v>33</v>
      </c>
      <c r="F15" s="1" t="s">
        <v>34</v>
      </c>
    </row>
    <row r="16" spans="1:6">
      <c r="B16" t="s">
        <v>31</v>
      </c>
      <c r="C16">
        <v>5</v>
      </c>
      <c r="D16" s="1" t="s">
        <v>35</v>
      </c>
      <c r="E16" s="1" t="s">
        <v>36</v>
      </c>
      <c r="F16" s="1" t="s">
        <v>32</v>
      </c>
    </row>
    <row r="17" spans="2:6">
      <c r="B17" t="s">
        <v>31</v>
      </c>
      <c r="C17">
        <v>10</v>
      </c>
      <c r="D17" s="1" t="s">
        <v>37</v>
      </c>
      <c r="E17" s="1" t="s">
        <v>38</v>
      </c>
      <c r="F17" s="1" t="s">
        <v>39</v>
      </c>
    </row>
    <row r="18" spans="2:6">
      <c r="B18" t="s">
        <v>31</v>
      </c>
      <c r="C18">
        <v>20</v>
      </c>
      <c r="D18" s="1" t="s">
        <v>40</v>
      </c>
      <c r="E18" s="1" t="s">
        <v>41</v>
      </c>
      <c r="F18" s="1" t="s">
        <v>42</v>
      </c>
    </row>
    <row r="19" spans="2:6">
      <c r="B19" t="s">
        <v>31</v>
      </c>
      <c r="C19">
        <v>50</v>
      </c>
      <c r="D19" s="1" t="s">
        <v>43</v>
      </c>
      <c r="E19" s="1" t="s">
        <v>44</v>
      </c>
      <c r="F19" s="1" t="s">
        <v>45</v>
      </c>
    </row>
    <row r="20" spans="2:6">
      <c r="B20" t="s">
        <v>31</v>
      </c>
      <c r="C20">
        <v>100</v>
      </c>
      <c r="D20" s="1" t="s">
        <v>46</v>
      </c>
      <c r="E20" s="1" t="s">
        <v>47</v>
      </c>
      <c r="F20" s="1" t="s">
        <v>43</v>
      </c>
    </row>
    <row r="21" spans="2:6">
      <c r="B21" t="s">
        <v>84</v>
      </c>
      <c r="C21">
        <v>3</v>
      </c>
      <c r="D21">
        <v>1.94</v>
      </c>
      <c r="E21">
        <v>1.93</v>
      </c>
      <c r="F21">
        <v>2.06</v>
      </c>
    </row>
    <row r="22" spans="2:6">
      <c r="B22" t="s">
        <v>84</v>
      </c>
      <c r="C22">
        <v>5</v>
      </c>
      <c r="D22">
        <v>1.92</v>
      </c>
      <c r="E22">
        <v>1.88</v>
      </c>
      <c r="F22">
        <v>1.94</v>
      </c>
    </row>
    <row r="23" spans="2:6">
      <c r="B23" t="s">
        <v>84</v>
      </c>
      <c r="C23">
        <v>10</v>
      </c>
      <c r="D23">
        <v>1.88</v>
      </c>
      <c r="E23">
        <v>1.7450000000000001</v>
      </c>
      <c r="F23">
        <v>1.92</v>
      </c>
    </row>
    <row r="24" spans="2:6">
      <c r="B24" t="s">
        <v>84</v>
      </c>
      <c r="C24">
        <v>20</v>
      </c>
      <c r="D24">
        <v>1.7450000000000001</v>
      </c>
      <c r="E24" s="1" t="s">
        <v>49</v>
      </c>
      <c r="F24">
        <v>1.88</v>
      </c>
    </row>
    <row r="25" spans="2:6">
      <c r="B25" t="s">
        <v>84</v>
      </c>
      <c r="C25">
        <v>50</v>
      </c>
      <c r="D25">
        <v>1.67</v>
      </c>
      <c r="E25">
        <v>1.6225000000000001</v>
      </c>
      <c r="F25">
        <v>1.7675000000000001</v>
      </c>
    </row>
    <row r="26" spans="2:6">
      <c r="B26" t="s">
        <v>84</v>
      </c>
      <c r="C26">
        <v>100</v>
      </c>
      <c r="D26">
        <v>1.62</v>
      </c>
      <c r="E26">
        <v>1.53</v>
      </c>
      <c r="F26">
        <v>1.7</v>
      </c>
    </row>
    <row r="27" spans="2:6">
      <c r="B27" t="s">
        <v>50</v>
      </c>
      <c r="C27">
        <v>3</v>
      </c>
      <c r="D27">
        <v>4.17</v>
      </c>
      <c r="E27">
        <v>3.9350000000000001</v>
      </c>
      <c r="F27">
        <v>4.2699999999999996</v>
      </c>
    </row>
    <row r="28" spans="2:6">
      <c r="B28" t="s">
        <v>50</v>
      </c>
      <c r="C28">
        <v>5</v>
      </c>
      <c r="D28">
        <v>3.7</v>
      </c>
      <c r="E28">
        <v>3.59</v>
      </c>
      <c r="F28">
        <v>4.17</v>
      </c>
    </row>
    <row r="29" spans="2:6">
      <c r="B29" t="s">
        <v>50</v>
      </c>
      <c r="C29">
        <v>10</v>
      </c>
      <c r="D29">
        <v>3.4750000000000001</v>
      </c>
      <c r="E29">
        <v>3.1825000000000001</v>
      </c>
      <c r="F29" s="1" t="s">
        <v>51</v>
      </c>
    </row>
    <row r="30" spans="2:6">
      <c r="B30" t="s">
        <v>50</v>
      </c>
      <c r="C30">
        <v>20</v>
      </c>
      <c r="D30">
        <v>3.0449999999999999</v>
      </c>
      <c r="E30">
        <v>2.8675000000000002</v>
      </c>
      <c r="F30">
        <v>3.4525000000000001</v>
      </c>
    </row>
    <row r="31" spans="2:6">
      <c r="B31" t="s">
        <v>50</v>
      </c>
      <c r="C31">
        <v>50</v>
      </c>
      <c r="D31">
        <v>2.415</v>
      </c>
      <c r="E31">
        <v>2.1875</v>
      </c>
      <c r="F31">
        <v>2.9474999999999998</v>
      </c>
    </row>
    <row r="32" spans="2:6">
      <c r="B32" t="s">
        <v>50</v>
      </c>
      <c r="C32">
        <v>100</v>
      </c>
      <c r="D32" s="1" t="s">
        <v>52</v>
      </c>
      <c r="E32" s="1" t="s">
        <v>53</v>
      </c>
      <c r="F32">
        <v>2.4125000000000001</v>
      </c>
    </row>
    <row r="33" spans="2:6">
      <c r="B33" t="s">
        <v>54</v>
      </c>
      <c r="C33">
        <v>3</v>
      </c>
      <c r="D33">
        <v>1.64</v>
      </c>
      <c r="E33">
        <v>1.63</v>
      </c>
      <c r="F33">
        <v>1.72</v>
      </c>
    </row>
    <row r="34" spans="2:6">
      <c r="B34" t="s">
        <v>54</v>
      </c>
      <c r="C34">
        <v>5</v>
      </c>
      <c r="D34">
        <v>1.67</v>
      </c>
      <c r="E34">
        <v>1.64</v>
      </c>
      <c r="F34">
        <v>1.71</v>
      </c>
    </row>
    <row r="35" spans="2:6">
      <c r="B35" t="s">
        <v>54</v>
      </c>
      <c r="C35">
        <v>10</v>
      </c>
      <c r="D35" s="1" t="s">
        <v>55</v>
      </c>
      <c r="E35">
        <v>1.62</v>
      </c>
      <c r="F35">
        <v>1.71</v>
      </c>
    </row>
    <row r="36" spans="2:6">
      <c r="B36" t="s">
        <v>54</v>
      </c>
      <c r="C36">
        <v>20</v>
      </c>
      <c r="D36">
        <v>1.59</v>
      </c>
      <c r="E36">
        <v>1.5049999999999999</v>
      </c>
      <c r="F36" s="1" t="s">
        <v>56</v>
      </c>
    </row>
    <row r="37" spans="2:6">
      <c r="B37" t="s">
        <v>54</v>
      </c>
      <c r="C37">
        <v>50</v>
      </c>
      <c r="D37">
        <v>1.4</v>
      </c>
      <c r="E37">
        <v>1.3325</v>
      </c>
      <c r="F37">
        <v>1.5275000000000001</v>
      </c>
    </row>
    <row r="38" spans="2:6">
      <c r="B38" t="s">
        <v>54</v>
      </c>
      <c r="C38">
        <v>100</v>
      </c>
      <c r="D38">
        <v>1.26</v>
      </c>
      <c r="E38" s="1" t="s">
        <v>57</v>
      </c>
      <c r="F38">
        <v>1.4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68E1-42EB-4B5F-ACE7-32617F5CAA34}">
  <dimension ref="A1:J8"/>
  <sheetViews>
    <sheetView workbookViewId="0">
      <selection activeCell="C4" sqref="C4"/>
    </sheetView>
  </sheetViews>
  <sheetFormatPr defaultRowHeight="13.25"/>
  <cols>
    <col min="2" max="10" width="12.7265625" bestFit="1" customWidth="1"/>
  </cols>
  <sheetData>
    <row r="1" spans="1:10" ht="14.25">
      <c r="A1" s="9" t="s">
        <v>80</v>
      </c>
      <c r="B1" s="9"/>
      <c r="C1" s="9"/>
      <c r="D1" s="9"/>
      <c r="E1" s="9"/>
      <c r="F1" s="9"/>
      <c r="G1" s="9"/>
      <c r="H1" s="9"/>
      <c r="I1" s="9"/>
      <c r="J1" s="9"/>
    </row>
    <row r="2" spans="1:10" ht="13.9" customHeight="1">
      <c r="A2" s="9"/>
      <c r="B2" s="68" t="s">
        <v>81</v>
      </c>
      <c r="C2" s="70" t="s">
        <v>2</v>
      </c>
      <c r="D2" s="71"/>
      <c r="E2" s="70" t="s">
        <v>74</v>
      </c>
      <c r="F2" s="71"/>
      <c r="G2" s="70" t="s">
        <v>3</v>
      </c>
      <c r="H2" s="71"/>
      <c r="I2" s="70" t="s">
        <v>4</v>
      </c>
      <c r="J2" s="71"/>
    </row>
    <row r="3" spans="1:10" ht="14.25">
      <c r="A3" s="9"/>
      <c r="B3" s="69"/>
      <c r="C3" s="20" t="s">
        <v>82</v>
      </c>
      <c r="D3" s="20" t="s">
        <v>83</v>
      </c>
      <c r="E3" s="20" t="s">
        <v>82</v>
      </c>
      <c r="F3" s="20" t="s">
        <v>83</v>
      </c>
      <c r="G3" s="20" t="s">
        <v>82</v>
      </c>
      <c r="H3" s="20" t="s">
        <v>83</v>
      </c>
      <c r="I3" s="20" t="s">
        <v>82</v>
      </c>
      <c r="J3" s="20" t="s">
        <v>83</v>
      </c>
    </row>
    <row r="4" spans="1:10" ht="14.25">
      <c r="A4" s="9"/>
      <c r="B4" s="19" t="s">
        <v>5</v>
      </c>
      <c r="C4" s="13">
        <v>2895.5</v>
      </c>
      <c r="D4" s="14">
        <v>3.458735372</v>
      </c>
      <c r="E4" s="14">
        <v>3596.083333</v>
      </c>
      <c r="F4" s="14">
        <v>3.493624053</v>
      </c>
      <c r="G4" s="14">
        <v>2361.25</v>
      </c>
      <c r="H4" s="14">
        <v>3.3730860030000001</v>
      </c>
      <c r="I4" s="14">
        <v>3988.75</v>
      </c>
      <c r="J4" s="15">
        <v>3.6008193080000002</v>
      </c>
    </row>
    <row r="5" spans="1:10" ht="14.25">
      <c r="A5" s="9"/>
      <c r="B5" s="19" t="s">
        <v>21</v>
      </c>
      <c r="C5" s="16">
        <v>1299.5</v>
      </c>
      <c r="D5" s="17">
        <v>3.1137222379999998</v>
      </c>
      <c r="E5" s="17">
        <v>1943.12</v>
      </c>
      <c r="F5" s="17">
        <v>3.0951570290000001</v>
      </c>
      <c r="G5" s="17">
        <v>646.5</v>
      </c>
      <c r="H5" s="17">
        <v>2.8104538749999999</v>
      </c>
      <c r="I5" s="17">
        <v>2636.5</v>
      </c>
      <c r="J5" s="10">
        <v>3.4210108109999999</v>
      </c>
    </row>
    <row r="6" spans="1:10" ht="14.25">
      <c r="A6" s="9"/>
      <c r="B6" s="19" t="s">
        <v>31</v>
      </c>
      <c r="C6" s="16">
        <v>620.00903110000002</v>
      </c>
      <c r="D6" s="17">
        <v>2.7923980049999999</v>
      </c>
      <c r="E6" s="17">
        <v>778.69085210000003</v>
      </c>
      <c r="F6" s="17">
        <v>2.7825417840000002</v>
      </c>
      <c r="G6" s="17">
        <v>393.20626249999998</v>
      </c>
      <c r="H6" s="17">
        <v>2.5945476209999998</v>
      </c>
      <c r="I6" s="17">
        <v>973.92807749999997</v>
      </c>
      <c r="J6" s="10">
        <v>2.9885254269999999</v>
      </c>
    </row>
    <row r="7" spans="1:10" ht="14.25">
      <c r="A7" s="9"/>
      <c r="B7" s="19" t="s">
        <v>50</v>
      </c>
      <c r="C7" s="16">
        <v>1399.5</v>
      </c>
      <c r="D7" s="17">
        <v>3.14597221</v>
      </c>
      <c r="E7" s="17">
        <v>1408.33</v>
      </c>
      <c r="F7" s="17">
        <v>3.1298467639999998</v>
      </c>
      <c r="G7" s="17">
        <v>1164.5</v>
      </c>
      <c r="H7" s="17">
        <v>3.0661122349999999</v>
      </c>
      <c r="I7" s="17">
        <v>1640.25</v>
      </c>
      <c r="J7" s="10">
        <v>3.214908823</v>
      </c>
    </row>
    <row r="8" spans="1:10" ht="14.25">
      <c r="A8" s="9"/>
      <c r="B8" s="19" t="s">
        <v>84</v>
      </c>
      <c r="C8" s="18">
        <v>8.4565688370000007</v>
      </c>
      <c r="D8" s="11">
        <v>0.92719308899999997</v>
      </c>
      <c r="E8" s="11">
        <v>9.1083772679999999</v>
      </c>
      <c r="F8" s="11">
        <v>0.92576517999999997</v>
      </c>
      <c r="G8" s="11">
        <v>6.7215363979999996</v>
      </c>
      <c r="H8" s="11">
        <v>0.82745431000000003</v>
      </c>
      <c r="I8" s="11">
        <v>10.91473585</v>
      </c>
      <c r="J8" s="12">
        <v>1.0380034339999999</v>
      </c>
    </row>
  </sheetData>
  <mergeCells count="5">
    <mergeCell ref="B2:B3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6E13B-14AA-40DF-9DB4-568C18EB8627}">
  <dimension ref="A1:Q29"/>
  <sheetViews>
    <sheetView workbookViewId="0">
      <selection activeCell="F12" sqref="F12"/>
    </sheetView>
  </sheetViews>
  <sheetFormatPr defaultRowHeight="13.25"/>
  <cols>
    <col min="1" max="1" width="12.31640625" style="58" bestFit="1" customWidth="1"/>
    <col min="2" max="2" width="15.2265625" style="58" bestFit="1" customWidth="1"/>
    <col min="3" max="5" width="7.54296875" style="58" bestFit="1" customWidth="1"/>
    <col min="6" max="6" width="8.453125" style="58" bestFit="1" customWidth="1"/>
    <col min="7" max="7" width="7.54296875" style="58" bestFit="1" customWidth="1"/>
    <col min="8" max="8" width="12.76953125" style="58" bestFit="1" customWidth="1"/>
    <col min="9" max="9" width="8.7265625" style="58"/>
    <col min="10" max="10" width="9.08984375" style="58" bestFit="1" customWidth="1"/>
    <col min="11" max="16384" width="8.7265625" style="58"/>
  </cols>
  <sheetData>
    <row r="1" spans="1:17">
      <c r="A1" s="58" t="s">
        <v>124</v>
      </c>
    </row>
    <row r="2" spans="1:17">
      <c r="A2" s="59" t="s">
        <v>123</v>
      </c>
      <c r="B2" s="59" t="s">
        <v>122</v>
      </c>
      <c r="C2" s="59" t="s">
        <v>121</v>
      </c>
      <c r="D2" s="59" t="s">
        <v>110</v>
      </c>
      <c r="E2" s="59" t="s">
        <v>109</v>
      </c>
      <c r="F2" s="59" t="s">
        <v>108</v>
      </c>
      <c r="G2" s="59" t="s">
        <v>120</v>
      </c>
      <c r="H2" s="59" t="s">
        <v>119</v>
      </c>
      <c r="J2" s="59"/>
      <c r="K2" s="59"/>
      <c r="L2" s="59"/>
      <c r="M2" s="59"/>
      <c r="N2" s="59"/>
      <c r="O2" s="59"/>
      <c r="P2" s="59"/>
      <c r="Q2" s="59"/>
    </row>
    <row r="3" spans="1:17">
      <c r="A3" s="59" t="s">
        <v>70</v>
      </c>
      <c r="B3" s="59">
        <v>-6.5163000000000002</v>
      </c>
      <c r="C3" s="59">
        <v>0.77500000000000002</v>
      </c>
      <c r="D3" s="59">
        <v>0.5534</v>
      </c>
      <c r="E3" s="59">
        <v>0.86719999999999997</v>
      </c>
      <c r="F3" s="59">
        <v>0.73980000000000001</v>
      </c>
      <c r="G3" s="59">
        <v>0.98880000000000001</v>
      </c>
      <c r="H3" s="59" cm="1">
        <f t="array" ref="H3">AVERAGE(1/L3:Q3)</f>
        <v>0.70000000000000007</v>
      </c>
      <c r="J3" s="59">
        <f t="shared" ref="J3:J8" si="0">-B3</f>
        <v>6.5163000000000002</v>
      </c>
      <c r="K3" s="59"/>
      <c r="L3" s="59">
        <f t="shared" ref="L3:L8" si="1">_xlfn.RANK.EQ(J3,J$3:J$8)</f>
        <v>1</v>
      </c>
      <c r="M3" s="59">
        <f t="shared" ref="M3:Q8" si="2">_xlfn.RANK.EQ(C3,C$3:C$8)</f>
        <v>2</v>
      </c>
      <c r="N3" s="59">
        <f t="shared" si="2"/>
        <v>1</v>
      </c>
      <c r="O3" s="59">
        <f t="shared" si="2"/>
        <v>1</v>
      </c>
      <c r="P3" s="59">
        <f t="shared" si="2"/>
        <v>5</v>
      </c>
      <c r="Q3" s="59">
        <f t="shared" si="2"/>
        <v>2</v>
      </c>
    </row>
    <row r="4" spans="1:17">
      <c r="A4" s="59" t="s">
        <v>68</v>
      </c>
      <c r="B4" s="59">
        <v>-5.8212999999999999</v>
      </c>
      <c r="C4" s="59">
        <v>0.65949999999999998</v>
      </c>
      <c r="D4" s="59">
        <v>0.52229999999999999</v>
      </c>
      <c r="E4" s="59">
        <v>0.59989999999999999</v>
      </c>
      <c r="F4" s="59">
        <v>0.81340000000000001</v>
      </c>
      <c r="G4" s="59">
        <v>0.96160000000000001</v>
      </c>
      <c r="H4" s="59" cm="1">
        <f t="array" ref="H4">AVERAGE(1/L4:Q4)</f>
        <v>0.32500000000000001</v>
      </c>
      <c r="J4" s="59">
        <f t="shared" si="0"/>
        <v>5.8212999999999999</v>
      </c>
      <c r="K4" s="59"/>
      <c r="L4" s="59">
        <f t="shared" si="1"/>
        <v>2</v>
      </c>
      <c r="M4" s="59">
        <f t="shared" si="2"/>
        <v>6</v>
      </c>
      <c r="N4" s="59">
        <f t="shared" si="2"/>
        <v>3</v>
      </c>
      <c r="O4" s="59">
        <f t="shared" si="2"/>
        <v>5</v>
      </c>
      <c r="P4" s="59">
        <f t="shared" si="2"/>
        <v>2</v>
      </c>
      <c r="Q4" s="59">
        <f t="shared" si="2"/>
        <v>4</v>
      </c>
    </row>
    <row r="5" spans="1:17">
      <c r="A5" s="59" t="s">
        <v>118</v>
      </c>
      <c r="B5" s="59">
        <v>-4.4542999999999999</v>
      </c>
      <c r="C5" s="59">
        <v>0.76449999999999996</v>
      </c>
      <c r="D5" s="59">
        <v>0.50890000000000002</v>
      </c>
      <c r="E5" s="59">
        <v>0.78639999999999999</v>
      </c>
      <c r="F5" s="59">
        <v>0.78439999999999999</v>
      </c>
      <c r="G5" s="59">
        <v>0.92</v>
      </c>
      <c r="H5" s="59" cm="1">
        <f t="array" ref="H5">AVERAGE(1/L5:Q5)</f>
        <v>0.29166666666666669</v>
      </c>
      <c r="J5" s="59">
        <f t="shared" si="0"/>
        <v>4.4542999999999999</v>
      </c>
      <c r="K5" s="59"/>
      <c r="L5" s="59">
        <f t="shared" si="1"/>
        <v>6</v>
      </c>
      <c r="M5" s="59">
        <f t="shared" si="2"/>
        <v>3</v>
      </c>
      <c r="N5" s="59">
        <f t="shared" si="2"/>
        <v>4</v>
      </c>
      <c r="O5" s="59">
        <f t="shared" si="2"/>
        <v>2</v>
      </c>
      <c r="P5" s="59">
        <f t="shared" si="2"/>
        <v>3</v>
      </c>
      <c r="Q5" s="59">
        <f t="shared" si="2"/>
        <v>6</v>
      </c>
    </row>
    <row r="6" spans="1:17">
      <c r="A6" s="59" t="s">
        <v>117</v>
      </c>
      <c r="B6" s="59">
        <v>-4.8521999999999998</v>
      </c>
      <c r="C6" s="59">
        <v>0.80930000000000002</v>
      </c>
      <c r="D6" s="59">
        <v>0.54</v>
      </c>
      <c r="E6" s="59">
        <v>0.73399999999999999</v>
      </c>
      <c r="F6" s="59">
        <v>0.86529999999999996</v>
      </c>
      <c r="G6" s="59">
        <v>1</v>
      </c>
      <c r="H6" s="59" cm="1">
        <f t="array" ref="H6">AVERAGE(1/L6:Q6)</f>
        <v>0.68055555555555569</v>
      </c>
      <c r="J6" s="59">
        <f t="shared" si="0"/>
        <v>4.8521999999999998</v>
      </c>
      <c r="K6" s="59"/>
      <c r="L6" s="59">
        <f t="shared" si="1"/>
        <v>4</v>
      </c>
      <c r="M6" s="59">
        <f t="shared" si="2"/>
        <v>1</v>
      </c>
      <c r="N6" s="59">
        <f t="shared" si="2"/>
        <v>2</v>
      </c>
      <c r="O6" s="59">
        <f t="shared" si="2"/>
        <v>3</v>
      </c>
      <c r="P6" s="59">
        <f t="shared" si="2"/>
        <v>1</v>
      </c>
      <c r="Q6" s="59">
        <f t="shared" si="2"/>
        <v>1</v>
      </c>
    </row>
    <row r="7" spans="1:17">
      <c r="A7" s="59" t="s">
        <v>116</v>
      </c>
      <c r="B7" s="59">
        <v>-5.0293000000000001</v>
      </c>
      <c r="C7" s="59">
        <v>0.68779999999999997</v>
      </c>
      <c r="D7" s="59">
        <v>0.49759999999999999</v>
      </c>
      <c r="E7" s="59">
        <v>0.49009999999999998</v>
      </c>
      <c r="F7" s="59">
        <v>0.76770000000000005</v>
      </c>
      <c r="G7" s="59">
        <v>0.98740000000000006</v>
      </c>
      <c r="H7" s="59" cm="1">
        <f t="array" ref="H7">AVERAGE(1/L7:Q7)</f>
        <v>0.25555555555555548</v>
      </c>
      <c r="J7" s="59">
        <f t="shared" si="0"/>
        <v>5.0293000000000001</v>
      </c>
      <c r="K7" s="59"/>
      <c r="L7" s="59">
        <f t="shared" si="1"/>
        <v>3</v>
      </c>
      <c r="M7" s="59">
        <f t="shared" si="2"/>
        <v>4</v>
      </c>
      <c r="N7" s="59">
        <f t="shared" si="2"/>
        <v>5</v>
      </c>
      <c r="O7" s="59">
        <f t="shared" si="2"/>
        <v>6</v>
      </c>
      <c r="P7" s="59">
        <f t="shared" si="2"/>
        <v>4</v>
      </c>
      <c r="Q7" s="59">
        <f t="shared" si="2"/>
        <v>3</v>
      </c>
    </row>
    <row r="8" spans="1:17">
      <c r="A8" s="59" t="s">
        <v>115</v>
      </c>
      <c r="B8" s="59">
        <v>-4.6654</v>
      </c>
      <c r="C8" s="59">
        <v>0.66159999999999997</v>
      </c>
      <c r="D8" s="59">
        <v>0.47099999999999997</v>
      </c>
      <c r="E8" s="59">
        <v>0.6512</v>
      </c>
      <c r="F8" s="59">
        <v>0.7056</v>
      </c>
      <c r="G8" s="59">
        <v>0.96050000000000002</v>
      </c>
      <c r="H8" s="59" cm="1">
        <f t="array" ref="H8">AVERAGE(1/L8:Q8)</f>
        <v>0.19722222222222222</v>
      </c>
      <c r="J8" s="59">
        <f t="shared" si="0"/>
        <v>4.6654</v>
      </c>
      <c r="K8" s="59"/>
      <c r="L8" s="59">
        <f t="shared" si="1"/>
        <v>5</v>
      </c>
      <c r="M8" s="59">
        <f t="shared" si="2"/>
        <v>5</v>
      </c>
      <c r="N8" s="59">
        <f t="shared" si="2"/>
        <v>6</v>
      </c>
      <c r="O8" s="59">
        <f t="shared" si="2"/>
        <v>4</v>
      </c>
      <c r="P8" s="59">
        <f t="shared" si="2"/>
        <v>6</v>
      </c>
      <c r="Q8" s="59">
        <f t="shared" si="2"/>
        <v>5</v>
      </c>
    </row>
    <row r="12" spans="1:17">
      <c r="A12" s="58" t="s">
        <v>114</v>
      </c>
    </row>
    <row r="13" spans="1:17">
      <c r="A13" s="59" t="s">
        <v>0</v>
      </c>
      <c r="B13" s="59" t="s">
        <v>112</v>
      </c>
      <c r="C13" s="59" t="s">
        <v>111</v>
      </c>
      <c r="D13" s="59" t="s">
        <v>110</v>
      </c>
      <c r="E13" s="59" t="s">
        <v>109</v>
      </c>
      <c r="F13" s="59" t="s">
        <v>108</v>
      </c>
      <c r="G13" s="59" t="s">
        <v>107</v>
      </c>
      <c r="H13" s="59" t="s">
        <v>106</v>
      </c>
      <c r="J13" s="59"/>
      <c r="K13" s="59"/>
      <c r="L13" s="59"/>
      <c r="M13" s="59"/>
      <c r="N13" s="59"/>
      <c r="O13" s="59"/>
      <c r="P13" s="59"/>
      <c r="Q13" s="59"/>
    </row>
    <row r="14" spans="1:17">
      <c r="A14" s="59" t="s">
        <v>84</v>
      </c>
      <c r="B14" s="59">
        <v>-7.6814</v>
      </c>
      <c r="C14" s="59">
        <v>0.77170000000000005</v>
      </c>
      <c r="D14" s="59">
        <v>0.56459999999999999</v>
      </c>
      <c r="E14" s="59">
        <v>0.88580000000000003</v>
      </c>
      <c r="F14" s="59">
        <v>0.75090000000000001</v>
      </c>
      <c r="G14" s="59">
        <v>0.98980000000000001</v>
      </c>
      <c r="H14" s="59">
        <v>0.63888888888888884</v>
      </c>
      <c r="J14" s="59">
        <v>7.6814</v>
      </c>
      <c r="K14" s="59"/>
      <c r="L14" s="59">
        <v>2</v>
      </c>
      <c r="M14" s="59">
        <v>1</v>
      </c>
      <c r="N14" s="59">
        <v>3</v>
      </c>
      <c r="O14" s="59">
        <v>1</v>
      </c>
      <c r="P14" s="59">
        <v>2</v>
      </c>
      <c r="Q14" s="59">
        <v>2</v>
      </c>
    </row>
    <row r="15" spans="1:17">
      <c r="A15" s="59" t="s">
        <v>50</v>
      </c>
      <c r="B15" s="59">
        <v>-8.1554000000000002</v>
      </c>
      <c r="C15" s="59">
        <v>0.56899999999999995</v>
      </c>
      <c r="D15" s="59">
        <v>0.48849999999999999</v>
      </c>
      <c r="E15" s="59">
        <v>0.67459999999999998</v>
      </c>
      <c r="F15" s="59">
        <v>0.69869999999999999</v>
      </c>
      <c r="G15" s="59">
        <v>0.90190000000000003</v>
      </c>
      <c r="H15" s="59">
        <v>0.3444444444444445</v>
      </c>
      <c r="J15" s="59">
        <v>8.1554000000000002</v>
      </c>
      <c r="K15" s="59"/>
      <c r="L15" s="59">
        <v>1</v>
      </c>
      <c r="M15" s="59">
        <v>6</v>
      </c>
      <c r="N15" s="59">
        <v>5</v>
      </c>
      <c r="O15" s="59">
        <v>4</v>
      </c>
      <c r="P15" s="59">
        <v>4</v>
      </c>
      <c r="Q15" s="59">
        <v>5</v>
      </c>
    </row>
    <row r="16" spans="1:17">
      <c r="A16" s="59" t="s">
        <v>105</v>
      </c>
      <c r="B16" s="59">
        <v>-6.6512000000000002</v>
      </c>
      <c r="C16" s="59">
        <v>0.76970000000000005</v>
      </c>
      <c r="D16" s="59">
        <v>0.59399999999999997</v>
      </c>
      <c r="E16" s="59">
        <v>0.77170000000000005</v>
      </c>
      <c r="F16" s="59">
        <v>0.76519999999999999</v>
      </c>
      <c r="G16" s="59">
        <v>0.97529999999999994</v>
      </c>
      <c r="H16" s="59">
        <v>0.4777777777777778</v>
      </c>
      <c r="J16" s="59">
        <v>6.6512000000000002</v>
      </c>
      <c r="K16" s="59"/>
      <c r="L16" s="59">
        <v>5</v>
      </c>
      <c r="M16" s="59">
        <v>2</v>
      </c>
      <c r="N16" s="59">
        <v>2</v>
      </c>
      <c r="O16" s="59">
        <v>3</v>
      </c>
      <c r="P16" s="59">
        <v>1</v>
      </c>
      <c r="Q16" s="59">
        <v>3</v>
      </c>
    </row>
    <row r="17" spans="1:17">
      <c r="A17" s="59" t="s">
        <v>104</v>
      </c>
      <c r="B17" s="59">
        <v>-7.4589999999999996</v>
      </c>
      <c r="C17" s="59">
        <v>0.74850000000000005</v>
      </c>
      <c r="D17" s="59">
        <v>0.60219999999999996</v>
      </c>
      <c r="E17" s="59">
        <v>0.78839999999999999</v>
      </c>
      <c r="F17" s="59">
        <v>0.72360000000000002</v>
      </c>
      <c r="G17" s="59">
        <v>0.99729999999999996</v>
      </c>
      <c r="H17" s="59">
        <v>0.58333333333333337</v>
      </c>
      <c r="J17" s="59">
        <v>7.4589999999999996</v>
      </c>
      <c r="K17" s="59"/>
      <c r="L17" s="59">
        <v>3</v>
      </c>
      <c r="M17" s="59">
        <v>3</v>
      </c>
      <c r="N17" s="59">
        <v>1</v>
      </c>
      <c r="O17" s="59">
        <v>2</v>
      </c>
      <c r="P17" s="59">
        <v>3</v>
      </c>
      <c r="Q17" s="59">
        <v>1</v>
      </c>
    </row>
    <row r="18" spans="1:17">
      <c r="A18" s="59" t="s">
        <v>103</v>
      </c>
      <c r="B18" s="59">
        <v>-7.0110999999999999</v>
      </c>
      <c r="C18" s="59">
        <v>0.6179</v>
      </c>
      <c r="D18" s="59">
        <v>0.51949999999999996</v>
      </c>
      <c r="E18" s="59">
        <v>0.58420000000000005</v>
      </c>
      <c r="F18" s="59">
        <v>0.65459999999999996</v>
      </c>
      <c r="G18" s="59">
        <v>0.95750000000000002</v>
      </c>
      <c r="H18" s="59">
        <v>0.23333333333333331</v>
      </c>
      <c r="J18" s="59">
        <v>7.0110999999999999</v>
      </c>
      <c r="K18" s="59"/>
      <c r="L18" s="59">
        <v>4</v>
      </c>
      <c r="M18" s="59">
        <v>4</v>
      </c>
      <c r="N18" s="59">
        <v>4</v>
      </c>
      <c r="O18" s="59">
        <v>5</v>
      </c>
      <c r="P18" s="59">
        <v>5</v>
      </c>
      <c r="Q18" s="59">
        <v>4</v>
      </c>
    </row>
    <row r="19" spans="1:17">
      <c r="A19" s="59" t="s">
        <v>102</v>
      </c>
      <c r="B19" s="59">
        <v>-6.3806000000000003</v>
      </c>
      <c r="C19" s="59">
        <v>0.58560000000000001</v>
      </c>
      <c r="D19" s="59">
        <v>0.39889999999999998</v>
      </c>
      <c r="E19" s="59">
        <v>0.53049999999999997</v>
      </c>
      <c r="F19" s="59">
        <v>0.6472</v>
      </c>
      <c r="G19" s="59">
        <v>0.76549999999999996</v>
      </c>
      <c r="H19" s="59">
        <v>0.17222222222222219</v>
      </c>
      <c r="J19" s="59">
        <v>6.3806000000000003</v>
      </c>
      <c r="K19" s="59"/>
      <c r="L19" s="59">
        <v>6</v>
      </c>
      <c r="M19" s="59">
        <v>5</v>
      </c>
      <c r="N19" s="59">
        <v>6</v>
      </c>
      <c r="O19" s="59">
        <v>6</v>
      </c>
      <c r="P19" s="59">
        <v>6</v>
      </c>
      <c r="Q19" s="59">
        <v>6</v>
      </c>
    </row>
    <row r="21" spans="1:17">
      <c r="A21" s="59"/>
    </row>
    <row r="22" spans="1:17">
      <c r="A22" s="59" t="s">
        <v>113</v>
      </c>
      <c r="B22" s="59"/>
      <c r="C22" s="59"/>
      <c r="D22" s="59"/>
      <c r="E22" s="59"/>
      <c r="F22" s="59"/>
      <c r="G22" s="59"/>
      <c r="H22" s="59"/>
    </row>
    <row r="23" spans="1:17">
      <c r="A23" s="59" t="s">
        <v>0</v>
      </c>
      <c r="B23" s="59" t="s">
        <v>112</v>
      </c>
      <c r="C23" s="59" t="s">
        <v>111</v>
      </c>
      <c r="D23" s="59" t="s">
        <v>110</v>
      </c>
      <c r="E23" s="59" t="s">
        <v>109</v>
      </c>
      <c r="F23" s="59" t="s">
        <v>108</v>
      </c>
      <c r="G23" s="59" t="s">
        <v>107</v>
      </c>
      <c r="H23" s="59" t="s">
        <v>106</v>
      </c>
    </row>
    <row r="24" spans="1:17">
      <c r="A24" s="59" t="s">
        <v>84</v>
      </c>
      <c r="B24" s="59">
        <v>-8.2134999999999998</v>
      </c>
      <c r="C24" s="59">
        <v>0.76049999999999995</v>
      </c>
      <c r="D24" s="59">
        <v>0.54730000000000001</v>
      </c>
      <c r="E24" s="59">
        <v>0.87060000000000004</v>
      </c>
      <c r="F24" s="59">
        <v>0.74429999999999996</v>
      </c>
      <c r="G24" s="59">
        <v>0.9819</v>
      </c>
      <c r="H24" s="59">
        <v>0.70833333333333337</v>
      </c>
      <c r="J24" s="58">
        <v>8.2134999999999998</v>
      </c>
      <c r="L24" s="58">
        <v>4</v>
      </c>
      <c r="M24" s="58">
        <v>1</v>
      </c>
      <c r="N24" s="58">
        <v>2</v>
      </c>
      <c r="O24" s="58">
        <v>1</v>
      </c>
      <c r="P24" s="58">
        <v>1</v>
      </c>
      <c r="Q24" s="58">
        <v>2</v>
      </c>
    </row>
    <row r="25" spans="1:17">
      <c r="A25" s="59" t="s">
        <v>50</v>
      </c>
      <c r="B25" s="59">
        <v>-9.7588000000000008</v>
      </c>
      <c r="C25" s="59">
        <v>0.51980000000000004</v>
      </c>
      <c r="D25" s="59">
        <v>0.37209999999999999</v>
      </c>
      <c r="E25" s="59">
        <v>0.65100000000000002</v>
      </c>
      <c r="F25" s="59">
        <v>0.63090000000000002</v>
      </c>
      <c r="G25" s="59">
        <v>0.82069999999999999</v>
      </c>
      <c r="H25" s="59">
        <v>0.2805555555555555</v>
      </c>
      <c r="J25" s="58">
        <v>9.7588000000000008</v>
      </c>
      <c r="L25" s="58">
        <v>2</v>
      </c>
      <c r="M25" s="58">
        <v>5</v>
      </c>
      <c r="N25" s="58">
        <v>5</v>
      </c>
      <c r="O25" s="58">
        <v>4</v>
      </c>
      <c r="P25" s="58">
        <v>3</v>
      </c>
      <c r="Q25" s="58">
        <v>5</v>
      </c>
    </row>
    <row r="26" spans="1:17">
      <c r="A26" s="59" t="s">
        <v>105</v>
      </c>
      <c r="B26" s="59">
        <v>-8.0485000000000007</v>
      </c>
      <c r="C26" s="59">
        <v>0.75990000000000002</v>
      </c>
      <c r="D26" s="59">
        <v>0.56120000000000003</v>
      </c>
      <c r="E26" s="59">
        <v>0.79869999999999997</v>
      </c>
      <c r="F26" s="59">
        <v>0.67510000000000003</v>
      </c>
      <c r="G26" s="59">
        <v>0.99439999999999995</v>
      </c>
      <c r="H26" s="59">
        <v>0.6166666666666667</v>
      </c>
      <c r="J26" s="58">
        <v>8.0485000000000007</v>
      </c>
      <c r="L26" s="58">
        <v>5</v>
      </c>
      <c r="M26" s="58">
        <v>2</v>
      </c>
      <c r="N26" s="58">
        <v>1</v>
      </c>
      <c r="O26" s="58">
        <v>2</v>
      </c>
      <c r="P26" s="58">
        <v>2</v>
      </c>
      <c r="Q26" s="58">
        <v>1</v>
      </c>
    </row>
    <row r="27" spans="1:17">
      <c r="A27" s="59" t="s">
        <v>104</v>
      </c>
      <c r="B27" s="59">
        <v>-9.8992000000000004</v>
      </c>
      <c r="C27" s="59">
        <v>0.69210000000000005</v>
      </c>
      <c r="D27" s="59">
        <v>0.50929999999999997</v>
      </c>
      <c r="E27" s="59">
        <v>0.65710000000000002</v>
      </c>
      <c r="F27" s="59">
        <v>0.61299999999999999</v>
      </c>
      <c r="G27" s="59">
        <v>0.97840000000000005</v>
      </c>
      <c r="H27" s="59">
        <v>0.42222222222222222</v>
      </c>
      <c r="J27" s="58">
        <v>9.8992000000000004</v>
      </c>
      <c r="L27" s="58">
        <v>1</v>
      </c>
      <c r="M27" s="58">
        <v>3</v>
      </c>
      <c r="N27" s="58">
        <v>3</v>
      </c>
      <c r="O27" s="58">
        <v>3</v>
      </c>
      <c r="P27" s="58">
        <v>5</v>
      </c>
      <c r="Q27" s="58">
        <v>3</v>
      </c>
    </row>
    <row r="28" spans="1:17">
      <c r="A28" s="59" t="s">
        <v>103</v>
      </c>
      <c r="B28" s="59">
        <v>-8.6537000000000006</v>
      </c>
      <c r="C28" s="59">
        <v>0.61860000000000004</v>
      </c>
      <c r="D28" s="59">
        <v>0.45469999999999999</v>
      </c>
      <c r="E28" s="59">
        <v>0.52749999999999997</v>
      </c>
      <c r="F28" s="59">
        <v>0.61519999999999997</v>
      </c>
      <c r="G28" s="59">
        <v>0.93469999999999998</v>
      </c>
      <c r="H28" s="59">
        <v>0.25555555555555554</v>
      </c>
      <c r="J28" s="58">
        <v>8.6537000000000006</v>
      </c>
      <c r="L28" s="58">
        <v>3</v>
      </c>
      <c r="M28" s="58">
        <v>4</v>
      </c>
      <c r="N28" s="58">
        <v>4</v>
      </c>
      <c r="O28" s="58">
        <v>5</v>
      </c>
      <c r="P28" s="58">
        <v>4</v>
      </c>
      <c r="Q28" s="58">
        <v>4</v>
      </c>
    </row>
    <row r="29" spans="1:17">
      <c r="A29" s="58" t="s">
        <v>102</v>
      </c>
      <c r="B29" s="58">
        <v>-7.3335999999999997</v>
      </c>
      <c r="C29" s="58">
        <v>0.50390000000000001</v>
      </c>
      <c r="D29" s="58">
        <v>0.23630000000000001</v>
      </c>
      <c r="E29" s="58">
        <v>0.46060000000000001</v>
      </c>
      <c r="F29" s="58">
        <v>0.60499999999999998</v>
      </c>
      <c r="G29" s="58">
        <v>0.5726</v>
      </c>
      <c r="H29" s="58">
        <v>0.16666666666666666</v>
      </c>
      <c r="J29" s="58">
        <v>7.3335999999999997</v>
      </c>
      <c r="L29" s="58">
        <v>6</v>
      </c>
      <c r="M29" s="58">
        <v>6</v>
      </c>
      <c r="N29" s="58">
        <v>6</v>
      </c>
      <c r="O29" s="58">
        <v>6</v>
      </c>
      <c r="P29" s="58">
        <v>6</v>
      </c>
      <c r="Q29" s="58">
        <v>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Figure2c</vt:lpstr>
      <vt:lpstr>Figure4b</vt:lpstr>
      <vt:lpstr>Table S1</vt:lpstr>
      <vt:lpstr>Figure S3</vt:lpstr>
      <vt:lpstr>Figure S5</vt:lpstr>
      <vt:lpstr>FigureS13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 Deng</dc:creator>
  <cp:keywords/>
  <dc:description/>
  <cp:lastModifiedBy>Yingce Xia</cp:lastModifiedBy>
  <cp:revision/>
  <dcterms:created xsi:type="dcterms:W3CDTF">2024-09-09T16:07:24Z</dcterms:created>
  <dcterms:modified xsi:type="dcterms:W3CDTF">2024-09-12T03:40:56Z</dcterms:modified>
  <cp:category/>
  <cp:contentStatus/>
</cp:coreProperties>
</file>