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pivotTables/pivotTable12.xml" ContentType="application/vnd.openxmlformats-officedocument.spreadsheetml.pivotTable+xml"/>
  <Override PartName="/xl/pivotTables/pivotTable13.xml" ContentType="application/vnd.openxmlformats-officedocument.spreadsheetml.pivotTable+xml"/>
  <Override PartName="/xl/pivotTables/pivotTable14.xml" ContentType="application/vnd.openxmlformats-officedocument.spreadsheetml.pivotTable+xml"/>
  <Override PartName="/xl/pivotTables/pivotTable15.xml" ContentType="application/vnd.openxmlformats-officedocument.spreadsheetml.pivotTable+xml"/>
  <Override PartName="/xl/pivotTables/pivotTable16.xml" ContentType="application/vnd.openxmlformats-officedocument.spreadsheetml.pivotTable+xml"/>
  <Override PartName="/xl/pivotTables/pivotTable17.xml" ContentType="application/vnd.openxmlformats-officedocument.spreadsheetml.pivotTable+xml"/>
  <Override PartName="/xl/pivotTables/pivotTable18.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xl/webextensions/webextension2.xml" ContentType="application/vnd.ms-office.webextension+xml"/>
  <Override PartName="/xl/webextensions/webextension3.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hidePivotFieldList="1" defaultThemeVersion="166925"/>
  <mc:AlternateContent xmlns:mc="http://schemas.openxmlformats.org/markup-compatibility/2006">
    <mc:Choice Requires="x15">
      <x15ac:absPath xmlns:x15ac="http://schemas.microsoft.com/office/spreadsheetml/2010/11/ac" url="https://ethinkenergy.sharepoint.com/sites/EEDRecastArt.28Tender/Freigegebene Dokumente/General/"/>
    </mc:Choice>
  </mc:AlternateContent>
  <xr:revisionPtr revIDLastSave="14" documentId="8_{ED5C0DAF-9FDD-4455-B116-ECE85ED4A645}" xr6:coauthVersionLast="47" xr6:coauthVersionMax="47" xr10:uidLastSave="{A6257471-C019-4677-B870-4782BA2F68FE}"/>
  <bookViews>
    <workbookView xWindow="-110" yWindow="-110" windowWidth="19420" windowHeight="10420" tabRatio="709" activeTab="1" xr2:uid="{ECB50AD7-984E-4919-B659-3CD8FC70C732}"/>
  </bookViews>
  <sheets>
    <sheet name="Cover" sheetId="22" r:id="rId1"/>
    <sheet name="Public Schemes" sheetId="1" r:id="rId2"/>
    <sheet name="Private Schemes" sheetId="3" r:id="rId3"/>
    <sheet name="Lists" sheetId="2" r:id="rId4"/>
    <sheet name="Mapping Sources" sheetId="5" r:id="rId5"/>
    <sheet name="Indicators" sheetId="6" r:id="rId6"/>
    <sheet name="Indicators Sources" sheetId="21" r:id="rId7"/>
    <sheet name="Pivot" sheetId="16" r:id="rId8"/>
    <sheet name="Correlation Matrix" sheetId="13" r:id="rId9"/>
  </sheets>
  <externalReferences>
    <externalReference r:id="rId10"/>
    <externalReference r:id="rId11"/>
  </externalReferences>
  <definedNames>
    <definedName name="_xlnm._FilterDatabase" localSheetId="5" hidden="1">Indicators!$A$1:$R$1</definedName>
    <definedName name="_xlnm._FilterDatabase" localSheetId="2" hidden="1">'Private Schemes'!$A$1:$U$212</definedName>
    <definedName name="_xlnm._FilterDatabase" localSheetId="1" hidden="1">'Public Schemes'!$A$1:$X$372</definedName>
    <definedName name="Sector">[1]Lists!$G$5:$G$13</definedName>
    <definedName name="Start_year">[2]Lists!$E$5:$E$17</definedName>
    <definedName name="Type">[2]Lists!$C$5:$C$18</definedName>
  </definedNames>
  <calcPr calcId="191028"/>
  <pivotCaches>
    <pivotCache cacheId="71" r:id="rId12"/>
    <pivotCache cacheId="83" r:id="rId13"/>
    <pivotCache cacheId="95" r:id="rId14"/>
    <pivotCache cacheId="99" r:id="rId1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31" i="16" l="1"/>
  <c r="B131" i="16"/>
  <c r="H132" i="16" s="1"/>
  <c r="D131" i="16"/>
  <c r="D130" i="16"/>
  <c r="D132" i="16" l="1"/>
  <c r="C132" i="16"/>
  <c r="G132" i="16"/>
  <c r="F132" i="16"/>
  <c r="E132" i="16"/>
  <c r="J132" i="16"/>
  <c r="I132" i="16"/>
  <c r="B104" i="16"/>
  <c r="D168" i="16" s="1"/>
  <c r="C104" i="16"/>
  <c r="D104" i="16"/>
  <c r="E104" i="16"/>
  <c r="F104" i="16"/>
  <c r="G104" i="16"/>
  <c r="H104" i="16"/>
  <c r="I104" i="16"/>
  <c r="J104" i="16"/>
  <c r="B105" i="16"/>
  <c r="C105" i="16"/>
  <c r="D105" i="16"/>
  <c r="E105" i="16"/>
  <c r="F105" i="16"/>
  <c r="G105" i="16"/>
  <c r="H105" i="16"/>
  <c r="I105" i="16"/>
  <c r="J105" i="16"/>
  <c r="B106" i="16"/>
  <c r="C106" i="16"/>
  <c r="D106" i="16"/>
  <c r="E106" i="16"/>
  <c r="F106" i="16"/>
  <c r="G106" i="16"/>
  <c r="H106" i="16"/>
  <c r="I106" i="16"/>
  <c r="J106" i="16"/>
  <c r="B107" i="16"/>
  <c r="C107" i="16"/>
  <c r="D107" i="16"/>
  <c r="E107" i="16"/>
  <c r="F107" i="16"/>
  <c r="G107" i="16"/>
  <c r="H107" i="16"/>
  <c r="I107" i="16"/>
  <c r="J107" i="16"/>
  <c r="B111" i="16"/>
  <c r="D171" i="16" s="1"/>
  <c r="C111" i="16"/>
  <c r="D111" i="16"/>
  <c r="E111" i="16"/>
  <c r="F111" i="16"/>
  <c r="G111" i="16"/>
  <c r="H111" i="16"/>
  <c r="I111" i="16"/>
  <c r="J111" i="16"/>
  <c r="B108" i="16"/>
  <c r="D178" i="16" s="1"/>
  <c r="C108" i="16"/>
  <c r="D108" i="16"/>
  <c r="E108" i="16"/>
  <c r="F108" i="16"/>
  <c r="G108" i="16"/>
  <c r="H108" i="16"/>
  <c r="I108" i="16"/>
  <c r="J108" i="16"/>
  <c r="B109" i="16"/>
  <c r="D180" i="16" s="1"/>
  <c r="C109" i="16"/>
  <c r="D109" i="16"/>
  <c r="E109" i="16"/>
  <c r="F109" i="16"/>
  <c r="G109" i="16"/>
  <c r="H109" i="16"/>
  <c r="I109" i="16"/>
  <c r="J109" i="16"/>
  <c r="B110" i="16"/>
  <c r="D172" i="16" s="1"/>
  <c r="C110" i="16"/>
  <c r="D110" i="16"/>
  <c r="E110" i="16"/>
  <c r="F110" i="16"/>
  <c r="G110" i="16"/>
  <c r="H110" i="16"/>
  <c r="I110" i="16"/>
  <c r="J110" i="16"/>
  <c r="B112" i="16"/>
  <c r="D177" i="16" s="1"/>
  <c r="C112" i="16"/>
  <c r="D112" i="16"/>
  <c r="E112" i="16"/>
  <c r="F112" i="16"/>
  <c r="G112" i="16"/>
  <c r="H112" i="16"/>
  <c r="I112" i="16"/>
  <c r="J112" i="16"/>
  <c r="B113" i="16"/>
  <c r="C113" i="16"/>
  <c r="D113" i="16"/>
  <c r="E113" i="16"/>
  <c r="F113" i="16"/>
  <c r="G113" i="16"/>
  <c r="H113" i="16"/>
  <c r="I113" i="16"/>
  <c r="J113" i="16"/>
  <c r="B114" i="16"/>
  <c r="C114" i="16"/>
  <c r="D114" i="16"/>
  <c r="E114" i="16"/>
  <c r="F114" i="16"/>
  <c r="G114" i="16"/>
  <c r="H114" i="16"/>
  <c r="I114" i="16"/>
  <c r="J114" i="16"/>
  <c r="B115" i="16"/>
  <c r="C115" i="16"/>
  <c r="D115" i="16"/>
  <c r="E115" i="16"/>
  <c r="F115" i="16"/>
  <c r="G115" i="16"/>
  <c r="H115" i="16"/>
  <c r="I115" i="16"/>
  <c r="J115" i="16"/>
  <c r="B116" i="16"/>
  <c r="C116" i="16"/>
  <c r="D116" i="16"/>
  <c r="E116" i="16"/>
  <c r="F116" i="16"/>
  <c r="G116" i="16"/>
  <c r="H116" i="16"/>
  <c r="I116" i="16"/>
  <c r="J116" i="16"/>
  <c r="B117" i="16"/>
  <c r="D191" i="16" s="1"/>
  <c r="C117" i="16"/>
  <c r="D117" i="16"/>
  <c r="E117" i="16"/>
  <c r="F117" i="16"/>
  <c r="G117" i="16"/>
  <c r="H117" i="16"/>
  <c r="I117" i="16"/>
  <c r="J117" i="16"/>
  <c r="B118" i="16"/>
  <c r="D189" i="16" s="1"/>
  <c r="C118" i="16"/>
  <c r="D118" i="16"/>
  <c r="E118" i="16"/>
  <c r="F118" i="16"/>
  <c r="G118" i="16"/>
  <c r="H118" i="16"/>
  <c r="I118" i="16"/>
  <c r="J118" i="16"/>
  <c r="B119" i="16"/>
  <c r="D190" i="16" s="1"/>
  <c r="C119" i="16"/>
  <c r="D119" i="16"/>
  <c r="E119" i="16"/>
  <c r="F119" i="16"/>
  <c r="G119" i="16"/>
  <c r="H119" i="16"/>
  <c r="I119" i="16"/>
  <c r="J119" i="16"/>
  <c r="B120" i="16"/>
  <c r="D175" i="16" s="1"/>
  <c r="C120" i="16"/>
  <c r="D120" i="16"/>
  <c r="E120" i="16"/>
  <c r="F120" i="16"/>
  <c r="G120" i="16"/>
  <c r="H120" i="16"/>
  <c r="I120" i="16"/>
  <c r="J120" i="16"/>
  <c r="B121" i="16"/>
  <c r="C121" i="16"/>
  <c r="D121" i="16"/>
  <c r="E121" i="16"/>
  <c r="F121" i="16"/>
  <c r="G121" i="16"/>
  <c r="H121" i="16"/>
  <c r="I121" i="16"/>
  <c r="J121" i="16"/>
  <c r="B122" i="16"/>
  <c r="C122" i="16"/>
  <c r="D122" i="16"/>
  <c r="E122" i="16"/>
  <c r="F122" i="16"/>
  <c r="G122" i="16"/>
  <c r="H122" i="16"/>
  <c r="I122" i="16"/>
  <c r="J122" i="16"/>
  <c r="B123" i="16"/>
  <c r="C123" i="16"/>
  <c r="D123" i="16"/>
  <c r="E123" i="16"/>
  <c r="F123" i="16"/>
  <c r="G123" i="16"/>
  <c r="H123" i="16"/>
  <c r="I123" i="16"/>
  <c r="J123" i="16"/>
  <c r="B124" i="16"/>
  <c r="D188" i="16" s="1"/>
  <c r="C124" i="16"/>
  <c r="D124" i="16"/>
  <c r="E124" i="16"/>
  <c r="F124" i="16"/>
  <c r="G124" i="16"/>
  <c r="H124" i="16"/>
  <c r="I124" i="16"/>
  <c r="J124" i="16"/>
  <c r="B125" i="16"/>
  <c r="D194" i="16" s="1"/>
  <c r="C125" i="16"/>
  <c r="D125" i="16"/>
  <c r="E125" i="16"/>
  <c r="F125" i="16"/>
  <c r="G125" i="16"/>
  <c r="H125" i="16"/>
  <c r="I125" i="16"/>
  <c r="J125" i="16"/>
  <c r="B126" i="16"/>
  <c r="D185" i="16" s="1"/>
  <c r="C126" i="16"/>
  <c r="D126" i="16"/>
  <c r="E126" i="16"/>
  <c r="F126" i="16"/>
  <c r="G126" i="16"/>
  <c r="H126" i="16"/>
  <c r="I126" i="16"/>
  <c r="J126" i="16"/>
  <c r="B127" i="16"/>
  <c r="D193" i="16" s="1"/>
  <c r="C127" i="16"/>
  <c r="D127" i="16"/>
  <c r="E127" i="16"/>
  <c r="F127" i="16"/>
  <c r="G127" i="16"/>
  <c r="H127" i="16"/>
  <c r="I127" i="16"/>
  <c r="J127" i="16"/>
  <c r="B128" i="16"/>
  <c r="D174" i="16" s="1"/>
  <c r="C128" i="16"/>
  <c r="D128" i="16"/>
  <c r="E128" i="16"/>
  <c r="F128" i="16"/>
  <c r="G128" i="16"/>
  <c r="H128" i="16"/>
  <c r="I128" i="16"/>
  <c r="J128" i="16"/>
  <c r="B129" i="16"/>
  <c r="C129" i="16"/>
  <c r="D129" i="16"/>
  <c r="E129" i="16"/>
  <c r="F129" i="16"/>
  <c r="G129" i="16"/>
  <c r="H129" i="16"/>
  <c r="I129" i="16"/>
  <c r="J129" i="16"/>
  <c r="B130" i="16"/>
  <c r="C130" i="16"/>
  <c r="E130" i="16"/>
  <c r="F130" i="16"/>
  <c r="G130" i="16"/>
  <c r="H130" i="16"/>
  <c r="I130" i="16"/>
  <c r="J130" i="16"/>
  <c r="J103" i="16"/>
  <c r="I103" i="16"/>
  <c r="H103" i="16"/>
  <c r="G103" i="16"/>
  <c r="F103" i="16"/>
  <c r="E103" i="16"/>
  <c r="D103" i="16"/>
  <c r="C103" i="16"/>
  <c r="B103" i="16"/>
  <c r="B43" i="16"/>
  <c r="C43" i="16"/>
  <c r="D43" i="16"/>
  <c r="E43" i="16"/>
  <c r="F43" i="16"/>
  <c r="G43" i="16"/>
  <c r="H43" i="16"/>
  <c r="I43" i="16"/>
  <c r="J43" i="16"/>
  <c r="B44" i="16"/>
  <c r="C44" i="16"/>
  <c r="D44" i="16"/>
  <c r="E44" i="16"/>
  <c r="F44" i="16"/>
  <c r="G44" i="16"/>
  <c r="H44" i="16"/>
  <c r="I44" i="16"/>
  <c r="J44" i="16"/>
  <c r="B45" i="16"/>
  <c r="C45" i="16"/>
  <c r="D45" i="16"/>
  <c r="E45" i="16"/>
  <c r="F45" i="16"/>
  <c r="G45" i="16"/>
  <c r="H45" i="16"/>
  <c r="I45" i="16"/>
  <c r="J45" i="16"/>
  <c r="B46" i="16"/>
  <c r="C46" i="16"/>
  <c r="D46" i="16"/>
  <c r="E46" i="16"/>
  <c r="F46" i="16"/>
  <c r="G46" i="16"/>
  <c r="H46" i="16"/>
  <c r="I46" i="16"/>
  <c r="J46" i="16"/>
  <c r="B47" i="16"/>
  <c r="C47" i="16"/>
  <c r="D47" i="16"/>
  <c r="E47" i="16"/>
  <c r="F47" i="16"/>
  <c r="G47" i="16"/>
  <c r="H47" i="16"/>
  <c r="I47" i="16"/>
  <c r="J47" i="16"/>
  <c r="B48" i="16"/>
  <c r="C48" i="16"/>
  <c r="D48" i="16"/>
  <c r="E48" i="16"/>
  <c r="F48" i="16"/>
  <c r="G48" i="16"/>
  <c r="H48" i="16"/>
  <c r="I48" i="16"/>
  <c r="J48" i="16"/>
  <c r="B49" i="16"/>
  <c r="C49" i="16"/>
  <c r="D49" i="16"/>
  <c r="E49" i="16"/>
  <c r="F49" i="16"/>
  <c r="G49" i="16"/>
  <c r="H49" i="16"/>
  <c r="I49" i="16"/>
  <c r="J49" i="16"/>
  <c r="B50" i="16"/>
  <c r="C50" i="16"/>
  <c r="D50" i="16"/>
  <c r="E50" i="16"/>
  <c r="F50" i="16"/>
  <c r="G50" i="16"/>
  <c r="H50" i="16"/>
  <c r="I50" i="16"/>
  <c r="J50" i="16"/>
  <c r="B51" i="16"/>
  <c r="C51" i="16"/>
  <c r="D51" i="16"/>
  <c r="E51" i="16"/>
  <c r="F51" i="16"/>
  <c r="G51" i="16"/>
  <c r="H51" i="16"/>
  <c r="I51" i="16"/>
  <c r="J51" i="16"/>
  <c r="B52" i="16"/>
  <c r="C52" i="16"/>
  <c r="D52" i="16"/>
  <c r="E52" i="16"/>
  <c r="F52" i="16"/>
  <c r="G52" i="16"/>
  <c r="H52" i="16"/>
  <c r="I52" i="16"/>
  <c r="J52" i="16"/>
  <c r="B53" i="16"/>
  <c r="C53" i="16"/>
  <c r="D53" i="16"/>
  <c r="E53" i="16"/>
  <c r="F53" i="16"/>
  <c r="G53" i="16"/>
  <c r="H53" i="16"/>
  <c r="I53" i="16"/>
  <c r="J53" i="16"/>
  <c r="B54" i="16"/>
  <c r="C54" i="16"/>
  <c r="D54" i="16"/>
  <c r="E54" i="16"/>
  <c r="F54" i="16"/>
  <c r="G54" i="16"/>
  <c r="H54" i="16"/>
  <c r="I54" i="16"/>
  <c r="J54" i="16"/>
  <c r="B55" i="16"/>
  <c r="C55" i="16"/>
  <c r="D55" i="16"/>
  <c r="E55" i="16"/>
  <c r="F55" i="16"/>
  <c r="G55" i="16"/>
  <c r="H55" i="16"/>
  <c r="I55" i="16"/>
  <c r="J55" i="16"/>
  <c r="B56" i="16"/>
  <c r="C56" i="16"/>
  <c r="D56" i="16"/>
  <c r="E56" i="16"/>
  <c r="F56" i="16"/>
  <c r="G56" i="16"/>
  <c r="H56" i="16"/>
  <c r="I56" i="16"/>
  <c r="J56" i="16"/>
  <c r="B57" i="16"/>
  <c r="C57" i="16"/>
  <c r="D57" i="16"/>
  <c r="E57" i="16"/>
  <c r="F57" i="16"/>
  <c r="G57" i="16"/>
  <c r="H57" i="16"/>
  <c r="I57" i="16"/>
  <c r="J57" i="16"/>
  <c r="B58" i="16"/>
  <c r="C58" i="16"/>
  <c r="D58" i="16"/>
  <c r="E58" i="16"/>
  <c r="F58" i="16"/>
  <c r="G58" i="16"/>
  <c r="H58" i="16"/>
  <c r="I58" i="16"/>
  <c r="J58" i="16"/>
  <c r="B59" i="16"/>
  <c r="C59" i="16"/>
  <c r="D59" i="16"/>
  <c r="E59" i="16"/>
  <c r="F59" i="16"/>
  <c r="G59" i="16"/>
  <c r="H59" i="16"/>
  <c r="I59" i="16"/>
  <c r="J59" i="16"/>
  <c r="B60" i="16"/>
  <c r="C60" i="16"/>
  <c r="D60" i="16"/>
  <c r="E60" i="16"/>
  <c r="F60" i="16"/>
  <c r="G60" i="16"/>
  <c r="H60" i="16"/>
  <c r="I60" i="16"/>
  <c r="J60" i="16"/>
  <c r="B61" i="16"/>
  <c r="C61" i="16"/>
  <c r="D61" i="16"/>
  <c r="E61" i="16"/>
  <c r="F61" i="16"/>
  <c r="G61" i="16"/>
  <c r="H61" i="16"/>
  <c r="I61" i="16"/>
  <c r="J61" i="16"/>
  <c r="B62" i="16"/>
  <c r="C62" i="16"/>
  <c r="D62" i="16"/>
  <c r="E62" i="16"/>
  <c r="F62" i="16"/>
  <c r="G62" i="16"/>
  <c r="H62" i="16"/>
  <c r="I62" i="16"/>
  <c r="J62" i="16"/>
  <c r="B63" i="16"/>
  <c r="C63" i="16"/>
  <c r="D63" i="16"/>
  <c r="E63" i="16"/>
  <c r="F63" i="16"/>
  <c r="G63" i="16"/>
  <c r="H63" i="16"/>
  <c r="I63" i="16"/>
  <c r="J63" i="16"/>
  <c r="J42" i="16"/>
  <c r="I42" i="16"/>
  <c r="H42" i="16"/>
  <c r="G42" i="16"/>
  <c r="F42" i="16"/>
  <c r="E42" i="16"/>
  <c r="D42" i="16"/>
  <c r="C42" i="16"/>
  <c r="B42" i="16"/>
  <c r="B37" i="16"/>
  <c r="C37" i="16"/>
  <c r="D37" i="16"/>
  <c r="E37" i="16"/>
  <c r="F37" i="16"/>
  <c r="G37" i="16"/>
  <c r="H37" i="16"/>
  <c r="I37" i="16"/>
  <c r="J37" i="16"/>
  <c r="B38" i="16"/>
  <c r="C38" i="16"/>
  <c r="D38" i="16"/>
  <c r="E38" i="16"/>
  <c r="F38" i="16"/>
  <c r="G38" i="16"/>
  <c r="H38" i="16"/>
  <c r="I38" i="16"/>
  <c r="J38" i="16"/>
  <c r="B39" i="16"/>
  <c r="C39" i="16"/>
  <c r="D39" i="16"/>
  <c r="E39" i="16"/>
  <c r="F39" i="16"/>
  <c r="G39" i="16"/>
  <c r="H39" i="16"/>
  <c r="I39" i="16"/>
  <c r="J39" i="16"/>
  <c r="B40" i="16"/>
  <c r="C40" i="16"/>
  <c r="D40" i="16"/>
  <c r="E40" i="16"/>
  <c r="F40" i="16"/>
  <c r="G40" i="16"/>
  <c r="H40" i="16"/>
  <c r="I40" i="16"/>
  <c r="J40" i="16"/>
  <c r="B36" i="16"/>
  <c r="J36" i="16"/>
  <c r="I36" i="16"/>
  <c r="H36" i="16"/>
  <c r="G36" i="16"/>
  <c r="F36" i="16"/>
  <c r="E36" i="16"/>
  <c r="D36" i="16"/>
  <c r="C36" i="16"/>
  <c r="C65" i="16"/>
  <c r="J65" i="16"/>
  <c r="I65" i="16"/>
  <c r="H65" i="16"/>
  <c r="G65" i="16"/>
  <c r="F65" i="16"/>
  <c r="E65" i="16"/>
  <c r="D65" i="16"/>
  <c r="C195" i="16"/>
  <c r="D182" i="16"/>
  <c r="D169" i="16"/>
  <c r="D176" i="16"/>
  <c r="D170" i="16"/>
  <c r="D181" i="16"/>
  <c r="D167" i="16"/>
  <c r="D179" i="16"/>
  <c r="D183" i="16"/>
  <c r="D186" i="16"/>
  <c r="D187" i="16"/>
  <c r="D184" i="16"/>
  <c r="D192" i="16"/>
  <c r="D173" i="16"/>
  <c r="D195" i="16" l="1"/>
  <c r="B195" i="16" s="1"/>
  <c r="L193" i="16"/>
  <c r="L194" i="16"/>
  <c r="L192" i="16"/>
  <c r="K193" i="16"/>
  <c r="K194" i="16"/>
  <c r="K192" i="16"/>
  <c r="J193" i="16"/>
  <c r="J194" i="16"/>
  <c r="J192" i="16"/>
  <c r="I193" i="16"/>
  <c r="I194" i="16"/>
  <c r="I192" i="16"/>
  <c r="H193" i="16"/>
  <c r="H194" i="16"/>
  <c r="H192" i="16"/>
  <c r="G193" i="16"/>
  <c r="G194" i="16"/>
  <c r="G192" i="16"/>
  <c r="F193" i="16"/>
  <c r="F194" i="16"/>
  <c r="F192" i="16"/>
  <c r="E193" i="16"/>
  <c r="E194" i="16"/>
  <c r="E192" i="16"/>
  <c r="K168" i="16"/>
  <c r="L168" i="16"/>
  <c r="K169" i="16"/>
  <c r="L169" i="16"/>
  <c r="K170" i="16"/>
  <c r="L170" i="16"/>
  <c r="K171" i="16"/>
  <c r="L171" i="16"/>
  <c r="K172" i="16"/>
  <c r="L172" i="16"/>
  <c r="K173" i="16"/>
  <c r="L173" i="16"/>
  <c r="K174" i="16"/>
  <c r="L174" i="16"/>
  <c r="K175" i="16"/>
  <c r="L175" i="16"/>
  <c r="K176" i="16"/>
  <c r="L176" i="16"/>
  <c r="K177" i="16"/>
  <c r="L177" i="16"/>
  <c r="K178" i="16"/>
  <c r="L178" i="16"/>
  <c r="K179" i="16"/>
  <c r="L179" i="16"/>
  <c r="K180" i="16"/>
  <c r="L180" i="16"/>
  <c r="K181" i="16"/>
  <c r="L181" i="16"/>
  <c r="K182" i="16"/>
  <c r="L182" i="16"/>
  <c r="K183" i="16"/>
  <c r="L183" i="16"/>
  <c r="K184" i="16"/>
  <c r="L184" i="16"/>
  <c r="K185" i="16"/>
  <c r="L185" i="16"/>
  <c r="K186" i="16"/>
  <c r="L186" i="16"/>
  <c r="K187" i="16"/>
  <c r="L187" i="16"/>
  <c r="K188" i="16"/>
  <c r="L188" i="16"/>
  <c r="K189" i="16"/>
  <c r="L189" i="16"/>
  <c r="K190" i="16"/>
  <c r="L190" i="16"/>
  <c r="K191" i="16"/>
  <c r="L191" i="16"/>
  <c r="L167" i="16"/>
  <c r="K167" i="16"/>
  <c r="J168" i="16"/>
  <c r="J169" i="16"/>
  <c r="J170" i="16"/>
  <c r="J171" i="16"/>
  <c r="J172" i="16"/>
  <c r="J173" i="16"/>
  <c r="J174" i="16"/>
  <c r="J175" i="16"/>
  <c r="J176" i="16"/>
  <c r="J177" i="16"/>
  <c r="J178" i="16"/>
  <c r="J179" i="16"/>
  <c r="J180" i="16"/>
  <c r="J181" i="16"/>
  <c r="J182" i="16"/>
  <c r="J183" i="16"/>
  <c r="J184" i="16"/>
  <c r="J185" i="16"/>
  <c r="J186" i="16"/>
  <c r="J187" i="16"/>
  <c r="J188" i="16"/>
  <c r="J189" i="16"/>
  <c r="J190" i="16"/>
  <c r="J191" i="16"/>
  <c r="J167" i="16"/>
  <c r="I168" i="16"/>
  <c r="I169" i="16"/>
  <c r="I170" i="16"/>
  <c r="I171" i="16"/>
  <c r="I172" i="16"/>
  <c r="I173" i="16"/>
  <c r="I174" i="16"/>
  <c r="I175" i="16"/>
  <c r="I176" i="16"/>
  <c r="I177" i="16"/>
  <c r="I178" i="16"/>
  <c r="I179" i="16"/>
  <c r="I180" i="16"/>
  <c r="I181" i="16"/>
  <c r="I182" i="16"/>
  <c r="I183" i="16"/>
  <c r="I184" i="16"/>
  <c r="I185" i="16"/>
  <c r="I186" i="16"/>
  <c r="I187" i="16"/>
  <c r="I188" i="16"/>
  <c r="I189" i="16"/>
  <c r="I190" i="16"/>
  <c r="I191" i="16"/>
  <c r="I167" i="16"/>
  <c r="H168" i="16"/>
  <c r="H169" i="16"/>
  <c r="H170" i="16"/>
  <c r="H171" i="16"/>
  <c r="H172" i="16"/>
  <c r="H173" i="16"/>
  <c r="H174" i="16"/>
  <c r="H175" i="16"/>
  <c r="H176" i="16"/>
  <c r="H177" i="16"/>
  <c r="H178" i="16"/>
  <c r="H179" i="16"/>
  <c r="H180" i="16"/>
  <c r="H181" i="16"/>
  <c r="H182" i="16"/>
  <c r="H183" i="16"/>
  <c r="H184" i="16"/>
  <c r="H185" i="16"/>
  <c r="H186" i="16"/>
  <c r="H187" i="16"/>
  <c r="H188" i="16"/>
  <c r="H189" i="16"/>
  <c r="H190" i="16"/>
  <c r="H191" i="16"/>
  <c r="H167" i="16"/>
  <c r="G168" i="16"/>
  <c r="G169" i="16"/>
  <c r="G170" i="16"/>
  <c r="G171" i="16"/>
  <c r="G172" i="16"/>
  <c r="G173" i="16"/>
  <c r="G174" i="16"/>
  <c r="G175" i="16"/>
  <c r="G176" i="16"/>
  <c r="G177" i="16"/>
  <c r="G178" i="16"/>
  <c r="G179" i="16"/>
  <c r="G180" i="16"/>
  <c r="G181" i="16"/>
  <c r="G182" i="16"/>
  <c r="G183" i="16"/>
  <c r="G184" i="16"/>
  <c r="G185" i="16"/>
  <c r="G186" i="16"/>
  <c r="G187" i="16"/>
  <c r="G188" i="16"/>
  <c r="G189" i="16"/>
  <c r="G190" i="16"/>
  <c r="G191" i="16"/>
  <c r="G167" i="16"/>
  <c r="F168" i="16"/>
  <c r="F169" i="16"/>
  <c r="F170" i="16"/>
  <c r="F171" i="16"/>
  <c r="F172" i="16"/>
  <c r="F173" i="16"/>
  <c r="F174" i="16"/>
  <c r="F175" i="16"/>
  <c r="F176" i="16"/>
  <c r="F177" i="16"/>
  <c r="F178" i="16"/>
  <c r="F179" i="16"/>
  <c r="F180" i="16"/>
  <c r="F181" i="16"/>
  <c r="F182" i="16"/>
  <c r="F183" i="16"/>
  <c r="F184" i="16"/>
  <c r="F185" i="16"/>
  <c r="F186" i="16"/>
  <c r="F187" i="16"/>
  <c r="F188" i="16"/>
  <c r="F189" i="16"/>
  <c r="F190" i="16"/>
  <c r="F191" i="16"/>
  <c r="F167" i="16"/>
  <c r="E167" i="16"/>
  <c r="E168" i="16"/>
  <c r="E169" i="16"/>
  <c r="E170" i="16"/>
  <c r="E171" i="16"/>
  <c r="E172" i="16"/>
  <c r="E173" i="16"/>
  <c r="E174" i="16"/>
  <c r="E175" i="16"/>
  <c r="E176" i="16"/>
  <c r="E177" i="16"/>
  <c r="E178" i="16"/>
  <c r="E179" i="16"/>
  <c r="E180" i="16"/>
  <c r="E181" i="16"/>
  <c r="E182" i="16"/>
  <c r="E183" i="16"/>
  <c r="E184" i="16"/>
  <c r="E185" i="16"/>
  <c r="E186" i="16"/>
  <c r="E187" i="16"/>
  <c r="E188" i="16"/>
  <c r="E189" i="16"/>
  <c r="E190" i="16"/>
  <c r="E191" i="16"/>
  <c r="B171" i="16"/>
  <c r="B185" i="16"/>
  <c r="B188" i="16"/>
  <c r="B191" i="16"/>
  <c r="B182" i="16"/>
  <c r="B178" i="16"/>
  <c r="B189" i="16"/>
  <c r="B174" i="16"/>
  <c r="B181" i="16"/>
  <c r="B168" i="16"/>
  <c r="B167" i="16"/>
  <c r="B193" i="16"/>
  <c r="B186" i="16"/>
  <c r="B179" i="16"/>
  <c r="B173" i="16"/>
  <c r="B187" i="16"/>
  <c r="B194" i="16"/>
  <c r="B177" i="16"/>
  <c r="B190" i="16"/>
  <c r="B172" i="16"/>
  <c r="B169" i="16"/>
  <c r="B183" i="16"/>
  <c r="B192" i="16"/>
  <c r="B180" i="16"/>
  <c r="B184" i="16"/>
  <c r="B175" i="16"/>
  <c r="B176" i="16"/>
  <c r="B170" i="16"/>
  <c r="L195" i="16" l="1"/>
  <c r="G195" i="16"/>
  <c r="I195" i="16"/>
  <c r="K195" i="16"/>
  <c r="E195" i="16"/>
  <c r="F195" i="16"/>
  <c r="H195" i="16"/>
  <c r="J195" i="16"/>
</calcChain>
</file>

<file path=xl/sharedStrings.xml><?xml version="1.0" encoding="utf-8"?>
<sst xmlns="http://schemas.openxmlformats.org/spreadsheetml/2006/main" count="11175" uniqueCount="3024">
  <si>
    <t>ID</t>
  </si>
  <si>
    <t>Country</t>
  </si>
  <si>
    <t>Level</t>
  </si>
  <si>
    <t>Scheme Name (EN)</t>
  </si>
  <si>
    <t>Scheme Name (local)</t>
  </si>
  <si>
    <t>Building Eff</t>
  </si>
  <si>
    <t>H&amp;C Eff</t>
  </si>
  <si>
    <t>H&amp;C RES</t>
  </si>
  <si>
    <t>DHC</t>
  </si>
  <si>
    <t>Cooling</t>
  </si>
  <si>
    <t>Residential</t>
  </si>
  <si>
    <t>Non-Residential</t>
  </si>
  <si>
    <t>Scheme Type</t>
  </si>
  <si>
    <t>Main Link</t>
  </si>
  <si>
    <t>Other Links</t>
  </si>
  <si>
    <t>Start-End Year</t>
  </si>
  <si>
    <t>Description</t>
  </si>
  <si>
    <t>Cohesion Policy Funds:
1. The European Regional Development Fund (ERDF), 
2. The Cohesion Fund (CF), 
3. The Just Transition Fund (JTF)</t>
  </si>
  <si>
    <t xml:space="preserve"> -</t>
  </si>
  <si>
    <t>(Y)</t>
  </si>
  <si>
    <t>Y</t>
  </si>
  <si>
    <t>Grants/ subsidy</t>
  </si>
  <si>
    <t>https://ec.europa.eu/regional_policy/funding/available-budget_en</t>
  </si>
  <si>
    <t>2021-2027</t>
  </si>
  <si>
    <t>Modernisation Fund</t>
  </si>
  <si>
    <t>https://modernisationfund.eu/</t>
  </si>
  <si>
    <t>InvestEU Fund ad Advisory Hub (EIB)</t>
  </si>
  <si>
    <t>https://investeu.europa.eu/what-investeu-programme/investeu-fund/about-investeu-fund_en</t>
  </si>
  <si>
    <t>Horizon Europe</t>
  </si>
  <si>
    <t>https://research-and-innovation.ec.europa.eu/funding/funding-opportunities/funding-programmes-and-open-calls/horizon-europe_en</t>
  </si>
  <si>
    <t>Innovation Fund</t>
  </si>
  <si>
    <t>https://climate.ec.europa.eu/eu-action/funding-climate-action/innovation-fund/what-innovation-fund_en</t>
  </si>
  <si>
    <t>2003 - ongoing with a yearly budget</t>
  </si>
  <si>
    <t>LIFE (Clean Energy Transition)</t>
  </si>
  <si>
    <t>https://cinea.ec.europa.eu/programmes/life/clean-energy-transition_en</t>
  </si>
  <si>
    <t xml:space="preserve">PF4EE, Private finance for Energy Efficiency </t>
  </si>
  <si>
    <t>https://pf4ee.eib.org/</t>
  </si>
  <si>
    <t>2014 - ongoing with a yearly budget</t>
  </si>
  <si>
    <t>Marguerite Fund</t>
  </si>
  <si>
    <t>https://www.marguerite.com/</t>
  </si>
  <si>
    <t>2010 - ongoing with a yearly budget</t>
  </si>
  <si>
    <t>EEEF, European Energy Efficiency Fund</t>
  </si>
  <si>
    <t>https://www.eeef.lu/home.html</t>
  </si>
  <si>
    <t>2011 - ongoing with a yearly budget</t>
  </si>
  <si>
    <t>EIB (Loans, Equity, Guarantees, PDA/TA)</t>
  </si>
  <si>
    <t>https://www.eib.org/de/</t>
  </si>
  <si>
    <t>Climate programme since 2007</t>
  </si>
  <si>
    <t>Connecting Europe Facility - Energy</t>
  </si>
  <si>
    <t>https://cinea.ec.europa.eu/programmes/connecting-europe-facility/energy-infrastructure-connecting-europe-facility-0_en</t>
  </si>
  <si>
    <t>launched in 2014, current budget 2021-2027</t>
  </si>
  <si>
    <t>EU Urban Initiative</t>
  </si>
  <si>
    <t>https://www.urban-initiative.eu/</t>
  </si>
  <si>
    <t>2023-2027</t>
  </si>
  <si>
    <t>ELENA – European Local ENergy Assistance</t>
  </si>
  <si>
    <t>https://www.eib.org/en/products/advisory-services/elena/index.htm</t>
  </si>
  <si>
    <t>launched in 2009, current budget 2021-2027</t>
  </si>
  <si>
    <t>Smart Finance for Smart Buildings</t>
  </si>
  <si>
    <t>Guarantee</t>
  </si>
  <si>
    <t>https://commission.europa.eu/news/smart-finance-smart-buildings-investing-energy-efficiency-buildings-2018-02-07_en</t>
  </si>
  <si>
    <t>2018-ongoing</t>
  </si>
  <si>
    <t>EUCF European City Facility</t>
  </si>
  <si>
    <t>https://www.eucityfacility.eu/home.html</t>
  </si>
  <si>
    <t>2020-ongoing</t>
  </si>
  <si>
    <t>EEA and Norway Grants</t>
  </si>
  <si>
    <t>https://eeagrants.org/</t>
  </si>
  <si>
    <t>launched in 1994, current budget 2021-2027 still to be approved</t>
  </si>
  <si>
    <t>JASPERS Joint Assistance to Support Projects in European RegionsJoint Assistance to Support Projects in European Regions</t>
  </si>
  <si>
    <t>https://jaspers.eib.org/</t>
  </si>
  <si>
    <t>Fi-Compass</t>
  </si>
  <si>
    <t>https://www.fi-compass.eu/</t>
  </si>
  <si>
    <t>2015-ongoing</t>
  </si>
  <si>
    <t>EU Mission Climate-Neutral and Smart Cities</t>
  </si>
  <si>
    <t>https://netzerocities.eu/</t>
  </si>
  <si>
    <t>2021-ongoing</t>
  </si>
  <si>
    <t>Energy Efficient Mortgages Initiatives (BE, DE, HU, IT, NL, Nordics, ES, UK)</t>
  </si>
  <si>
    <t>Debt financing</t>
  </si>
  <si>
    <t>https://energyefficientmortgages.eu/roll-out-across-eu-markets/</t>
  </si>
  <si>
    <t>GREEN DEVELOPER FINANCING PROGRAMME</t>
  </si>
  <si>
    <t>https://www.eib.org/en/projects/pipelines/all/20190879</t>
  </si>
  <si>
    <t>Austria</t>
  </si>
  <si>
    <t>National</t>
  </si>
  <si>
    <t>Housing Subsidies</t>
  </si>
  <si>
    <t>Wohnbauförderung</t>
  </si>
  <si>
    <t>https://www.oesterreich.gv.at/themen/bauen_wohnen_und_umwelt/wohnen/2.html</t>
  </si>
  <si>
    <t>1965-ongoing</t>
  </si>
  <si>
    <t>New building in energy efficient construction</t>
  </si>
  <si>
    <t>Neubau in energieeffizienter Bauweise</t>
  </si>
  <si>
    <t>https://www.umweltfoerderung.at/betriebe/neubau-in-energieeffizienter-bauweise</t>
  </si>
  <si>
    <t>2004-ongoing</t>
  </si>
  <si>
    <t>Waste heat extraction</t>
  </si>
  <si>
    <t>Abwärmeauskopplung</t>
  </si>
  <si>
    <t>https://www.umweltfoerderung.at/fileadmin/user_upload/umweltfoerderung/betriebe/Abwaermeauskopplung/UFI_Standardfall_Infoblatt_Abwaerme.pdf</t>
  </si>
  <si>
    <t>https://www.umweltfoerderung.at/betriebe/abwaermeauskopplung-und-verteilnetze</t>
  </si>
  <si>
    <t>2022?-ongoing</t>
  </si>
  <si>
    <t>Heating and Cooling Line Expansion Act</t>
  </si>
  <si>
    <t>Wärme- und Kälteleitungsausbaugesetzes, BGBl. I Nr. 113/2008 idgF.</t>
  </si>
  <si>
    <t>http://www.awista.at/gesetze-regelwerke/bgbl-i-722014/</t>
  </si>
  <si>
    <t>http://www.awista.at/service-angebot/haufig-gestellte-fragen/</t>
  </si>
  <si>
    <t>District heating connection ≥ 100 kW (for businesses and municipalities)</t>
  </si>
  <si>
    <t>Nah-/Fernwärme Anschluss ≥ 100 kW (für Betriebe, für Gemeinde)</t>
  </si>
  <si>
    <t>https://www.umweltfoerderung.at/fileadmin/user_upload/umweltfoerderung/betriebe/Fernwaermeanschluss_Standardfall/UFI_Standardfall_Infoblatt_FERNW.pdf</t>
  </si>
  <si>
    <t>https://www.wko.at/service/foerderungen/foerderung-fernwaermeanschluss.html#:~:text=Die%20F%C3%B6rderung%20betr%C3%A4gt%20in%20Abh%C3%A4ngigkeit,Euro.
https://www.umweltfoerderung.at/betriebe/fernwaermeanschluss-100-kw-1/unterkategorie-waerme-aus-erneuerbaren-ressourcen</t>
  </si>
  <si>
    <t>Climate-friendly district heating systems (Expansion and decarbonisation, Optimization measures)</t>
  </si>
  <si>
    <t>Klimafreundliche Fernwärme (Ausbau und Dekarbonisierung, Optimierungsmaßnahmen)</t>
  </si>
  <si>
    <t>https://www.umweltfoerderung.at/betriebe/klimafreundliche-fernwaerme</t>
  </si>
  <si>
    <t>„Raus aus Öl und Gas“ für Betriebe (Fernwärmeanschluss)</t>
  </si>
  <si>
    <t>https://www.umweltfoerderung.at/fileadmin/user_upload/umweltfoerderung/private/TGS_Priv_2023/Infoblatt_raus_aus_Oel_2023_2024_EFH.pdf
https://www.umweltfoerderung.at/betriebe/fernwaermeanschluss-100-kw/unterkategorie-waerme-aus-erneuerbaren-ressourcen
https://kesseltausch.at/</t>
  </si>
  <si>
    <t>2019-ongoing</t>
  </si>
  <si>
    <t>„Raus aus Öl und Gas“ für Betriebe (Wärmepumpen &lt;100)</t>
  </si>
  <si>
    <t>https://www.umweltfoerderung.at/betriebe/waermepumpe-100-kw/unterkategorie-waerme-aus-erneuerbaren-ressourcen</t>
  </si>
  <si>
    <t>https://www.umweltfoerderung.at/fileadmin/user_upload/umweltfoerderung/betriebe/Raus_aus_Oel_Erneuerbare_Waermeerzeugung_100_kW/UFI_Infoblatt_WAERMERZEUGER_PAU.pdf</t>
  </si>
  <si>
    <t>„Raus aus Öl und Gas“  (Kesseltausch Erneuerbare Wärmeerzeugung &lt;100 kW Privatpersonen / Betriebe,  Erneuerbare Prozessenergie für Betriebe)</t>
  </si>
  <si>
    <t>https://www.oesterreich.gv.at/themen/bauen_wohnen_und_umwelt/energie_sparen/1/raus_aus_oel.html
1. Private -  Private individuals: "Kesseltausch Bonus" Up to 7,500 euros when exchanging a fossil heating system for a sustainable heating system + Solar bonus up to 1,500 euros
 - Ein-/Zweifamilienhäuser für Private (→ KPC ) https://www.umweltfoerderung.at/privatpersonen/kesseltausch-ein-zweifamilienhaus-2023/2024
 - Mehrgeschoßiger Wohnbau (→ KPC ) https://www.umweltfoerderung.at/privatpersonen/kesseltausch-mehrgeschossiger-wohnbau-2023/2024
Erneuerbare Prozessenergie für Betriebe https://www.umweltfoerderung.at/betriebe/erneuerbare-prozessenergie/unterkategorie-waerme-aus-erneuerbaren-ressourcen</t>
  </si>
  <si>
    <t xml:space="preserve">Energy centers for internal heat and cold supply - </t>
  </si>
  <si>
    <t>Energiezentralen zur innerbetrieblichen Wärme- un Kältebereitstellung</t>
  </si>
  <si>
    <t>https://www.umweltfoerderung.at/betriebe/energiezentralen.html</t>
  </si>
  <si>
    <t>https://www.umweltfoerderung.at/fileadmin/user_upload/media/umweltfoerderung/Dokumente_Betriebe/Energiezentralen/UFI_Standardfall_Infoblatt_ENERZEN.pdf</t>
  </si>
  <si>
    <t>Innovative local heating networks</t>
  </si>
  <si>
    <t>Innovative Nahwärmenetze</t>
  </si>
  <si>
    <t>https://www.umweltfoerderung.at/betriebe/innovative-nahwaermenetze/unterkategorie-waerme-aus-erneuerbaren-ressourcen</t>
  </si>
  <si>
    <t>https://www.umweltfoerderung.at/fileadmin/user_upload/umweltfoerderung/betriebe/Innovative_Netze/UFI_Standardfall_Infoblatt_INNO_NETZ.pdf</t>
  </si>
  <si>
    <t>Regional</t>
  </si>
  <si>
    <t>https://www.land-oberoesterreich.gv.at/files/publikationen/us_Ooe_Clean_Energy_Program.pdf</t>
  </si>
  <si>
    <t>2003-ongoing (renewed yearly)</t>
  </si>
  <si>
    <t>https://www.wien.gv.at/amtshelfer/bauen-wohnen/wohnbaufoerderung/wohnungsverbesserung/heizungsinstallationen.html</t>
  </si>
  <si>
    <t>2007-ongoing (renewed yearly)</t>
  </si>
  <si>
    <t>City</t>
  </si>
  <si>
    <t>https://www.graz.at/cms/beitrag/10023441/7882683/Fernwaerme_Foerderung_Heizungsumstellung.html</t>
  </si>
  <si>
    <t>National renovation campaign 2023/2024
(Renovation voucher)</t>
  </si>
  <si>
    <t>Sanierungsoffensive 2023/2024 (Sanierungsscheck)</t>
  </si>
  <si>
    <t>https://www.oesterreich.gv.at/themen/bauen_wohnen_und_umwelt/energie_sparen/1/sanierungsoffensive.html</t>
  </si>
  <si>
    <t>https://www.bmk.gv.at/themen/energie/publikationen/treibhausgasreduktion-wohnbau.html
1. Sanierungsscheck für Private - Renovation Voucher for Private Individuals
    - Ein-Zweifamilienhaus und Reihenhaus – Umweltförderung (→ KPC) https://www.help.gv.at/linkaufloesung/applikation-flow?leistung=LA-HP-GL-sanierungsscheck-ein-zweifamilienhaus-reihenhaus-20232024&amp;quelle=HELP&amp;flow=LO
    - Mehrgeschossiger Wohnbau – Umweltförderung (→ KPC) https://www.help.gv.at/linkaufloesung/applikation-flow?leistung=LA-HP-GL-sanierungsscheck-mehrgeschossiger-wohnbau-20232024&amp;quelle=HELP&amp;flow=LO
2. Thermische Gebäudesanierung für Betriebe, Vereine, konfessionelle Einrichtungen
    - Umfassende Gebäudesanierung – Umweltförderung (→ KPC) https://www.help.gv.at/linkaufloesung/applikation-flow?leistung=LA-HP-GL-betriebe-sanierungsoffensive&amp;quelle=HELP&amp;flow=LO
    - Thermische Bauteilsanierung – Umweltförderung (→ KPC) https://www.help.gv.at/linkaufloesung/applikation-flow?leistung=LA-HP-GL-sanierungsoffensive-einzelmassnahmen&amp;quelle=HELP&amp;flow=LO
3. Thermische Gebäudesanierung für Gemeinde
    - Umfassende Sanierung – Umweltförderung (→ KPC) https://www.help.gv.at/linkaufloesung/applikation-flow?leistung=LA-HP-GL-gemeinden-sanierungsoffensive-umfassende-sanierung&amp;quelle=HELP&amp;flow=LO
    - Einzelmaßnahmen – Umweltförderung (→ KPC) https://www.help.gv.at/linkaufloesung/applikation-flow?leistung=LA-HP-GL-gemeinden-sanierungsoffensive-einzelmassnahmen&amp;quelle=HELP&amp;flow=LO
Full text: https://www.ris.bka.gv.at/GeltendeFassung.wxe?Abfrage=Bundesnormen&amp;Gesetzesnummer=20006413 
Additional info on budget and interaction of the two schemes "Raus aus Öl und Gas" and "Sanierugsoffensive":
https://www.bmk.gv.at/themen/klima_umwelt/klimaschutz/ufi/sanierung_kesselaustausch.html
https://www.oesterreich.gv.at/themen/bauen_wohnen_und_umwelt/energie_sparen/1/sanierungsoffensive.html#:~:text=Die%20F%C3%B6rderung%20betr%C3%A4gt%20je%20nach,gesamten%20f%C3%B6rderungsf%C3%A4higen%20Kosten%20gef%C3%B6rdert%20werden.</t>
  </si>
  <si>
    <t>2021-ongoing (renewed biannually)</t>
  </si>
  <si>
    <t>Heat pump ≥ 100 kW</t>
  </si>
  <si>
    <t>Wärmepumpe ≥ 100 kW</t>
  </si>
  <si>
    <t>https://www.umweltfoerderung.at/betriebe/waermepumpe-100-kw-1</t>
  </si>
  <si>
    <t>https://www.umweltfoerderung.at/fileadmin/user_upload/umweltfoerderung/betriebe/Waermepumpen/UFI_Standardfall_Infoblatt_WAERMPU.pdf</t>
  </si>
  <si>
    <t>2016-ongoing (renewed annually)</t>
  </si>
  <si>
    <t>Clean Heating for all</t>
  </si>
  <si>
    <t>Sauber Heizen für Alle</t>
  </si>
  <si>
    <t>Energy saving measures</t>
  </si>
  <si>
    <t>Energiesparmaßnahmen</t>
  </si>
  <si>
    <t>https://www.umweltfoerderung.at/betriebe/energiesparmassnahmen</t>
  </si>
  <si>
    <t>Air conditioning and cooling - companies</t>
  </si>
  <si>
    <t>Klimatisierung und Kühlng - Betriebe</t>
  </si>
  <si>
    <t>https://www.umweltfoerderung.at/betriebe/klimatisierung-und-kuehlung</t>
  </si>
  <si>
    <t>https://www.umweltfoerderung.at/fileadmin/user_upload/media/umweltfoerderung/Dokumente_Betriebe/Klimatisierung_und_Kuehlung/UFI_Standardfall_Infoblatt_KUEHL.pdf</t>
  </si>
  <si>
    <t>Energy Communities</t>
  </si>
  <si>
    <t>Energiegemeinschaften</t>
  </si>
  <si>
    <t>https://www.umweltfoerderung.at/privatpersonen/energiegemeinschaften/energiegemeinschaften</t>
  </si>
  <si>
    <t>Heat Recovery Refrigeration, Ventilation &amp; Recirculation Systems</t>
  </si>
  <si>
    <t>Wärmeruckgewinnung Kälte-, Lüftungsanlagen &amp; Umluftsysteme</t>
  </si>
  <si>
    <t>https://www.umweltfoerderung.at/betriebe/waermerueckgewinnung-100-kw-und-umluftsysteme-50000-m3/h</t>
  </si>
  <si>
    <t>https://www.umweltfoerderung.at/fileadmin/user_upload/media/umweltfoerderung/Dokumente_Betriebe/Waermerueckgewinnung_PAU/UFI_Pauschalen_Infoblatt_WRG.pdf</t>
  </si>
  <si>
    <t>http://www.wohnfonds.wien.at/</t>
  </si>
  <si>
    <t>https://pocacito.eu/sites/default/files/Thewosan_Vienna.pdf</t>
  </si>
  <si>
    <t>2000-ongoing</t>
  </si>
  <si>
    <t>EIB Climate Action Programme Loan</t>
  </si>
  <si>
    <t>https://www.eib.org/en/registers/all/141672030</t>
  </si>
  <si>
    <t>https://www.eib.org/attachments/registers/141672030.pdf</t>
  </si>
  <si>
    <t>Belgium</t>
  </si>
  <si>
    <t>https://www.travaux-de-renovation.be/pret-vert-bruxelles.htm</t>
  </si>
  <si>
    <t>https://www.travaux-de-renovation.be/primes-renovation-bruxelles.htm</t>
  </si>
  <si>
    <t>2008-ongoing</t>
  </si>
  <si>
    <t>https://renolution.brussels/</t>
  </si>
  <si>
    <t>2022-ongoing</t>
  </si>
  <si>
    <t>https://www.finance.brussels/produits/energyreno/</t>
  </si>
  <si>
    <t>https://www.finance.brussels/produits/fonds-de-transition-economique/</t>
  </si>
  <si>
    <t>https://www.finance.brussels/produits/nos-solutions-de-financement-les-prises-de-participation/</t>
  </si>
  <si>
    <t>https://www.vlaanderen.be/vermindering-van-de-onroerende-voorheffing-voor-energiezuinige-gebouwen</t>
  </si>
  <si>
    <t>2013-ongoing</t>
  </si>
  <si>
    <t>https://www.vlaanderen.be/bouwen-wonen-en-energie/bouwen-en-verbouwen/premies-en-belastingvoordelen/mijn-verbouwpremie</t>
  </si>
  <si>
    <t>https://www.vlaanderen.be/bouwen-wonen-en-energie/lenen/mijn-verbouwlening</t>
  </si>
  <si>
    <t>https://www.vlaanderen.be/ecologiepremie</t>
  </si>
  <si>
    <t>https://www.vlaio.be/nl/media/2166</t>
  </si>
  <si>
    <t>https://www.vlaanderen.be/call-groene-warmte-restwarmte-en-energie-efficiente-stadsverwarming</t>
  </si>
  <si>
    <t>2023-ongoing</t>
  </si>
  <si>
    <t>https://www.vlaanderen.be/premie-voor-investeringen-na-de-uitvoering-van-een-energieaudit-in-niet-residentiele-gebouwen</t>
  </si>
  <si>
    <t>2010-ongoing</t>
  </si>
  <si>
    <t>https://www.vlaanderen.be/collectieve-renovatiebegeleidingspremie</t>
  </si>
  <si>
    <t>https://mijnenergiehuis.be/</t>
  </si>
  <si>
    <t>2016-ongoing</t>
  </si>
  <si>
    <t>https://www.vlaanderen.be/bouwen-wonen-en-energie/lenen/renovatiekrediet-met-rentesubsidie-bij-energierenovatie-na-aankoop</t>
  </si>
  <si>
    <t>https://www.vlaanderen.be/bouwen-wonen-en-energie/bouwen-en-verbouwen/btw-tarief-van-6-bij-renovatie-en-sloop-en-heropbouw-van-woningen</t>
  </si>
  <si>
    <t>https://www.vlaanderen.be/verhoogde-investeringsaftrek-voor-energiebesparende-investeringen-door-ondernemingen</t>
  </si>
  <si>
    <t>Energy Transition Fund</t>
  </si>
  <si>
    <t>Fonds de transition énergétique</t>
  </si>
  <si>
    <t>https://economie.fgov.be/fr/themes/energie/transition-energetique/fonds-de-transition</t>
  </si>
  <si>
    <t>2017-ongoing</t>
  </si>
  <si>
    <t>https://www.wallonie.be/fr/demarches/demander-une-prime-linvestissement-en-faveur-de-lutilisation-durable-de-lenergie-et-de-la-protection</t>
  </si>
  <si>
    <t>https://energie.wallonie.be/fr/aides-a-l-investissement-energies-renouvelables-cogeneration-ou-process.html?IDC=6953</t>
  </si>
  <si>
    <t>https://energie.wallonie.be/fr/deduction-fiscale-pour-investissements.html?IDC=6952</t>
  </si>
  <si>
    <t>1992?-ongoing</t>
  </si>
  <si>
    <t>https://renowatt.be/fr/notre-mission/</t>
  </si>
  <si>
    <t>2020-2026</t>
  </si>
  <si>
    <t>https://www.wallonie.be/sites/default/files/2021-11/20210625-framework-en-final.pdf</t>
  </si>
  <si>
    <t xml:space="preserve">https://www.walloniesante.be/assets/7910de0e-5ba7-42f4-aa36-ee504881ec79/Green-Health-2023.pdf
</t>
  </si>
  <si>
    <t>https://www.walloniesante.be/fr/outils-green-health-financement-economie-energie</t>
  </si>
  <si>
    <t>https://energie.wallonie.be/fr/aides-a-la-transition-energetique.html?IDC=10313&amp;IDD=165146</t>
  </si>
  <si>
    <t>Bulgaria</t>
  </si>
  <si>
    <t>https://www.bgeef.com/en/financial-products/loans/</t>
  </si>
  <si>
    <t>https://www.seea.government.bg/bg/finansirane</t>
  </si>
  <si>
    <t>2014-ongoing</t>
  </si>
  <si>
    <t>Национална програма за енергийна ефективност на многофамилни жилищни сгради</t>
  </si>
  <si>
    <t>http://www.mrrb.government.bg/bg/energijna-efektivnost/nacionalna-programa-za-ee-na-mnogofamilni-jilistni-sgradi/</t>
  </si>
  <si>
    <t>The National Program for Energy Efficiency of Multi-Family Residential Buildings is aimed at funding via grants the renovation of multi-family residential buildings  through of energy efficiency measures to ensure better living conditions, thermal comfort and higher quality of living environment.</t>
  </si>
  <si>
    <t>https://www.housingeurope.eu/file/1098/download</t>
  </si>
  <si>
    <t>National Trust Eco fund (NTEF) - Investment Climate Program (ICP) energy efficiency</t>
  </si>
  <si>
    <t>Национален доверителен екофонд (НДЕФ) - Инвестиционна програма за климата (ИКП) - енергийна ефективност</t>
  </si>
  <si>
    <t>https://ecofund-bg.org/en/programs/investment-climate-program/</t>
  </si>
  <si>
    <t>Residential Energy Efficiency Credit Line ("REECL3")</t>
  </si>
  <si>
    <t>https://www.ebrd.com/work-with-us/projects/psd/reecl-3-united-bulgarian-bank.html</t>
  </si>
  <si>
    <t>National Innovation Fund</t>
  </si>
  <si>
    <t>https://www.sme.government.bg/en/?p=2695</t>
  </si>
  <si>
    <t>The Regional Urban Development Fund - Jessica</t>
  </si>
  <si>
    <t>Регионален фонд за градско развитие</t>
  </si>
  <si>
    <t>https://jessicafund.bg/</t>
  </si>
  <si>
    <t>The National Guarantee Fund</t>
  </si>
  <si>
    <t>Националният гаранционен фонд (НГФ)</t>
  </si>
  <si>
    <t>https://www.ngf.bg/en/about-us-ngf/summary-ngf/#:~:text=The%20National%20Guarantee%20Fund%20was%20created%20in%202008,order%20to%20approve%20loans%20for%20the%20Bulgarian%20business.</t>
  </si>
  <si>
    <t xml:space="preserve">Fund FLAG Bulgaria </t>
  </si>
  <si>
    <t>ФОНД ФЛАГ</t>
  </si>
  <si>
    <t>https://www.flag-bg.com/en/</t>
  </si>
  <si>
    <t>2007-ongoing</t>
  </si>
  <si>
    <t xml:space="preserve">Fund of funds Bulgaria </t>
  </si>
  <si>
    <t>фонд на фондовете</t>
  </si>
  <si>
    <t>https://www.fmfib.bg/en</t>
  </si>
  <si>
    <t>https://www.eufunds.bg/en/opos</t>
  </si>
  <si>
    <t>Croatia</t>
  </si>
  <si>
    <t>National fund for Environmental Protection and Energy Efficiency (FZOEU)</t>
  </si>
  <si>
    <t>https://www.fzoeu.hr/en/home/8</t>
  </si>
  <si>
    <t>Energetska obnova obiteljskih kuća</t>
  </si>
  <si>
    <t>Energetska obnova višestambenih zgrada</t>
  </si>
  <si>
    <t>https://gov.hr/en/energy-renovation-of-multi-residential-buildings/1274</t>
  </si>
  <si>
    <t>Energy renovation of public sector buildings</t>
  </si>
  <si>
    <t>Energetska obnova zgrada javnog sektora</t>
  </si>
  <si>
    <t>Scheme to reduce an electricity consumption levy imposed on energy-intensive companies (RES levy)</t>
  </si>
  <si>
    <t>Hrvatski program za potporu energetski intenzivnim poduzećima (RES levy)</t>
  </si>
  <si>
    <t>https://ec.europa.eu/commission/presscorner/detail/en/ip_23_390</t>
  </si>
  <si>
    <t>Objavljen prvi poziv za dodjelu sredstava iz Modernizacijskog fonda</t>
  </si>
  <si>
    <t>https://www.fzoeu.hr/hr/objavljen-prvi-poziv-za-dodjelu-sredstava-iz-modernizacijskog-fonda/9354</t>
  </si>
  <si>
    <t>https://www.enu.hr/</t>
  </si>
  <si>
    <t>Cyprus</t>
  </si>
  <si>
    <t>Energy Fund of Funds providing soft loans for energy efficiency</t>
  </si>
  <si>
    <t>https://www.fi-compass.eu/financial-instruments/cyprus/energy-fund-funds-fof-cyprus</t>
  </si>
  <si>
    <t>https://www.oeb.org.cy/wp-content/uploads/2020/01/%CE%93%CE%94-%CE%95%CE%A0%CE%A3%CE%91.pdf</t>
  </si>
  <si>
    <t xml:space="preserve">Σχέδιο Χορηγιών για Ενθάρρυνση της Χρήσης Ανανεώσιμων Πηγών Ενέργειας και Εξοικονόμησης Ενέργειας σε Κατοικίες </t>
  </si>
  <si>
    <t>https://www.fundingprogrammesportal.gov.cy/en/call/scheme-to-promote-energy-efficiency-investments-by-small-and-medium-enterprises-and-non-profit-organizations/</t>
  </si>
  <si>
    <t>Energy Savings - INTEREST-FREE LOAN FOR ENERGY-SAVING PROJECTS</t>
  </si>
  <si>
    <t>Uspory energie - BEZÚROČNÝ ÚVĚR NA ENERGETICKY ÚSPORNÉ PROJEKTY (OPPIK)</t>
  </si>
  <si>
    <t>https://www.nrb.cz/produkt/uspory-energie/</t>
  </si>
  <si>
    <t>https://www.nrb.cz/produkt/uspory-energie/uspory-energie-oppik/</t>
  </si>
  <si>
    <t>https://www.nrb.cz/produkt/energ/</t>
  </si>
  <si>
    <t>https://www.nrb.cz/produkt/uspory-energie/nove-uspory-energie-optak/</t>
  </si>
  <si>
    <t>PROGRAM EFEKT III</t>
  </si>
  <si>
    <t>Poskytnutí dotace na revitalizaci území se starou stavební zátěží v rámci programu Brownfieldy financovaného z Nástroje pro oživení a odolnost</t>
  </si>
  <si>
    <t>Nova Zelena Usporam</t>
  </si>
  <si>
    <t>RES+</t>
  </si>
  <si>
    <t>https://www.sfzp.cz/dokumenty/detail/?id=2457</t>
  </si>
  <si>
    <t>https://www.sfzp.cz/files/documents/storage/2021/05/20/1621500994_ModF_RES_EN.pdf</t>
  </si>
  <si>
    <t>ENERG – Improving energy efficiency in business
ENERG ETS – Improving energy efficiency and reducing greenhouse gas emissions in industry in EU ETS
ENERGov – Energy efficiency in public buildings and infrastructure</t>
  </si>
  <si>
    <t>ENERG, ENERG ETS, ENERGov</t>
  </si>
  <si>
    <t>https://www.sfzp.cz/dokumenty/detail/?id=2454</t>
  </si>
  <si>
    <t>https://www.sfzp.cz/files/documents/storage/2021/05/20/1621500549_ModF_ENERG%20ETS_EN.pdf</t>
  </si>
  <si>
    <t>HEAT – Modernisation of heating systems</t>
  </si>
  <si>
    <t>HEAT</t>
  </si>
  <si>
    <t>https://www.sfzp.cz/dokumenty/detail/?id=2455</t>
  </si>
  <si>
    <t>https://www.sfzp.cz/files/documents/storage/2023/02/22/1677054553_ModF_HEAT_ENG_2022.pdf</t>
  </si>
  <si>
    <t>https://opzp.cz/specificky-cil/energie/</t>
  </si>
  <si>
    <t>Denmark</t>
  </si>
  <si>
    <t>Green housing agreement: 2021-2026 Landsbyggefonden's framework</t>
  </si>
  <si>
    <t>Grøn boligaftale 2020: Landsbyggefondens rammer 2021-2026 og fremrykket indsats i 2020</t>
  </si>
  <si>
    <t>https://www.regeringen.dk/media/9847/groen-boligaftale-2020.pdf</t>
  </si>
  <si>
    <t>2021-2026</t>
  </si>
  <si>
    <t>Tilskud til energibesparelser og energieffektiviseringer i erhvervsvirksomheder</t>
  </si>
  <si>
    <t>https://www.retsinformation.dk/api/pdf/226439</t>
  </si>
  <si>
    <t>2023-2026</t>
  </si>
  <si>
    <t>Business subsidy for energy efficiency improvements</t>
  </si>
  <si>
    <t>Erhvervstilskud til energieffektiviseringer</t>
  </si>
  <si>
    <t>https://ens.dk/ansvarsomraader/energibesparelser/virksomheder/erhvervstilskud-til-energieffektiviseringer</t>
  </si>
  <si>
    <t>2023-2029</t>
  </si>
  <si>
    <t>Energy efficiency scheme for excess heat (EFO)</t>
  </si>
  <si>
    <t>Energieffektiviseringsordning for overskudsvarme (EFO)</t>
  </si>
  <si>
    <t>https://ens.dk/efo</t>
  </si>
  <si>
    <t>Energiteknologiske Udviklings- og Demonstrationsprogram (EUDP)</t>
  </si>
  <si>
    <t>Estonia</t>
  </si>
  <si>
    <t>Apartment building renovation loan</t>
  </si>
  <si>
    <t>https://www.nib.int/cases/a-green-transition-is-vital-to-solving-europes-energy-problems</t>
  </si>
  <si>
    <t>Finland</t>
  </si>
  <si>
    <t xml:space="preserve">Energy aid </t>
  </si>
  <si>
    <t>Energiatuki</t>
  </si>
  <si>
    <t>Kotitalousvähennys</t>
  </si>
  <si>
    <t>https://www.vero.fi/yritykset-ja-yhteisot/verot-ja-maksut/taloyhtioiden-verotus/tuloverotus/asuintalovaraus/</t>
  </si>
  <si>
    <t>https://www.ely-keskus.fi/oljylammityksen-vaihtajalle</t>
  </si>
  <si>
    <t>https://www.ely-keskus.fi/kaasulammityksen-vaihtajalle</t>
  </si>
  <si>
    <t>Avustus öljylämmityksestä luopumiseen</t>
  </si>
  <si>
    <t>https://www.ara.fi/fi-FI/Lainat_ja_avustukset/Avustus_oljylammityksesta_luopumiseen</t>
  </si>
  <si>
    <t xml:space="preserve">Green bonds </t>
  </si>
  <si>
    <t>Vihreä rahoitus</t>
  </si>
  <si>
    <t xml:space="preserve">Subsidies for in agriculture: energy investments </t>
  </si>
  <si>
    <t>Maatalouden investointituet</t>
  </si>
  <si>
    <t>https://www.ruokavirasto.fi/tuet/maatalous/investoinnit/maatalouden-investointituet/#3.-maatilojen-energiainvestoinnit</t>
  </si>
  <si>
    <t xml:space="preserve">Business development aid </t>
  </si>
  <si>
    <t>Yrityksen kehittämisavustus</t>
  </si>
  <si>
    <t>https://rakennerahastot.fi/en/business-funding</t>
  </si>
  <si>
    <t>France</t>
  </si>
  <si>
    <t>https://www.service-public.fr/particuliers/vosdroits/F35584#:~:text=De%20quoi%20s'agit%2Dil,d'%C3%A9nergie%20(CEE).</t>
  </si>
  <si>
    <t>https://www.ecologie.gouv.fr/contrat-performance-energetique-collectivites-territoriales-0#:~:text=Contrat%20de%20performance%20%C3%A9nerg%C3%A9tique%20pour%20les%20collectivit%C3%A9s%20territoriales,-Partager&amp;text=Outil%20de%20la%20loi%20Grenelle,d'ouvrage%20et%20un%20op%C3%A9rateur.</t>
  </si>
  <si>
    <t>https://agirpourlatransition.ademe.fr/entreprises/aides-financieres/2023/realisation-dinstallations-recuperation-chaleur-fatale</t>
  </si>
  <si>
    <t>https://agirpourlatransition.ademe.fr/entreprises/demarche-decarbonation-industrie/financer/audit-etude-opportunites-faisabilite</t>
  </si>
  <si>
    <t>https://www.service-public.fr/particuliers/vosdroits/F19905</t>
  </si>
  <si>
    <t>https://www.ecologie.gouv.fr/eco-pret-logement-social</t>
  </si>
  <si>
    <t>https://www.economie.gouv.fr/particuliers/tva-taux-reduits-travaux</t>
  </si>
  <si>
    <t>http://outil2amenagement.cerema.fr/l-operation-programmee-pour-l-amelioration-de-l-r726.html</t>
  </si>
  <si>
    <t>https://www.bpifrance.fr/catalogue-offres/transition-ecologique-et-energetique/pret-vert</t>
  </si>
  <si>
    <t>https://les-aides.fr/aide/I3kf3w/bpifrance/pret-eco-energie-pee.html</t>
  </si>
  <si>
    <t>https://www.bpifrance.fr/catalogue-offres/transition-ecologique-et-energetique/pret-economies-denergie-pee</t>
  </si>
  <si>
    <t>https://www.bpifrance.fr/catalogue-offres/transition-ecologique-et-energetique/pret-action-climat</t>
  </si>
  <si>
    <t>https://www.bpifrance.fr/catalogue-offres/transition-ecologique-et-energetique/pret-vert-ademe</t>
  </si>
  <si>
    <t>MaPrimeRénov'</t>
  </si>
  <si>
    <t>https://www.ecologie.gouv.fr/plan-relance-credit-dimpot-renovation-energetique-des-pme</t>
  </si>
  <si>
    <t>https://entreprendre.service-public.fr/vosdroits/F35585</t>
  </si>
  <si>
    <t>https://france-renov.gouv.fr/aides/pah-caf</t>
  </si>
  <si>
    <t>Programme Pro-SMEn</t>
  </si>
  <si>
    <t>https://pro-smen.org/le-programme-pro-smen</t>
  </si>
  <si>
    <t>https://www.pass-renovation.hautsdefrance.fr/</t>
  </si>
  <si>
    <t>https://onpe.org/sites/default/files/10.fiche_ara_vf.pdf</t>
  </si>
  <si>
    <t>https://onpe.org/sites/default/files/11.fiche_locavantages_vf.pdf</t>
  </si>
  <si>
    <t>https://onpe.org/sites/default/files/12.fiche_primes_coup_de_pouce_cee_vf.pdf</t>
  </si>
  <si>
    <t>https://www.anil.org/documentation-experte/analyses-juridiques-jurisprudence/analyses-juridiques/analyses-juridiques-2016/fonds-de-garantie-pour-la-renovation-energetique-fgre/</t>
  </si>
  <si>
    <t>https://onpe.org/sites/default/files/16._fiche_tiers_financement_vf.pdf</t>
  </si>
  <si>
    <t>https://onpe.org/sites/default/files/17.fiche_fsatme_vf.pdf</t>
  </si>
  <si>
    <t>https://onpe.org/sites/default/files/19.fiche_pret_amelioration_de_lhabitat_caf_msa_vf.pdf</t>
  </si>
  <si>
    <t>Energy loans</t>
  </si>
  <si>
    <t>https://www.bpifrance.fr/catalogue-offres/transition-ecologique-et-energetique/pret-energie-environnement</t>
  </si>
  <si>
    <t>https://www.bpifrance.fr/nos-solutions/financement/financement-expertise</t>
  </si>
  <si>
    <t>https://www.aides-entreprises.fr/actualites/7880#:~:text=A%20compter%20du%201er,en%20am%C3%A9liorant%20leurs%20performances%20%C3%A9nerg%C3%A9tiques.</t>
  </si>
  <si>
    <t>Germany</t>
  </si>
  <si>
    <t>Energy advice and energy checks from the Federal Association of Consumer Centres</t>
  </si>
  <si>
    <t>Energieberatung und Energie-Checks der Verbraucherzentralen Bundesverband</t>
  </si>
  <si>
    <t>https://www.vzbv.de/ueber-uns/projekte/energieberatung</t>
  </si>
  <si>
    <t>https://www.bmwk.de/Redaktion/DE/Artikel/Energie/energieberatung-privater-haushalte.html</t>
  </si>
  <si>
    <t>KfW Environmental Program</t>
  </si>
  <si>
    <t>KfW-Umweltprogramm 240, 241</t>
  </si>
  <si>
    <t>https://www.kfw.de/inlandsfoerderung/Unternehmen/Energie-und-Umwelt/F%C3%B6rderprodukte/Umweltprogramm-(240-241)/</t>
  </si>
  <si>
    <t>KfW Environmental Innovation Program</t>
  </si>
  <si>
    <t>Kfw-Umwelt­innovations­programm 230</t>
  </si>
  <si>
    <t>https://www.kfw.de/inlandsfoerderung/%C3%96ffentliche-Einrichtungen/Kommunen/Quartiersversorgung/F%C3%B6rderprodukte/BMU-Umweltinnovationsprogramm-(230)/</t>
  </si>
  <si>
    <t>Heat-Power Cogeneration Act</t>
  </si>
  <si>
    <t>https://www.bmwk.de/Redaktion/DE/Artikel/Energie/moderne-kraftwerkstechnologien.html#:~:text=Das%20Kraft%2DW%C3%A4rme%2DKopplungsgesetz%20(KWKG)&amp;text=Es%20regelt%20eine%20umlagefinanzierte%20F%C3%B6rderung,KWK%2DAnlagen%20zeitlich%20befristete%20Zuschlagszahlungen.</t>
  </si>
  <si>
    <t>Erneuerbare Energien – Standard 270</t>
  </si>
  <si>
    <t>https://www.kfw.de/inlandsfoerderung/Unternehmen/Energie-Umwelt/F%C3%B6rderprodukte/Erneuerbare-Energien-Standard-(270)/</t>
  </si>
  <si>
    <t>Steuerliche Förderung der energetischen Gebäudesanierung</t>
  </si>
  <si>
    <t>https://www.bafa.de/DE/Energie/Effiziente_Gebaeude/Foerderprogramm_im_Ueberblick/foerderprogramm_im_ueberblick_node.html;jsessionid=CA056988F3C96AE7EC7E08F9649CFD40.intranet662</t>
  </si>
  <si>
    <t>Förderung der seriellen Sanierung</t>
  </si>
  <si>
    <t>https://www.bafa.de/DE/Energie/Energieeffizienz/Serielles_Sanieren/serielles_sanieren_node.html</t>
  </si>
  <si>
    <t>Competitive tendering for energy efficiency</t>
  </si>
  <si>
    <t>Wettbewerbliche Ausschreibung für Energieeffizienz</t>
  </si>
  <si>
    <t>https://www.wettbewerb-energieeffizienz.de/WENEFF/Navigation/DE/Foerderwettbewerb/Rahmenbedingungen/rahmenbedingungen.html</t>
  </si>
  <si>
    <t>Bundesförderung für effiziente Wärmenetze(BEW)</t>
  </si>
  <si>
    <t>https://www.bafa.de/DE/Energie/Energieeffizienz/Waermenetze/Effiziente_Waermenetze/effiziente_waermenetze_node.html;jsessionid=D04DFADE38653ECFF9D01257481D59B9.intranet242</t>
  </si>
  <si>
    <t>https://www.kfw.de/inlandsfoerderung/%C3%96ffentliche-Einrichtungen/Soziale-Organisationen-und-Vereine/F%C3%B6rderprodukte/Bundesf%C3%B6rderung-f%C3%BCr-effiziente-Geb%C3%A4ude-Wohngeb%C3%A4ude-Kredit-(261-262)/</t>
  </si>
  <si>
    <t>KFW - Consumer Climate-friendly new building - residential building</t>
  </si>
  <si>
    <t>Klimafreundlicher Neubau – Wohngebäude 297, 298</t>
  </si>
  <si>
    <t>https://www.kfw.de/inlandsfoerderung/%C3%96ffentliche-Einrichtungen/Soziale-Organisationen-und-Vereine/F%C3%B6rderprodukte/Klimafreundlicher-Neubau-Wohngeb%C3%A4ude-(297-298)/</t>
  </si>
  <si>
    <t>KFW - Businessess Climate-friendly new building – non-residential building</t>
  </si>
  <si>
    <t>Klimafreundlicher Neubau – Nichtwohngebäude 299</t>
  </si>
  <si>
    <t>https://www.kfw.de/inlandsfoerderung/%C3%96ffentliche-Einrichtungen/Soziale-Organisationen-und-Vereine/F%C3%B6rderprodukte/Klimafreundlicher-Neubau-%E2%80%93-Nichtwohngeb%C3%A4ude-(299)/</t>
  </si>
  <si>
    <t>KFW - Businessess Non-residential building credit refurbishment</t>
  </si>
  <si>
    <t>Nichtwohngebäude – Kredit 263</t>
  </si>
  <si>
    <t>https://www.kfw.de/inlandsfoerderung/%C3%96ffentliche-Einrichtungen/Soziale-Organisationen-und-Vereine/F%C3%B6rderprodukte/Bundesf%C3%B6rderung-f%C3%BCr-effiziente-Geb%C3%A4ude-Nichtwohngeb%C3%A4ude-Kredit-(263)/</t>
  </si>
  <si>
    <t>KFW - Businessess Energy efficiency in production</t>
  </si>
  <si>
    <t>https://www.kfw.de/inlandsfoerderung/Unternehmen/Energie-Umwelt/F%C3%B6rderprodukte/EE-Produktion-292/</t>
  </si>
  <si>
    <t>Bundesförderung für Energie- und Ressourceneffizienz in der Wirtschaft – Zuschuss und Kredit</t>
  </si>
  <si>
    <t>https://www.bafa.de/DE/Energie/Energieeffizienz/Energieeffizienz_und_Prozesswaerme/energieeffizienz_und_prozesswaerme_node.html</t>
  </si>
  <si>
    <t>Kälte- und Klimaanlagen</t>
  </si>
  <si>
    <t>https://www.bafa.de/DE/Energie/Energieeffizienz/Klima_Kaeltetechnik/klima_kaeltetechnik_node.html</t>
  </si>
  <si>
    <t>https://www.bafa.de/SharedDocs/Downloads/DE/Energie/ew_foerderuebersicht_apee.html</t>
  </si>
  <si>
    <t>https://www.bmwk.de/Redaktion/DE/Artikel/Klimaschutz/klimaschutzvertraege.html</t>
  </si>
  <si>
    <t>Local real-life labs for the energy transition</t>
  </si>
  <si>
    <t>Förderkonzept „Reallabore der
Energiewende“</t>
  </si>
  <si>
    <t>Greece</t>
  </si>
  <si>
    <t xml:space="preserve">ΗΛΕΚΤΡΑ </t>
  </si>
  <si>
    <t>https://hlektra.gov.gr/home</t>
  </si>
  <si>
    <t>Hungary</t>
  </si>
  <si>
    <t>Ireland</t>
  </si>
  <si>
    <t>Support Scheme for Energy Audits</t>
  </si>
  <si>
    <t>https://www.seai.ie/business-and-public-sector/small-and-medium-business/supports/energy-audits/</t>
  </si>
  <si>
    <t>https://www.ewc.ie/bec-community-programmes/#:~:text=Better%20Energy%20Communities%20Programme%20%28BEC%29%20BEC%20is%20a,by%20the%20Sustainable%20Energy%20Authority%20of%20Ireland%20%28SEAI%29.</t>
  </si>
  <si>
    <t>https://www.anpost.com/Green-Hub/Home-Energy-Improvement-Loans</t>
  </si>
  <si>
    <t>Bank of Ireland Green Home Improvement Loan</t>
  </si>
  <si>
    <t>https://personalbanking.bankofireland.com/borrow/loans/green-home-improvement-loan/key-features/</t>
  </si>
  <si>
    <t>AIB Green Personal Loans</t>
  </si>
  <si>
    <t>https://aib.ie/our-products/loans/green-personal-loan</t>
  </si>
  <si>
    <t>AIB Green Mortgages</t>
  </si>
  <si>
    <t>https://aib.ie/our-products/mortgages/green-mortgage</t>
  </si>
  <si>
    <t>https://www.creditunion.ie/what-we-offer/loans/home-improvement-green/</t>
  </si>
  <si>
    <t>Italy</t>
  </si>
  <si>
    <t>https://www.confcommercio.it/-/ecobonus-detrazioni-riqualificazione-energetica#:~:text=Approfondimenti-,Ecobonus%3A%20le%20detrazioni%20fiscali%20per%20la%20riqualificazione%20energetica,per%20acquistare%20veicoli%20non%20inquinanti.</t>
  </si>
  <si>
    <t>https://www.gse.it/servizi-per-te/efficienza-energetica/conto-termico</t>
  </si>
  <si>
    <t>https://www.gse.it/servizi-per-te/efficienza-energetica/certificati-bianchi</t>
  </si>
  <si>
    <t>https://www.mise.gov.it/it/pnrr/progetti-pnrr/pnrr-supporto-a-start-up-e-venture-capital-attivi-nella-transizione-ecologica</t>
  </si>
  <si>
    <t>https://www.mase.gov.it/energia/efficienza-energetica/fondo-nazionale-efficienza-energetica</t>
  </si>
  <si>
    <t>Latvia</t>
  </si>
  <si>
    <t>https://www.measures.odyssee-mure.eu/energy-efficiency-policies-database.html#/measures/252</t>
  </si>
  <si>
    <t>https://ekii.lv/index.php?mact=Konkurs,cntnt01,fe_konkurs_detail,0&amp;cntnt01current_id=3&amp;cntnt01returnid=86</t>
  </si>
  <si>
    <t>Lithuania</t>
  </si>
  <si>
    <t>Joint Baltic-Nordic Energy Research Programme</t>
  </si>
  <si>
    <t>Luxembourg</t>
  </si>
  <si>
    <t>Energy efficiency obligations</t>
  </si>
  <si>
    <t>Environmental aid for industrial businesses</t>
  </si>
  <si>
    <t>https://www.klima-agence.lu/fr/aides-economie-energie</t>
  </si>
  <si>
    <t>https://www.klima-agence.lu/fr/energies-renouvelables-tarifs-injection</t>
  </si>
  <si>
    <t>https://www.enoprimes.lu/fr/info/a-propos-de-nous/</t>
  </si>
  <si>
    <t>Sudstroum</t>
  </si>
  <si>
    <t>https://www.sudstroum.lu/fr/services-client/conseil-en-energie-subsides/</t>
  </si>
  <si>
    <t>Green Bond Framework - BIL</t>
  </si>
  <si>
    <t>https://www.klima-agence.lu/fr/les-aides-pour-mon-projet/programmes-daides-pour-lhabitat-et-la-mobilite-durable</t>
  </si>
  <si>
    <t>https://www.1nergie.lu/fr/faq/est-ce-que-je-peux-profiter-du-taux-super-reduit-de-la-tva-dans-le-cas-dune-renovation#:~:text=Dans%20le%20cas%20d'une%20r%C3%A9novation%20%C3%A9nerg%C3%A9tique%20un%20taux%20de,%C3%A0%2075%25%20comme%20habitation%20principale.</t>
  </si>
  <si>
    <t>Malta</t>
  </si>
  <si>
    <t>Vulnerable Households Scheme</t>
  </si>
  <si>
    <t>https://energywateragency.gov.mt/vulnerable-households-scheme/</t>
  </si>
  <si>
    <t>https://www.hsbc.com.mt/loans/products/green/</t>
  </si>
  <si>
    <t>https://www.apsbank.com.mt/eco-loans/</t>
  </si>
  <si>
    <t>Incentive Scheme for Building Envelope Improvement (Double Glazing and Roof Insulation)</t>
  </si>
  <si>
    <t>https://www.rews.org.mt/#/en/sdgr/318-retailer-and-product-registration-roof-insulation-and-double-glazing</t>
  </si>
  <si>
    <t>Recovery and Resilience Plan (RRP) for Malta</t>
  </si>
  <si>
    <t>https://commission.europa.eu/business-economy-euro/economic-recovery/recovery-and-resilience-facility/maltas-recovery-and-resilience-plan_en</t>
  </si>
  <si>
    <t>Energy Audits for SMEs</t>
  </si>
  <si>
    <t>https://energywateragency.gov.mt/energy-audits-for-smes-2/</t>
  </si>
  <si>
    <t>Netherlands</t>
  </si>
  <si>
    <t>https://www.rvo.nl/subsidies-financiering/sah</t>
  </si>
  <si>
    <t>https://www.rvo.nl/subsidies-financiering/eia/ondernemers</t>
  </si>
  <si>
    <t>https://www.rvo.nl/subsidies-financiering/isde</t>
  </si>
  <si>
    <t>https://www.rvo.nl/subsidies-financiering/mia-vamil/ondernemers</t>
  </si>
  <si>
    <t>https://www.rvo.nl/subsidies-financiering/dei</t>
  </si>
  <si>
    <t>https://www.rvo.nl/subsidies-financiering/sce</t>
  </si>
  <si>
    <t>https://www.rvo.nl/subsidies-financiering/svoh</t>
  </si>
  <si>
    <t>https://www.rvo.nl/subsidies-financiering/svve</t>
  </si>
  <si>
    <t>https://www.rvo.nl/subsidies-financiering/veki</t>
  </si>
  <si>
    <t>https://www.rvo.nl/subsidies-financiering/spuk-lokale-aanpak-isolatie</t>
  </si>
  <si>
    <t>https://www.rvo.nl/subsidies-financiering/sde</t>
  </si>
  <si>
    <t>https://www.duurzaamthuis.nl/laag-btw-tarief-voor-isolatie</t>
  </si>
  <si>
    <t>https://www.rvo.nl/onderwerpen/verduurzaming-utiliteitsbouw/maatschappelijk-vastgoed/sportaccommodaties</t>
  </si>
  <si>
    <t>https://www.rvo.nl/subsidies-financiering/dumava</t>
  </si>
  <si>
    <t>https://www.svn.nl/stimuleringslening</t>
  </si>
  <si>
    <t>https://www.rvo.nl/onderwerpen/wetten-en-regels-gebouwen/epv</t>
  </si>
  <si>
    <t>https://www.rvo.nl/subsidies-financiering/regeling-groenprojecten</t>
  </si>
  <si>
    <t>https://www.rvo.nl/subsidies-financiering/bmkb/bmkb-groen</t>
  </si>
  <si>
    <t>Poland</t>
  </si>
  <si>
    <t>https://www.bgk.pl/programy-i-fundusze/programy/program-termo/premia-termomodernizacyjna-z-opcja-grantu-termomodernizacyjnego/</t>
  </si>
  <si>
    <t>https://www.bgk.pl/programy-i-fundusze/programy/program-termo/premia-remontowa/</t>
  </si>
  <si>
    <t>https://www.bgk.pl/programy-i-fundusze/programy/program-termo/premia-kompensacyjna/</t>
  </si>
  <si>
    <t>https://www.podatki.gov.pl/pit/ulgi-odliczenia-i-zwolnienia/ulga-termomodernizacyjna/</t>
  </si>
  <si>
    <t>Clean Air Programme</t>
  </si>
  <si>
    <t>https://www.gov.pl/web/nfosigw/rozwoj-kogeneracji-w-oparciu-o-biogaz-komunalny</t>
  </si>
  <si>
    <t>https://www.gov.pl/web/nfosigw/wsparcie-dla-przemyslu-energochlonnego</t>
  </si>
  <si>
    <t>https://www.gov.pl/web/nfosigw/kogeneracja-dla-energetyki-i-przemyslu</t>
  </si>
  <si>
    <t>https://www.gov.pl/web/nfosigw/kogeneracja-powiatowa</t>
  </si>
  <si>
    <t>https://www.gov.pl/web/funduszmodernizacyjny/Programy-Priorytetowe</t>
  </si>
  <si>
    <t>https://czystepowietrze.gov.pl/cieple-mieszkanie/</t>
  </si>
  <si>
    <t>https://www.bgk.pl/pozyczki-unijne/oferta-pozyczek-unijnych/pozyczka-jessica2-na-poprawe-efektywnosci-energetycznej-64/</t>
  </si>
  <si>
    <t>https://www.bgk.pl/pozyczki-unijne/oferta-pozyczek-unijnych/pozyczka-na-efektywnosc-energetyczna-62/</t>
  </si>
  <si>
    <t>Portugal</t>
  </si>
  <si>
    <t>https://polreff.org/program/o-polreff/</t>
  </si>
  <si>
    <t>Romania</t>
  </si>
  <si>
    <t>Romanian Fund for Energy Efficiency</t>
  </si>
  <si>
    <t>Efficient House program</t>
  </si>
  <si>
    <t>Slovakia</t>
  </si>
  <si>
    <t>Munseff</t>
  </si>
  <si>
    <t>Slovenia</t>
  </si>
  <si>
    <t>Recovery and Resilience Plan</t>
  </si>
  <si>
    <t>Spain</t>
  </si>
  <si>
    <t>Program to enhance energy efficiency and sustainability in houses</t>
  </si>
  <si>
    <t>Sweden</t>
  </si>
  <si>
    <t>Repairs, maintenance or conversion and extension work (Swedish abbreviation: ROT)</t>
  </si>
  <si>
    <t>Green bonds</t>
  </si>
  <si>
    <t>Grants for energy efficiency investments in small houses</t>
  </si>
  <si>
    <t>Provider (Bank/ Investment Firm)</t>
  </si>
  <si>
    <t>NORDLB RENEWABLE ENERGY (Denmark, Poland, Sweden)</t>
  </si>
  <si>
    <t>https://www.eib.org/en/projects/pipelines/all/20220237</t>
  </si>
  <si>
    <t>COMMERZBANK AG with EIB funds</t>
  </si>
  <si>
    <t>https://www.eib.org/en/projects/pipelines/all/20220570</t>
  </si>
  <si>
    <t>Climate Action Facility Loan (EIB)</t>
  </si>
  <si>
    <t>Bank Austria</t>
  </si>
  <si>
    <t>https://www.bankaustria.at/en/about-us-press-releases_62288.jsp</t>
  </si>
  <si>
    <t>https://www.bankaustria.at/ueber-uns-presse-presseinformationen_62283.jsp</t>
  </si>
  <si>
    <t>Sustainability loan</t>
  </si>
  <si>
    <t>Nachhaltigkeitskredit</t>
  </si>
  <si>
    <t>https://www.bankaustria.at/files/flugblatt_nachhaltigkeitskredit_en.pdf</t>
  </si>
  <si>
    <t>Erste Green Housing</t>
  </si>
  <si>
    <t>Erste Bank</t>
  </si>
  <si>
    <t>https://www.sparkasse.at/erstebank/unternehmen/produkte-firmenkunden/finanzieren/eib-darlehen</t>
  </si>
  <si>
    <t>Financing for green investments</t>
  </si>
  <si>
    <t>Raiffeisen</t>
  </si>
  <si>
    <t>https://www.raiffeisen.at/noew/rlb/de/firmenkunden/finanzieren/eib-globaldarlehen-erneuerbare-energie.html</t>
  </si>
  <si>
    <t xml:space="preserve">Going Green Credit </t>
  </si>
  <si>
    <t xml:space="preserve">Going Green Kredit </t>
  </si>
  <si>
    <t>https://www.raiffeisen.at/noew/rlb/de/firmenkunden/finanzieren/going-green-kredit.html</t>
  </si>
  <si>
    <t>Climate Credit &amp; Climate Quick Credit</t>
  </si>
  <si>
    <t>Klima-Kredit &amp; Klima-Schnell-Kredit</t>
  </si>
  <si>
    <t>Hypo Voralberg</t>
  </si>
  <si>
    <t>https://www.hypovbg.at/kredite-finanzierungen/klimakredite</t>
  </si>
  <si>
    <t>Exportinvest Green (OeKB’s preferential loan)</t>
  </si>
  <si>
    <t>Exportinvest Green (OeKB)</t>
  </si>
  <si>
    <t>https://www.bankaustria.at/en/corporate-customers-exportinvest-green.jsp</t>
  </si>
  <si>
    <t>https://www.bankaustria.at/files/oekb_exportinvest_green_en.pdf</t>
  </si>
  <si>
    <t>Financing for thermal renovation</t>
  </si>
  <si>
    <t>Thermische Sanierung</t>
  </si>
  <si>
    <t>https://www.raiffeisen.at/de/immobilien/bauen-sanieren/thermische-sanierung.html</t>
  </si>
  <si>
    <t>Renovate for Sustainbale Living</t>
  </si>
  <si>
    <t>Sanieren für nachhaltiges wohnen</t>
  </si>
  <si>
    <t>VKB</t>
  </si>
  <si>
    <t>https://www.vkb-bank.at/finanzieren/kredite/nachhaltige-sanierung</t>
  </si>
  <si>
    <t>Green bond</t>
  </si>
  <si>
    <t>BKS Bank</t>
  </si>
  <si>
    <t>https://www.bks.at/green-bond</t>
  </si>
  <si>
    <t>Sustainable Portfolio Strategy</t>
  </si>
  <si>
    <t>Portfolio-Strategie nachhaltig</t>
  </si>
  <si>
    <t>https://www.bks.at/portfolio-strategie-nachhaltig</t>
  </si>
  <si>
    <t>Sustainable Financing - Green Leasing</t>
  </si>
  <si>
    <t>Nachhaltig Finanzieren</t>
  </si>
  <si>
    <t>Green Leasing</t>
  </si>
  <si>
    <t>https://www.bks.at/landwirte/nachhaltig-finanzieren</t>
  </si>
  <si>
    <t>Green Project Finance Programs to mobilize private capital</t>
  </si>
  <si>
    <t>Grüne Projektfinanzierung</t>
  </si>
  <si>
    <t>Development and financing of energy systems and supporting measures in energy efficiency</t>
  </si>
  <si>
    <t>Reenag Group and Holding</t>
  </si>
  <si>
    <t>http://www.reenag.com/index.php-tabid=8&amp;language=2.html</t>
  </si>
  <si>
    <t>Junction Growth Investors</t>
  </si>
  <si>
    <t>https://junctiongrowthinvestors.com/portfolio/</t>
  </si>
  <si>
    <t>Korys - equity finance and investment fund</t>
  </si>
  <si>
    <t>Korys - Les participations directes, les fonds d‘investissement et les liquid investments dans la transition énergétique et les énergies renouvelables, la vie saine et le consommateur averti</t>
  </si>
  <si>
    <t>Koryos</t>
  </si>
  <si>
    <t>https://korys.be/fr/liquid-investissements/</t>
  </si>
  <si>
    <t>TRIODOS mortgage</t>
  </si>
  <si>
    <t>Le crédit hypothécaire Triodos</t>
  </si>
  <si>
    <t>Banque Triodos</t>
  </si>
  <si>
    <t>https://www.triodos.be/fr/credit-hypothecaire</t>
  </si>
  <si>
    <t>KBC green bonds</t>
  </si>
  <si>
    <t>KBC</t>
  </si>
  <si>
    <t>https://www.kbc.com/content/dam/kbccom/doc/investor-relations/7-Debt-issuance/Green-Bonds/20230331-green-bond-impact-report.pdf</t>
  </si>
  <si>
    <t>Argenta Spaarbank: Green bonds</t>
  </si>
  <si>
    <t>Argenta Spaarbank</t>
  </si>
  <si>
    <t>https://www.argenta.eu/content/dam/argenta-eu-site/financial-information/2022/green-bonds/Argenta-Green-Bond-Framework.pdf</t>
  </si>
  <si>
    <t>Belfius Bank - Green bonds</t>
  </si>
  <si>
    <t>Belfius Bank</t>
  </si>
  <si>
    <t>https://www.belfius.be/about-us/dam/corporate/investors/debt-issuances/green-bonds/Belfius%20Green%20Bond%20Framework%20-%20May%2021.pdf</t>
  </si>
  <si>
    <t>Belfius Energy Efficiency Package (BEEP)</t>
  </si>
  <si>
    <t>Energy loan (installment loan)</t>
  </si>
  <si>
    <t>Prêt énergie (prêt à tempérament)</t>
  </si>
  <si>
    <t>BNP Paribas Fortis</t>
  </si>
  <si>
    <t>https://www.bnpparibasfortis.be/public/fr/public/particuliers/emprunter/pret-immobilier/pret-energie?axes4=priv#/</t>
  </si>
  <si>
    <t>Green mortgage</t>
  </si>
  <si>
    <t xml:space="preserve">Unicreditbank </t>
  </si>
  <si>
    <t>Green Mortgage</t>
  </si>
  <si>
    <t>https://www.unicreditbulbank.bg/en/individual-clients/loans/mortgage-loans/live-energy-efficient-home/</t>
  </si>
  <si>
    <t>BNP PARIBAS</t>
  </si>
  <si>
    <t>Green Loans</t>
  </si>
  <si>
    <t>https://ebrdgeff.com/bulgaria_facilities/</t>
  </si>
  <si>
    <t>Bulgarian Development Bank Group</t>
  </si>
  <si>
    <t>Green housing loan</t>
  </si>
  <si>
    <t>Zagrebačka banka</t>
  </si>
  <si>
    <t>https://www.zaba.hr/home/en/green-home-loan</t>
  </si>
  <si>
    <t>Green Loans and Circular Economy</t>
  </si>
  <si>
    <t>Privredna banka Zagreb</t>
  </si>
  <si>
    <t>https://www.pbz.hr/en/srednji-poduzetnici/ulazim-u-novi-investicijski-ciklus/zeleni-krediti.html</t>
  </si>
  <si>
    <t>Raiffeisen bank</t>
  </si>
  <si>
    <t>https://www.rba.hr/en/srednja-i-velika-poduzeca/financiranje/odrzivo-esg-financiranje</t>
  </si>
  <si>
    <t>https://balkangreenenergynews.com/first-green-bonds-issued-in-croatia/</t>
  </si>
  <si>
    <t>Mortgage for sustainable housing</t>
  </si>
  <si>
    <t>Hypotecni banka</t>
  </si>
  <si>
    <t>Komercni Banka</t>
  </si>
  <si>
    <t>Loan for sustainable housing</t>
  </si>
  <si>
    <t>CSOB</t>
  </si>
  <si>
    <t>Loan for new technologies</t>
  </si>
  <si>
    <t>CEZ (Energy provider)</t>
  </si>
  <si>
    <t>Green loan for companies</t>
  </si>
  <si>
    <t>Loans for energy improvements</t>
  </si>
  <si>
    <t>Danske Bank</t>
  </si>
  <si>
    <t>Energy Saving Loan</t>
  </si>
  <si>
    <t>Nordea</t>
  </si>
  <si>
    <t>Energy Loans</t>
  </si>
  <si>
    <t>Jyske Bank</t>
  </si>
  <si>
    <t>Arbejdernes Landsbank</t>
  </si>
  <si>
    <t>Green Housing Loan</t>
  </si>
  <si>
    <t>Nykredit</t>
  </si>
  <si>
    <t>Sydbank</t>
  </si>
  <si>
    <t>Spar Nord</t>
  </si>
  <si>
    <t>Dansk Varmeservice / Resurs Bank</t>
  </si>
  <si>
    <t>Skjern Bank</t>
  </si>
  <si>
    <t>DLR</t>
  </si>
  <si>
    <t>Swedbank</t>
  </si>
  <si>
    <t>https://www.swedbank.ee/private/credit/loans/homeEnergyEfficiencyLoan</t>
  </si>
  <si>
    <t>Luminor Bank</t>
  </si>
  <si>
    <t>https://luminor.ee/loan-for-energy-efficiency</t>
  </si>
  <si>
    <t>SEB</t>
  </si>
  <si>
    <t>https://www.seb.ee/en/energy-efficient-home-sebs-green-home-loan</t>
  </si>
  <si>
    <t>https://www.seb.ee/en/corporate-banking/sustainable-financing-green-loan-business</t>
  </si>
  <si>
    <t>Green home loan</t>
  </si>
  <si>
    <t>https://danskebank.fi/sinulle/lainat/asuntolaina/vihrea-asuntolaina</t>
  </si>
  <si>
    <t>Handelsbanken</t>
  </si>
  <si>
    <t>https://www.nordea.com/en/news/what-are-green-loans</t>
  </si>
  <si>
    <t>POP Pankki</t>
  </si>
  <si>
    <t>https://www.poppankki.fi/palvelut/lainat-ja-luotot/vihrea-laina</t>
  </si>
  <si>
    <t>OP Bank</t>
  </si>
  <si>
    <t>EIF guarantee (InvestEU)</t>
  </si>
  <si>
    <t>Guarantees</t>
  </si>
  <si>
    <t>Ålandsbanken</t>
  </si>
  <si>
    <t>https://www.alandsbanken.fi/pankkipalvelut/sijoita-saasta/rahastot/green-bond-esg-b</t>
  </si>
  <si>
    <t>FIM</t>
  </si>
  <si>
    <t>https://www.s-pankki.fi/fi/tiedotteet/2018/vihreiden-joukkolainojen-rahasto/</t>
  </si>
  <si>
    <t xml:space="preserve">TRIODOS </t>
  </si>
  <si>
    <t>Prêt avance rénovation</t>
  </si>
  <si>
    <t>EnergiBio loan</t>
  </si>
  <si>
    <t>https://mabanque.bnpparibas/fr/emprunter/credits-consommation/pret-energibio?perf_origine=ppi00285</t>
  </si>
  <si>
    <t xml:space="preserve">CRÉDINERGIE </t>
  </si>
  <si>
    <t>Credit Mutuel</t>
  </si>
  <si>
    <t>https://www.creditmutuel.fr/fr/particuliers/credits/pret-travaux-renovation-credinergie.html</t>
  </si>
  <si>
    <t xml:space="preserve">Prêt vert </t>
  </si>
  <si>
    <t>La Banque postale</t>
  </si>
  <si>
    <t>https://www.labanquepostale.fr/acteurs-economiques/financements/financer-transition-ecologique/pret-vert.html</t>
  </si>
  <si>
    <t xml:space="preserve">Prêt vert aux collectivités </t>
  </si>
  <si>
    <t>https://www.labanquepostale.fr/collectivites/financements/financer-transition-ecologique/pret-vert.html</t>
  </si>
  <si>
    <t>Prêt personnel Travaux Vert</t>
  </si>
  <si>
    <t>https://www.labanquepostale.fr/particulier/emprunter/financement-logement-et-travaux/pret-personnel-travaux-verts.html</t>
  </si>
  <si>
    <t>Prêt Développement Durable</t>
  </si>
  <si>
    <t>Société Générale</t>
  </si>
  <si>
    <t>https://particuliers.sg.fr/emprunter/pret-credit-immobilier/nos-offres/prets-travaux-renovations-energetiques/pret-developpement-durable#caracteristiques</t>
  </si>
  <si>
    <t>Crédit Travaux Expresso</t>
  </si>
  <si>
    <t>https://particuliers.sg.fr/emprunter/pret-credit-consommation/nos-offres/pret-credit-travaux-expresso#developpementdurable</t>
  </si>
  <si>
    <t>ACCEPTABLE CORPORATE(S),BPCE with EIB funds</t>
  </si>
  <si>
    <t>https://www.eib.org/en/projects/pipelines/all/20220286</t>
  </si>
  <si>
    <t>ENGIE GREEN CAPEX PROGRAM</t>
  </si>
  <si>
    <t>ENGIE</t>
  </si>
  <si>
    <t>https://www.eib.org/en/projects/pipelines/all/20220653</t>
  </si>
  <si>
    <t>Umweltbank</t>
  </si>
  <si>
    <t>https://www.umweltbank.de/firmen/immobilien-finanzieren/gewerbeimmobilien</t>
  </si>
  <si>
    <t>https://cms.rentenbank.de/export/sites/rentenbank/dokumente/eu-links/2017/Umwelt-und-Verbraucherschutz-Nr.-253.pdf</t>
  </si>
  <si>
    <t>http://sustainabonds.com/wp-content/uploads/the_green_pfandbrief.pdf
https://www.berlinhyp.de/de/investoren/green-bonds</t>
  </si>
  <si>
    <t>Munchener Hyp</t>
  </si>
  <si>
    <t>https://www.muenchenerhyp.de/de/unternehmen/nachhaltigkeit/esg-und-gruene-pfandbriefe</t>
  </si>
  <si>
    <t>Deutsche Hypo</t>
  </si>
  <si>
    <t>https://www.deutsche-hypo.de/aktuelles-de/deutsche-hypo-bringt-green-loans-an-den-markt
https://www.deutsche-hypo.de/green-banking</t>
  </si>
  <si>
    <t>Landesbank Baden-Württemberg</t>
  </si>
  <si>
    <t>https://www.lbbw.de/artikelseite/banking-erleben/anleihe-green-bond_9uz8bsi4y_d.html</t>
  </si>
  <si>
    <t>https://www.bab-bremen.de/de/page/programm/rund-ums-haus</t>
  </si>
  <si>
    <t>OTP</t>
  </si>
  <si>
    <t>https://www.otpbank.hu/portal/hu/Tarsashaz/Hitelek/ThermoStilus</t>
  </si>
  <si>
    <t>K&amp;H Bank</t>
  </si>
  <si>
    <t>https://www.kh.hu/web/eng/loans/home</t>
  </si>
  <si>
    <t>On-bill financing</t>
  </si>
  <si>
    <t>https://energy-hungary.hu/en/cimke/esco-en/ ; https://www.enhat.mekh.hu/esco ; https://ebrdgeff.com/hungary/ ; https://energy-hungary.hu/en/our-activities/financing-and-implementation-of-investments/</t>
  </si>
  <si>
    <t>https://bbj.hu/economy/finance/banking/erste-bank-hungary-issues-debut-huf-10-43-bln-green-bond</t>
  </si>
  <si>
    <t>Green Home Improvement Loan</t>
  </si>
  <si>
    <t>Credit Union</t>
  </si>
  <si>
    <t>Intesa San Paolo</t>
  </si>
  <si>
    <t>https://www.intesasanpaolo.com/it/persone-e-famiglie/prodotti/mutui/mutuo-green-acquisto-riqualificazione-casa.html</t>
  </si>
  <si>
    <t>Banca Etica</t>
  </si>
  <si>
    <t>https://www.bancaetica.it/prodotti/mutuo-casa-verde/</t>
  </si>
  <si>
    <t>Credit Agricole</t>
  </si>
  <si>
    <t>https://www.credit-agricole.it/prodotti/privati/mutui/mutuo-credit-agricole-greenback</t>
  </si>
  <si>
    <t>Fineco</t>
  </si>
  <si>
    <t>https://finecobank.com/it/online/mutui-e-prestiti/mutuo/</t>
  </si>
  <si>
    <t>Banco BPM</t>
  </si>
  <si>
    <t>https://www.facile.it/banche-finanziarie/banca-popolare-di-milano/mutui-green.html</t>
  </si>
  <si>
    <t>https://bnl.it/it/Individui-e-Famiglie/Prestiti/BNL-Green-Casa</t>
  </si>
  <si>
    <t>Energy Performance Contract</t>
  </si>
  <si>
    <t>Eni</t>
  </si>
  <si>
    <t>https://eniplenitude.com/business/efficientamento-energetico</t>
  </si>
  <si>
    <t>Green Home loan</t>
  </si>
  <si>
    <t>SEB Bank</t>
  </si>
  <si>
    <t>Loan for home renovation or home energy efficiency</t>
  </si>
  <si>
    <t>Luminor</t>
  </si>
  <si>
    <t>https://www.luminor.lv/en/private/renovation-and-property-acquisition</t>
  </si>
  <si>
    <t>Credit for home energy efficiency</t>
  </si>
  <si>
    <t>Citadele Bank</t>
  </si>
  <si>
    <t>https://www.citadele.lv/lv/private/home-energy-efficiency/?_gl=1*13elsz5*_up*MQ..*_ga*MTM1MzgzNDM5Mi4xNjgyNDk4Mzkx*_ga_7MM1HG5KMN*MTY4MjQ5ODM5MS4xLjAuMTY4MjQ5ODM5MS4wLjAuMA..</t>
  </si>
  <si>
    <t>Home energy efficiency loan</t>
  </si>
  <si>
    <t>https://www.swedbank.lv/private/credit/loans/homeEnergyEfficiencyLoan?language=ENG</t>
  </si>
  <si>
    <t>Latvian Baltic Energy Efficiency Facility (LABEEF)</t>
  </si>
  <si>
    <t>https://www.euki.de/wp-content/uploads/2018/12/Fact-Sheet-LABEEF-Latvian-Energy-Efficiency-Facility-LV.pdf</t>
  </si>
  <si>
    <t>Green Home Loan</t>
  </si>
  <si>
    <t>Prêt rénovation énergétique</t>
  </si>
  <si>
    <t>BGL BNP Paribas</t>
  </si>
  <si>
    <t>https://www.bgl.lu/fr/particuliers/projet-renovation/pret-renovation-energetique.html?cid=fr-sip-gnt-renov0422</t>
  </si>
  <si>
    <t>Prêt personnel R-Eco</t>
  </si>
  <si>
    <t>https://www.raiffeisen.lu/fr/particuliers/financer/prets-personnels/pret-r-eco</t>
  </si>
  <si>
    <t>Ecoprêt</t>
  </si>
  <si>
    <t>Spuerkees</t>
  </si>
  <si>
    <t>https://www.spuerkeess.lu/fr/particuliers/financer/ecopret/</t>
  </si>
  <si>
    <t xml:space="preserve">Enoprimes - for renovation </t>
  </si>
  <si>
    <t>Partnership between two energy providers: Enovos and SUDenergie</t>
  </si>
  <si>
    <t>Fondation Enovos</t>
  </si>
  <si>
    <t>Net Zero Emission fund and Accessible clean energy fund</t>
  </si>
  <si>
    <t>Green Loan</t>
  </si>
  <si>
    <t>HSBC</t>
  </si>
  <si>
    <t>Green Bonds</t>
  </si>
  <si>
    <t>Triodos</t>
  </si>
  <si>
    <t>https://www.triodos.nl/hypotheek</t>
  </si>
  <si>
    <t>Duurzaam Wonen Hypotheek</t>
  </si>
  <si>
    <t>ABN AMRO</t>
  </si>
  <si>
    <t>https://www.abnamro.nl/nl/prive/hypotheken/duurzaam-wonen/duurzaam-wonen-hypotheek.html</t>
  </si>
  <si>
    <t>Rabo Groenhypotheek</t>
  </si>
  <si>
    <t>Rabobank</t>
  </si>
  <si>
    <t>https://www.rabobank.nl/particulieren/hypotheek/hypotheekvormen-en-voorwaarden/hypotheekproducten/groenhypotheek</t>
  </si>
  <si>
    <t>Verduurzaamhypotheek</t>
  </si>
  <si>
    <t>Florius</t>
  </si>
  <si>
    <t>https://www.florius.nl/hypotheek/verduurzaam-hypotheek</t>
  </si>
  <si>
    <t>Woonnu hypotheek</t>
  </si>
  <si>
    <t>Woonnu</t>
  </si>
  <si>
    <t>https://woonnu.nl/?gclid=CjwKCAjwkeqkBhAnEiwA5U-uM93bxs3uLKSXbUUPPV8YsTiDSVEKJuDTzEdp6cHkZ3Nwxp4fRCe8DRoCelEQAvD_BwE</t>
  </si>
  <si>
    <t>https://www.asnbank.nl/hypotheek/asn-duurzaam-wonen.html?adtype=SEA.Hypotheken.BR.Search.Hypotheken&amp;adrecip=google&amp;s_kwcid=AL!6157!3!648762297011!p!!g!!asn%20duurzaam%20wonen&amp;gclid=CjwKCAjwkeqkBhAnEiwA5U-uM89ZeJuqeoGFO4fHjENKSEbCDgrkHX5Wvfu49w1W3RXJJSC_mpNf6BoCrFAQAvD_BwE</t>
  </si>
  <si>
    <t>Verduurzamings­hypotheek</t>
  </si>
  <si>
    <t>ASR duurzaam wonen</t>
  </si>
  <si>
    <t>https://www.asr.nl/hypotheek/verduurzamingshypotheek?gclid=CjwKCAjwkeqkBhAnEiwA5U-uM2chARnJzTpFhB7ujzjBXSmilUltEd0K0xFgrovGoWQvwOfLL2IWhRoCIv8QAvD_BwE</t>
  </si>
  <si>
    <t xml:space="preserve">Greenloans </t>
  </si>
  <si>
    <t>https://www.defam.nl/leningen/greenloans/</t>
  </si>
  <si>
    <t>BNG</t>
  </si>
  <si>
    <t>https://www.svn.nl/overheden/onze-fondsen/bng-duurzaamheidsfonds/</t>
  </si>
  <si>
    <t>BNP PARIBAS Polska</t>
  </si>
  <si>
    <t>https://www.bnpparibas.pl/klienci-indywidualni/kredyty/kredyt-hipoteczny-z-niska-marza</t>
  </si>
  <si>
    <t>Eco-mortgage housing loan</t>
  </si>
  <si>
    <t>mbank</t>
  </si>
  <si>
    <t>https://www.mbank.pl/indywidualny/kredyty/kredyty-hipoteczne/eko/</t>
  </si>
  <si>
    <t>ING Bank Slasky</t>
  </si>
  <si>
    <t>https://www.ing.pl/indywidualni/kredyty-i-pozyczki/kredyt-hipoteczny-eko</t>
  </si>
  <si>
    <t>BOS Bank</t>
  </si>
  <si>
    <t>https://www.bosbank.pl/klient-indywidualny/pozyczki-i-kredyty/eko-hipoteka/eko-kredyt-hipoteczny</t>
  </si>
  <si>
    <t>https://www.bnpparibas.pl/klienci-indywidualni/kredyty/kredyt-na-zielone-zmiany</t>
  </si>
  <si>
    <t>https://www.bnpparibas.pl/rolnicy/kredyty/kredyt-agro-progres</t>
  </si>
  <si>
    <t>Green Energy Investment loan</t>
  </si>
  <si>
    <t>https://www.bnpparibas.pl/przedsiebiorstwa/finansowanie/kredyt-inwestycyjny-zielona-energia</t>
  </si>
  <si>
    <t>https://www.bosbank.pl/klient-indywidualny/pozyczki-i-kredyty/eko-kredyty/pozyczka-zielona</t>
  </si>
  <si>
    <t>Clean Air Credit</t>
  </si>
  <si>
    <t>https://www.bosbank.pl/klient-indywidualny/pozyczki-i-kredyty/eko-kredyty/kredyt-czyste-powietrze</t>
  </si>
  <si>
    <t>Loan with bonus for thermomodernization</t>
  </si>
  <si>
    <t>https://www.bosbank.pl/klient-indywidualny/pozyczki-i-kredyty/eko-kredyty/kredyt-termomodernizacyjny</t>
  </si>
  <si>
    <t>Credit supporting sustainable development</t>
  </si>
  <si>
    <t>https://www.ing.pl/spolki/finansowanie/kredyt-oferta-direct</t>
  </si>
  <si>
    <t>Loan for energy efficiency in the residential sector</t>
  </si>
  <si>
    <t>Alior Bank</t>
  </si>
  <si>
    <t>https://www.bgk.pl/pozyczki-unijne/oferta-pozyczek-unijnych/pozyczka-na-efektywnosc-energetyczna-w-sektorze-mieszkaniowym-74/#contacts</t>
  </si>
  <si>
    <t>Pekao Leasing S.A</t>
  </si>
  <si>
    <t>https://www.ebrd.com/work-with-us/projects/psd/54019.html</t>
  </si>
  <si>
    <t>Leasing of photovoltaics, energy storage, heat pumps</t>
  </si>
  <si>
    <t>https://mleasing.pl/fotowoltaika/</t>
  </si>
  <si>
    <t>Linha BPI/BEI Eficiência Energética</t>
  </si>
  <si>
    <t>Banco BPI</t>
  </si>
  <si>
    <t>365 bank</t>
  </si>
  <si>
    <t>Slovenska sporitelna</t>
  </si>
  <si>
    <t>Sparkasse</t>
  </si>
  <si>
    <t>https://www.sparkasse.si/sl/prebivalstvo/aktualno/zeleni-kredit</t>
  </si>
  <si>
    <t>Delavska Hranilnica</t>
  </si>
  <si>
    <t>https://www.delavska-hranilnica.si/osebne-finance/financiranje/zeleni-kredit</t>
  </si>
  <si>
    <t>Santander Energy Efficiency Loan</t>
  </si>
  <si>
    <t>SANTANDER</t>
  </si>
  <si>
    <t>PF4EE Santander</t>
  </si>
  <si>
    <t>Caja Rural Navarra green mortgages</t>
  </si>
  <si>
    <t>Caja Rural Navarra</t>
  </si>
  <si>
    <t>BBVA Green Loan for HOAs</t>
  </si>
  <si>
    <t>BBVA</t>
  </si>
  <si>
    <t>Triodos Bank sel</t>
  </si>
  <si>
    <t>Nordea: Energy efficiency loans for homes (Energilån)</t>
  </si>
  <si>
    <t>Heat pump loan</t>
  </si>
  <si>
    <t>Handelsbanken: Green energy loan (Grönt energilån)</t>
  </si>
  <si>
    <t>Payup: Loan for energy efficiency improvements in homes (Energilån)</t>
  </si>
  <si>
    <t>Payup</t>
  </si>
  <si>
    <t>Varbergs sparbank: Loan for energy efficiency improvements in homes (Energilån)</t>
  </si>
  <si>
    <t>Varbergs Sparebank</t>
  </si>
  <si>
    <t>Swedbank: Loan for energy efficiency improvements in homes (Energilån)</t>
  </si>
  <si>
    <t>SBAB: Loan with discount for energy efficiency improvements in homes (Energilån)</t>
  </si>
  <si>
    <t>SBAB</t>
  </si>
  <si>
    <t>Coop Bank: Loan with discount for energy efficiency improvements in homes (Energilån)</t>
  </si>
  <si>
    <t>Coop Bank</t>
  </si>
  <si>
    <t>Länsförsäkringar Stockholm: Loan for energy efficiency improvements in homes (Energilån)</t>
  </si>
  <si>
    <t>Lansforsakringar Stockholm</t>
  </si>
  <si>
    <t>ICA Banken: Loan for energy efficiency improvements in homes (Energilån)</t>
  </si>
  <si>
    <t>ICA Banken</t>
  </si>
  <si>
    <t>Danske Bank (sweden): Green loans for sustainable investments (gröna lån)</t>
  </si>
  <si>
    <t>The Energy Step</t>
  </si>
  <si>
    <t>Sparbanken Skånes</t>
  </si>
  <si>
    <t>SEB Green Household Mortgages</t>
  </si>
  <si>
    <t>An energy-efficient home with SEB’s green home loan | SEB</t>
  </si>
  <si>
    <t>Topic</t>
  </si>
  <si>
    <t>EU (Publications)</t>
  </si>
  <si>
    <t>Accelerating energy renovation investments in buildings Financial and fiscal instruments across the EU
Economidou, Marina; Todeschi, Valeria; Bertoldi, Paolo; JRC, 2019</t>
  </si>
  <si>
    <t>Conforto, ECEEE 2022</t>
  </si>
  <si>
    <t>INCENTIVES FOR
ENERGY EFFICIENCY
CEE/SEE Region TPA Group</t>
  </si>
  <si>
    <t>Report on the evolution of financing practices for energy efficiency in buildings, SME's and in industry</t>
  </si>
  <si>
    <t>EuroPACE market analysis</t>
  </si>
  <si>
    <t>From Buildings to Communities: Exploring the Role of Financial Schemes for Sustainable Plus Energy Neighborhoods</t>
  </si>
  <si>
    <t>OECD, PH7.1 ANNEX - MEASURES TO FINANCE HOUSING IMPROVEMENTS AND REGENERATION</t>
  </si>
  <si>
    <t>The potential for investment in energy efficiency through financial instruments in the European Union</t>
  </si>
  <si>
    <t>DHC Trends Market and Regulatory Frameworks</t>
  </si>
  <si>
    <t>RESHC Renewable space heating under the revised Renewable Energy Directive</t>
  </si>
  <si>
    <t>EU (Databases)</t>
  </si>
  <si>
    <t>Mure Database</t>
  </si>
  <si>
    <t>EBRD</t>
  </si>
  <si>
    <t>EIB</t>
  </si>
  <si>
    <t>Fi-compass Country Data</t>
  </si>
  <si>
    <t>COR Division of Powers</t>
  </si>
  <si>
    <t>IEA</t>
  </si>
  <si>
    <t>EEA Database</t>
  </si>
  <si>
    <t>OECD Affordable Housing Database</t>
  </si>
  <si>
    <t>RRF Projects</t>
  </si>
  <si>
    <t>Each MS</t>
  </si>
  <si>
    <t>NECPs</t>
  </si>
  <si>
    <t>LTRS</t>
  </si>
  <si>
    <t>NEEAPs</t>
  </si>
  <si>
    <t>Building renovation national contacts</t>
  </si>
  <si>
    <t>National Energy Efficiency Fund</t>
  </si>
  <si>
    <t>National Energy Agency</t>
  </si>
  <si>
    <t>Environment/Innovation/Development Agency</t>
  </si>
  <si>
    <t>Ministry of Energy/ Environment</t>
  </si>
  <si>
    <t>Other Source #1</t>
  </si>
  <si>
    <t>Other Source #2</t>
  </si>
  <si>
    <t>Other Source #3</t>
  </si>
  <si>
    <t>Other Source #4</t>
  </si>
  <si>
    <t>Desk Research Keywords</t>
  </si>
  <si>
    <t>(2019)</t>
  </si>
  <si>
    <t>Austria’s recovery and resilience plan</t>
  </si>
  <si>
    <t>2017 Plan</t>
  </si>
  <si>
    <t>2020 Progress report</t>
  </si>
  <si>
    <t>Upper Austria:	www.energiesparverband.at
Carinthia:  	www.neteb-kaernten.at
Lower Austria:  	www.enu.at
Burgenland:	https://www.burgenland.at/themen/wohnen
Vorarlberg:	https://www.energieinstitut.at/buerger/energieberatung
Tyrol:	https://www.energie-tirol.at
Vienna:	https://www.hauskunft-wien.at
Styria:  	https://www.wohnbau.steiermark.at
Salzburg:	https://www.salzburg.gv.at</t>
  </si>
  <si>
    <t>Climate and Energy Fund</t>
  </si>
  <si>
    <t>https://www.energyagency.at/fakten/foerderungen</t>
  </si>
  <si>
    <t>https://www.umweltfoerderung.at/</t>
  </si>
  <si>
    <t>http://www.bmwfw.gv.at/</t>
  </si>
  <si>
    <t>www.oesterreich.gv.at</t>
  </si>
  <si>
    <t>https://www.help.gv.at/</t>
  </si>
  <si>
    <t>ttps://www.wko.at/x</t>
  </si>
  <si>
    <t>https://www.bmk.gv.at/</t>
  </si>
  <si>
    <t>Österreich Finanzierung, Energiefonds, Effizienz, Förderprogramm, Heizung, Grün, Subventionen, Förderung, Unterstützung, Finanzierung, Gebäudesanierung, Dekarbonisierung, thermische Sanierung, Isolierung, erneuerbare Energien in Gebäuden, Heizung und Kühlung, Fernheizung und -kühlung, DHC, geothermisch, Überschusswärme, Abwärme</t>
  </si>
  <si>
    <t>energy fund, efficiency, funding program, heating, green, subsidies, promotion, support, financing, building renovation, decarbonization, thermal renovation, insulation, renewable energy in buildings, heating and cooling, district heating and cooling, DHC, geothermal, excess heat, waste heat</t>
  </si>
  <si>
    <t>Belgium - Brussels</t>
  </si>
  <si>
    <t>Belgium’s recovery and resilience plan</t>
  </si>
  <si>
    <t>2021 Progress report</t>
  </si>
  <si>
    <t>https://homegrade.brussels</t>
  </si>
  <si>
    <t>https://www.energywatchers.be  </t>
  </si>
  <si>
    <t>https://environnement.brussels/</t>
  </si>
  <si>
    <t>https://www.travaux-de-renovation.be/</t>
  </si>
  <si>
    <t>https://www.finance.brussels/produits</t>
  </si>
  <si>
    <t>Belgique, Brusselles, financements, fonds d'énergie, efficacité, programme de financement, chauffage, vert, subventions, promotion, soutien, financement, rénovation de bâtiments, décarbonisation, rénovation thermique, isolation, énergies renouvelables dans les bâtiments, chauffage et refroidissement, chauffage urbain et refroidissement, DHC, géothermie, chaleur excédentaire, chaleur résiduelle</t>
  </si>
  <si>
    <t>Belgium - Flanders</t>
  </si>
  <si>
    <t>https://www.vlaanderen.be/bouwen-wonen-en-energie</t>
  </si>
  <si>
    <t>https://omgeving.vlaanderen.be/energie-klimaat-en-milieu</t>
  </si>
  <si>
    <t>https://www.vlaanderen.be/</t>
  </si>
  <si>
    <t>België, Vlaanderen, energie fonds, efficiëntie, financieringsprogramma, verwarming, groen, subsidies, promotie, ondersteuning, financiering, gebouwrenovatie, decarbonisatie, thermische renovatie, isolatie, hernieuwbare energie in gebouwen, verwarming en koeling, stadsverwarming en koeling, DHC, geothermisch, overtollige warmte, restwarmte</t>
  </si>
  <si>
    <t>Belgium - Vallonia</t>
  </si>
  <si>
    <t>https://energie.wallonie.be</t>
  </si>
  <si>
    <t>https://energie.wallonie.be/</t>
  </si>
  <si>
    <t>https://economie.fgov.be/fr/themes/energie/transition-energetique/</t>
  </si>
  <si>
    <t>https://www.wallonie.be/</t>
  </si>
  <si>
    <t>https://logement.wallonie.be/</t>
  </si>
  <si>
    <t>Belgique, Wallonie, financements, fonds d'énergie, efficacité, programme de financement, chauffage, vert, subventions, promotion, soutien, financement, rénovation de bâtiments, décarbonisation, rénovation thermique, isolation, énergies renouvelables dans les bâtiments, chauffage et refroidissement, chauffage urbain et refroidissement, DHC, géothermie, chaleur excédentaire, chaleur résiduelle</t>
  </si>
  <si>
    <t>Bulgaria’s recovery and resilience plan</t>
  </si>
  <si>
    <t>https://www.seea.government.bg/bg/za-domakinstvata</t>
  </si>
  <si>
    <t>Energy Efficiency and Renewable Sources Fund</t>
  </si>
  <si>
    <t>https://new.abea-bg.org/?lng=EN</t>
  </si>
  <si>
    <t>https://www.sme.government.bg/</t>
  </si>
  <si>
    <t>https://www.me.government.bg/en</t>
  </si>
  <si>
    <t>http://www.mrrb.government.bg/</t>
  </si>
  <si>
    <t>https://unece.org/DAM/energy/se/pdfs/eneff/FEEI/FEEI_Report_7_Nov_2018.pdf</t>
  </si>
  <si>
    <t>https://ecofund-bg.org/</t>
  </si>
  <si>
    <t xml:space="preserve">https://www.ngf.bg/ </t>
  </si>
  <si>
    <t>България,Енергиен фонд, ефективност, програма за финансиране, отопление, зелен, субсидии, насърчаване, подкрепа, финансиране, обновление на сгради, декарбонизация, топлозащитен ремонт, изолация, възобновяема енергия в сградите, отопление и охлаждане, отопление и охлаждане на район, DHC, геотермални, излишък на топлина, отпаднала топлина</t>
  </si>
  <si>
    <t>Croatia’s recovery and resilience plan</t>
  </si>
  <si>
    <t>Environmental Protection and Energy Efficiency Fund</t>
  </si>
  <si>
    <t>https://www.hera.hr/en/html/index.html</t>
  </si>
  <si>
    <t>https://www.mzoip.hr/</t>
  </si>
  <si>
    <t>https://gov.hr/</t>
  </si>
  <si>
    <t>https://www.hbor.hr/</t>
  </si>
  <si>
    <t>https://www.fzoeu.hr/</t>
  </si>
  <si>
    <t>Hrvatska, energetski fond, učinkovitost, program financiranja, grijanje, zeleno, poticaji, promocija, podrška, financiranje, obnova zgrada, dekarbonizacija, termička obnova, izolacija, obnovljiva energija u zgradama, grijanje i hlađenje, daljinsko grijanje i hlađenje, DHC, geotermalno, višak topline, otpadna toplina</t>
  </si>
  <si>
    <t>Cyprus’s recovery and resilience plan</t>
  </si>
  <si>
    <t>RES and Energy Conservation Fund</t>
  </si>
  <si>
    <t>https://www.cea.org.cy/</t>
  </si>
  <si>
    <t>http://www.mcit.gov.cy/mcit/energyse.nsf/index_gr/index_gr?opendocument</t>
  </si>
  <si>
    <t xml:space="preserve">https://www.fundingprogrammesportal.gov.cy/ </t>
  </si>
  <si>
    <t xml:space="preserve">https://meci.gov.cy/ </t>
  </si>
  <si>
    <t xml:space="preserve">https://www.oeb.org.cy/ </t>
  </si>
  <si>
    <t>Κύπρος, Ταμείο ενέργειας, αποτελεσματικότητα, πρόγραμμα χρηματοδότησης, θέρμανση, πράσινο, επιδοτήσεις, προώθηση, υποστήριξη, χρηματοδότηση, ανακαίνιση κτιρίων, αποδαρμονοποίηση, θερμική ανακαίνιση, μόνωση, ανανεώσιμη ενέργεια σε κτίρια, θέρμανση και ψύξη, αστική θέρμανση και ψύξη, DHC, γεωθερμική, περίσσεια θερμότητα, θερμότητα απορριπτόμενη</t>
  </si>
  <si>
    <t>Czechia</t>
  </si>
  <si>
    <t>Czechia’s recovery and resilience plan</t>
  </si>
  <si>
    <t>https://zkrotimeenergie.cz/statni-podpora/</t>
  </si>
  <si>
    <t>Modernisation fund</t>
  </si>
  <si>
    <t>http://www.eru.cz/en</t>
  </si>
  <si>
    <t>https://www.nrb.cz/</t>
  </si>
  <si>
    <t>https://www.sfzp.cz/</t>
  </si>
  <si>
    <t>https://opzp.cz/</t>
  </si>
  <si>
    <t>mpo-efekt.cz</t>
  </si>
  <si>
    <t>Česká republika, financování, energetický fond, účinnost, finanční program, vytápění, zelená, dotace, propagace, podpora, financování, rekonstrukce budov, decarbonizace, tepelná rekonstrukce, izolace, obnovitelná energie ve stavbách, vytápění a chlazení, městské vytápění a chlazení, DHC, geotermální, přebytečné teplo, odpadní teplo</t>
  </si>
  <si>
    <t>Denmark’s recovery and resilience plan</t>
  </si>
  <si>
    <t>https://sparenergi.dk</t>
  </si>
  <si>
    <t>Denmark Green Future Fund</t>
  </si>
  <si>
    <t>http://www.efkm.dk/en</t>
  </si>
  <si>
    <t>https://www.trm.dk/ - 1 occurrence</t>
  </si>
  <si>
    <t>https://www.regeringen.dk/ - 1 occurrence</t>
  </si>
  <si>
    <t>https://www.retsinformation.dk/ - 1 occurrence</t>
  </si>
  <si>
    <t>https://fm.dk/</t>
  </si>
  <si>
    <t>Denamark, finansiering, energifond, effektivitet, finansieringsprogram, opvarmning, grøn, tilskud, fremme, støtte, finansiering, bygningsrenovering, decarbonisering, termisk renovering, isolering, vedvarende energi i bygninger, opvarmning og køling, fjernvarme og -køling, DHC, geotermisk, overskudsvarme, spildvarme</t>
  </si>
  <si>
    <t>Estonia’s recovery and resilience plan</t>
  </si>
  <si>
    <t>https://www.mkm.ee/ehitus-ja-elamumajandus/elamud-ja-hooned/renoveerimislaine</t>
  </si>
  <si>
    <t>https://kredex.ee/</t>
  </si>
  <si>
    <t>https://www.envir.ee/en</t>
  </si>
  <si>
    <t>https://www.mkm.ee/en</t>
  </si>
  <si>
    <t>https://www.nordicenergy.org/</t>
  </si>
  <si>
    <t>https://smartcap.ee/</t>
  </si>
  <si>
    <t>https://www.nib.int/ - 1 occurrence</t>
  </si>
  <si>
    <t>https://www.kik.ee/</t>
  </si>
  <si>
    <t>Eesti, rahastamine, energiafond, tõhusus, finantseerimisprogramm, küte, roheline, toetused, edendamine, tugi, finantseerimine, hoone renoveerimine, süsinikust vabanemine, soojusrenoveerimine, isolatsioon, taastuvenergia hoonetes, küte ja jahutus, kaugküte ja -jahutus, DHC, geotermiline, ülejääv soojus, jäätmesoojus</t>
  </si>
  <si>
    <t>Finland’s recovery and resilience plan</t>
  </si>
  <si>
    <t>https://www.ara.fi/en-US/Housing_finance</t>
  </si>
  <si>
    <t>Energy Aid</t>
  </si>
  <si>
    <t>https://energiavirasto.fi/en/frontpage</t>
  </si>
  <si>
    <t>https://www.businessfinland.fi/</t>
  </si>
  <si>
    <t>https://www.ara.fi/</t>
  </si>
  <si>
    <t>https://tem.fi/</t>
  </si>
  <si>
    <t>https://www.motiva.fi/</t>
  </si>
  <si>
    <t>https://www.vero.fi/</t>
  </si>
  <si>
    <t>Suomi, rahoitus, energiarahasto, tehokkuus, rahoitusohjelma, lämmitys, vihreä, tukia, edistäminen, tuki, rahoitus, rakennusten uudistaminen, hiilidioksidin vähentäminen, lämpöremontti, eristys, uusiutuva energia rakennuksissa, lämmitys ja jäähdytys, kaukolämpö ja -jäähdytys, DHC, geoterminen, ylimääräinen lämpö, hukkalämpö</t>
  </si>
  <si>
    <t>France’s recovery and resilience plan</t>
  </si>
  <si>
    <t>https://france-renov.gouv.fr</t>
  </si>
  <si>
    <t>Fonds Vert</t>
  </si>
  <si>
    <t>https://www.ademe.fr</t>
  </si>
  <si>
    <t xml:space="preserve">https://www.ecologie.gouv.fr/ </t>
  </si>
  <si>
    <t xml:space="preserve">https://www.economie.gouv.fr/ </t>
  </si>
  <si>
    <t>https://onpe.org/</t>
  </si>
  <si>
    <t>https://www.bpifrance.fr/</t>
  </si>
  <si>
    <t>https://www.service-public.fr/</t>
  </si>
  <si>
    <t xml:space="preserve">https://les-aides.fr/ </t>
  </si>
  <si>
    <t>Francais fonds d'énergie, efficacité, programme de financement, chauffage, vert, subventions, promotion, soutien, financement, rénovation de bâtiments, décarbonisation, rénovation thermique, isolation, énergies renouvelables dans les bâtiments, chauffage et refroidissement, chauffage urbain et refroidissement, DHC, géothermie, chaleur excédentaire, chaleur résiduelle</t>
  </si>
  <si>
    <t>Germany’s recovery and resilience plan</t>
  </si>
  <si>
    <t>https://www.energiewechsel.de/KAENEF/</t>
  </si>
  <si>
    <t>Klima- und Transformationsfonds</t>
  </si>
  <si>
    <t>https://www.dena.de/startseite</t>
  </si>
  <si>
    <t>http://www.bmwi.de/EN/root.html</t>
  </si>
  <si>
    <t>https://www.bmwk.de/</t>
  </si>
  <si>
    <t>https://www.bmwk.de/Redaktion/DE/Dossier/energiewende-im-gebaeudebereich</t>
  </si>
  <si>
    <t xml:space="preserve">https://www.kfw.de/ </t>
  </si>
  <si>
    <t>https://www.bafa.de/</t>
  </si>
  <si>
    <t>Deutschland Finanzierung, Energiefonds, Effizienz, Förderprogramm, Heizung, Grün, Subventionen, Förderung, Unterstützung, Finanzierung, Gebäudesanierung, Dekarbonisierung, thermische Sanierung, Isolierung, erneuerbare Energien in Gebäuden, Heizung und Kühlung, Fernheizung und -kühlung, DHC, geothermisch, Überschusswärme, Abwärme</t>
  </si>
  <si>
    <t>Greece’s recovery and resilience plan</t>
  </si>
  <si>
    <t>ERDF Energy Efficiency Fund II + Energy Trasnition Fund (does not have an official page)</t>
  </si>
  <si>
    <t>https://www.rae.gr/en</t>
  </si>
  <si>
    <t>http://www.ypeka.gr/Default.aspx?tabid=37&amp;locale=en-US&amp;language=el-GR</t>
  </si>
  <si>
    <t>https://exoikonomo2021.gov.gr</t>
  </si>
  <si>
    <t>Ελλάδα, Ταμείο ενέργειας, αποτελεσματικότητα, πρόγραμμα χρηματοδότησης, θέρμανση, πράσινο, επιδοτήσεις, προώθηση, υποστήριξη, χρηματοδότηση, ανακαίνιση κτιρίων, αποδαρμονοποίηση, θερμική ανακαίνιση, μόνωση, ανανεώσιμη ενέργεια σε κτίρια, θέρμανση και ψύξη, αστική θέρμανση και ψύξη, DHC, γεωθερμική, περίσσεια θερμότητα, θερμότητα απορριπτόμενη</t>
  </si>
  <si>
    <t>Hungary’s recovery and resilience plan</t>
  </si>
  <si>
    <t>https://www.mmk.hu/tanacsadas</t>
  </si>
  <si>
    <t>Hungarian Green Economy and National Research?</t>
  </si>
  <si>
    <t>https://www.gvh.hu/en/gvh/cooperation_agreements/hungarian_energy_office</t>
  </si>
  <si>
    <t>https://vali.hu/</t>
  </si>
  <si>
    <t>https://palyazatok.org/</t>
  </si>
  <si>
    <t>https://www.enhat.mekh.hu/</t>
  </si>
  <si>
    <t>https://hitelnet.hu/csok/</t>
  </si>
  <si>
    <t>Magyarország, finanszírozás, energiaalap, hatékonyság, finanszírozási program, fűtés, zöld, támogatások, előmozdítás, támogatás, finanszírozás, épületfelújítás, széndioxidcsökkentés, hőtechnikai felújítás, hőszigetelés, megújuló energia az épületekben, fűtés és hűtés, távfűtés és -hűtés, DHC, geotermikus, felesleges hő, hulladékhő</t>
  </si>
  <si>
    <t>Ireland’s recovery and resilience plan</t>
  </si>
  <si>
    <t>https://www.seai.ie/grants/home-energy-grants</t>
  </si>
  <si>
    <t>Green Transition Fund</t>
  </si>
  <si>
    <t>Sustainable Energy Authority Of Ireland</t>
  </si>
  <si>
    <t>https://www.gov.ie/en/organisation/department-of-the-environment-climate-and-communications/</t>
  </si>
  <si>
    <t>https://www.revenue.ie/</t>
  </si>
  <si>
    <t>https://www.citizensinformation.ie/</t>
  </si>
  <si>
    <t>https://www.selectra.ie/</t>
  </si>
  <si>
    <t>https://www.anpost.com/ -</t>
  </si>
  <si>
    <t>Irish Funding, energy fund, efficiency, funding program, heating, green, subsidies, promotion, support, financing, building renovation, decarbonization, thermal renovation, insulation, renewable energy in buildings, heating and cooling, district heating and cooling, DHC, geothermal, excess heat, waste heat</t>
  </si>
  <si>
    <t>Italy’s recovery and resilience plan</t>
  </si>
  <si>
    <t>https://pnpe2.enea.it</t>
  </si>
  <si>
    <t>https://www.enea.it/it/</t>
  </si>
  <si>
    <t>http://www.isprambiente.gov.it/it/sistema-nazionale-protezione-ambiente</t>
  </si>
  <si>
    <t>http://www.minambiente.it/</t>
  </si>
  <si>
    <t xml:space="preserve">https://www.mise.gov.it/ </t>
  </si>
  <si>
    <t>https://www.mase.gov.it/</t>
  </si>
  <si>
    <t>https://www.gse.it/</t>
  </si>
  <si>
    <t xml:space="preserve">https://www.confcommercio.it/ </t>
  </si>
  <si>
    <t>Italia, finanziamenti, fondo energetico, efficienza, programma di finanziamento, riscaldamento, verde, sovvenzioni, promozione, supporto, finanziamento, ristrutturazione edilizia, decarbonizzazione, ristrutturazione termica, isolamento, energia rinnovabile negli edifici, riscaldamento e raffreddamento, teleriscaldamento e -raffreddamento, DHC, geotermico, calore in eccesso, calore residuo</t>
  </si>
  <si>
    <t>Latvia’s recovery and resilience plan</t>
  </si>
  <si>
    <t>https://www.altum.lv/pakalpojumi/iedzivotajiem/privatmaju-energoefektivitate/</t>
  </si>
  <si>
    <t>https://www.em.gov.lv/en/</t>
  </si>
  <si>
    <t>https://likumi.lv/about.php</t>
  </si>
  <si>
    <t>https://www.altum.lv/</t>
  </si>
  <si>
    <t>Latvija, finansējums, enerģijas fonds, efektivitāte, finansēšanas programma, sildīšana, zaļais, subsīdijas, veicināšana, atbalsts, finansēšana, ēku renovācija, dekarbonizācija, termiskā renovācija, izolācija, atjaunoj</t>
  </si>
  <si>
    <t>Lithuania’s recovery and resilience plan</t>
  </si>
  <si>
    <t>www.apva.lt </t>
  </si>
  <si>
    <t>https://www.ena.lt/about-us/</t>
  </si>
  <si>
    <t>https://am.lrv.lt/en/</t>
  </si>
  <si>
    <t>https://enmin.lrv.lt/en/</t>
  </si>
  <si>
    <t xml:space="preserve">https://e-seimas.lrs.lt/ </t>
  </si>
  <si>
    <t>Lietuva, finansavimas, energijos fondas, efektyvumas, finansavimo programa, šildymas, žalia, subsidijos, skatinimas, parama, finansavimas, pastatų renovacija, dekarbonizacija, šiluminė renovacija, izoliacija, atsinaujinantys energijos šaltiniai pastatuose, šildymas ir aušinimas, vietinio šildymo ir aušinimo sistema, DHC, geoterminė, perteklinis šilumas, atliekų šiluma</t>
  </si>
  <si>
    <t>Luxembourg’s recovery and resilience plan</t>
  </si>
  <si>
    <t>www.klima-agence.lu</t>
  </si>
  <si>
    <t>Fonds Climat Énergie</t>
  </si>
  <si>
    <t>https://www.energieagence.lu/de/</t>
  </si>
  <si>
    <t>https://aev.gouvernement.lu/en.html</t>
  </si>
  <si>
    <t>https://mea.gouvernement.lu/en.html</t>
  </si>
  <si>
    <t>https://logement.public.lu/</t>
  </si>
  <si>
    <t xml:space="preserve">https://guichet.public.lu/ </t>
  </si>
  <si>
    <t xml:space="preserve">https://www.enoprimes.lu/ </t>
  </si>
  <si>
    <t>Luxembourg fonds d'énergie, efficacité, programme de financement, chauffage, vert, subventions, promotion, soutien, financement, rénovation de bâtiments, décarbonisation, rénovation thermique, isolation, énergies renouvelables dans les bâtiments, chauffage et refroidissement, chauffage urbain et refroidissement, DHC, géothermie, chaleur excédentaire, chaleur résiduelle</t>
  </si>
  <si>
    <t>Malta’s recovery and resilience plan</t>
  </si>
  <si>
    <t>https://bca.org.mt</t>
  </si>
  <si>
    <t>Energy Efficiency and Renewable Energy Financial Instrument in Malta (EERE)</t>
  </si>
  <si>
    <t>http://www.miema.org/</t>
  </si>
  <si>
    <t>https://era.org.mt/</t>
  </si>
  <si>
    <t>https://sustainability.gov.mt/</t>
  </si>
  <si>
    <t xml:space="preserve">https://energywateragency.gov.mt/ </t>
  </si>
  <si>
    <t>Maltese energy fund, efficiency, funding program, heating, green, subsidies, promotion, support, financing, building renovation, decarbonization, thermal renovation, insulation, renewable energy in buildings, heating and cooling, district heating and cooling, DHC, geothermal, excess heat, waste heat</t>
  </si>
  <si>
    <t>Netherlands’ recovery and resilience plan</t>
  </si>
  <si>
    <t>https://www.verbeterjehuis.nl</t>
  </si>
  <si>
    <t>Dutch Renewable Energy Fund – II</t>
  </si>
  <si>
    <t>https://www.emissionsauthority.nl/about-the-nea</t>
  </si>
  <si>
    <t>https://www.pbl.nl/en</t>
  </si>
  <si>
    <t>https://www.government.nl/ministries/ministry-of-economic-affairs-and-climate-policy</t>
  </si>
  <si>
    <t>https://www.rvo.nl</t>
  </si>
  <si>
    <t>https://www.warmtefonds.nl</t>
  </si>
  <si>
    <t>https://www.duurzaamthuis.nl</t>
  </si>
  <si>
    <t>https://www.svn.nl</t>
  </si>
  <si>
    <t>Nederland financiering, energie fonds, efficiëntie, financieringsprogramma, verwarming, groen, subsidies, promotie, ondersteuning, financiering, gebouwrenovatie, decarbonisatie, thermische renovatie, isolatie, hernieuwbare energie in gebouwen, verwarming en koeling, stadsverwarming en koeling, DHC, geothermisch, overtollige warmte, restwarmte</t>
  </si>
  <si>
    <t>Poland’s recovery and resilience plan</t>
  </si>
  <si>
    <t>http://www.ure.gov.pl/en/</t>
  </si>
  <si>
    <t>https://www.mos.gov.pl/en/ministry/</t>
  </si>
  <si>
    <t>https://www.gov.pl/web/klimat</t>
  </si>
  <si>
    <t>https://www.bgk.pl/</t>
  </si>
  <si>
    <t xml:space="preserve">https://www.podatki.gov.pl/ </t>
  </si>
  <si>
    <t>https://wfosigw.pl/</t>
  </si>
  <si>
    <t>Polska, finansowanie, fundusz energetyczny, efektywność, program finansowania, ogrzewanie, zielony, dotacje, promocja, wsparcie, finansowanie, remont budynków, dekarbonizacja, termiczny remont, izolacja, odnawialne źródła energii w budynkach, ogrzewanie i chłodzenie, miejskie ogrzewanie i chłodzenie, DHC, geotermalne, nadmiar ciepła, ciepło odpadowe</t>
  </si>
  <si>
    <t>Portugal’s recovery and resilience plan</t>
  </si>
  <si>
    <t>Fundo Ambiental</t>
  </si>
  <si>
    <t>https://www.adene.pt/adene-eng/</t>
  </si>
  <si>
    <t>https://apambiente.pt/en/apa/portuguese-environment-agency-apa</t>
  </si>
  <si>
    <t xml:space="preserve">https://www.fundoambiental.pt/ </t>
  </si>
  <si>
    <t xml:space="preserve">https://www.deco.proteste.pt/ </t>
  </si>
  <si>
    <t xml:space="preserve">https://www.dgeg.gov.pt/ </t>
  </si>
  <si>
    <t>Portugal, financiamento, fundo de energia, eficiência, programa de financiamento, aquecimento, verde, subsídios, promoção, apoio, financiamento, renovação de edifícios, descarbonização, renovação térmica, isolamento, energia renovável em edifícios, aquecimento e arrefecimento, aquecimento e arrefecimento distrital, DHC, geotérmico, calor excessivo, calor residual</t>
  </si>
  <si>
    <t>Romania’s recovery and resilience plan</t>
  </si>
  <si>
    <t>Romanian Energy Efficiency Fund</t>
  </si>
  <si>
    <t>https://anre.ro/</t>
  </si>
  <si>
    <t>https://www.afm.ro/contact.php</t>
  </si>
  <si>
    <t>http://www.mmediu.ro/messages/send</t>
  </si>
  <si>
    <t>https://just.ro/</t>
  </si>
  <si>
    <t>https://www.afm.ro/</t>
  </si>
  <si>
    <t>România, finanțare, fondul de energie, eficiență, program de finanțare, încălzire, verde, subvenții, promovare, susținere, finanțare, renovare clădiri, decarbonizare, renovare termică, izolație, energie regenerabilă în clădiri, încălzire și răcire, încălzire și răcire la nivel de cartier, DHC, geotermal, căldură în exces, căldură residuală</t>
  </si>
  <si>
    <t>Slovakia’s recovery and resilience plan</t>
  </si>
  <si>
    <t>https://www.siea.sk/bezplatne-poradenstvo</t>
  </si>
  <si>
    <t>Slovak Energy Efficiency and Renewable Energy Finance Facility (SLOVSEFF III)</t>
  </si>
  <si>
    <t>https://www.siea.sk/en/</t>
  </si>
  <si>
    <t>https://www.sazp.sk/en/slovak-environment-agency-sea.html</t>
  </si>
  <si>
    <t>https://www.economy.gov.sk/en/ministry</t>
  </si>
  <si>
    <t>https://www.gov.sk/</t>
  </si>
  <si>
    <t xml:space="preserve">https://www.siea.gov.sk/ </t>
  </si>
  <si>
    <t xml:space="preserve">https://asb.sk/ </t>
  </si>
  <si>
    <t>Slovensko, financovanie, energetický fond, efektívnosť, finančný program, vykurovanie, zelená, dotácie, podpora, podpora, financovanie, rekonštrukcia budov, decarbonizácia, tepelná rekonštrukcia, izolácia, obnoviteľná energia v budovách, kúrenie a chladenie, diaľkové vykurovanie a chladenie, DHC, geotermálna, nadbytočné teplo, odpadové teplo</t>
  </si>
  <si>
    <t>Slovenia’s recovery and resilience plan</t>
  </si>
  <si>
    <t>Eco Fund</t>
  </si>
  <si>
    <t>https://www.agen-rs.si/web/en</t>
  </si>
  <si>
    <t>http://www.arso.si/en/</t>
  </si>
  <si>
    <t>https://www.gov.si/en/state-authorities/ministries/ministry-of-infrastructure/about-the-ministry/direktorat-za-energijo/</t>
  </si>
  <si>
    <t>https://www.ca-eed.eu/</t>
  </si>
  <si>
    <t>https://ekosklad.si/</t>
  </si>
  <si>
    <t>Slovenija, financiranje, energetski sklad, učinkovitost, program financiranja, ogrevanje, zelena, subvencije, spodbujanje, podpora, financiranje, obnova stavb, decarbonizacija, toplotna prenova, izolacija, obnovljiva energija v stavbah, ogrevanje in hlajenje, daljinsko ogrevanje in hlajenje, DHC, geotermalna, odvečna toplota, odpadna toplota</t>
  </si>
  <si>
    <t>Spain’s recovery and resilience plan</t>
  </si>
  <si>
    <t>https://www.mitma.gob.es/ministerio/proyectos-singulares/prtr/vivienda-y-agenda-urbana/programa-de-ayudas-para-la-rehabilitacion-integral-de-edificios-residenciales-y-viviendas</t>
  </si>
  <si>
    <t>The National Energy Efficiency Fund (FNEE)</t>
  </si>
  <si>
    <t>https://www.eneragen.org/</t>
  </si>
  <si>
    <t>https://energia.gob.es/en-us/Paginas/index.aspx</t>
  </si>
  <si>
    <t>https://www.pap.hacienda.gob.es/bdnstrans/GE/es/convocatorias</t>
  </si>
  <si>
    <t>España, financiación, fondo de energía, eficiencia, programa de financiamiento, calefacción, verde, subsidios, promoción, apoyo, financiamiento, renovación de edificios, descarbonización, renovación térmica, aislamiento, energía renovable en edificios, calefacción y refrigeración, calefacción y refrigeración distrital, DHC, geotérmico, calor excesivo, calor residual</t>
  </si>
  <si>
    <t>Sweden’s recovery and resilience plan</t>
  </si>
  <si>
    <t>https://www.energimyndigheten.se/energieffektivisering/jag-vill-energieffektivisera-hemma</t>
  </si>
  <si>
    <t>https://www.energimyndigheten.se/en/</t>
  </si>
  <si>
    <t>https://www.naturvardsverket.se/en/</t>
  </si>
  <si>
    <t>http://www.government.se/government-of-sweden/ministry-of-the-environment/</t>
  </si>
  <si>
    <t>https://www.riksdagen.se</t>
  </si>
  <si>
    <t>Sverige, finansiering, energifond, effektivitet, finansieringsprogram, uppvärmning, grönt, bidrag, främjande, stöd, finansiering, byggnadsrenovering, avkolonisering, termisk renovering, isolering, förnybar energi i byggnader, uppvärmning och kylning, fjärrvärme och -kyla, DHC, geotermisk, överskottsvärme, spillvärme</t>
  </si>
  <si>
    <t>Kraft-Wärme-Kopplungsgesetz (KWKG)</t>
  </si>
  <si>
    <t>https://www.bmwk.de/Redaktion/DE/Publikationen/Energie/energieeffiezienzstrategie-2050.pdf?__blob=publicationFile&amp;v=1</t>
  </si>
  <si>
    <t>Energieberatung für Nichtwohngebäude, Anlagen und Systeme (EBN)</t>
  </si>
  <si>
    <t>Energy Consultancy for Non-residential Buildings, Facilities and Systems (EBN)</t>
  </si>
  <si>
    <t>https://www.measures.odyssee-mure.eu/energy-efficiency-policies-database.html#/measures/4703</t>
  </si>
  <si>
    <t>Further development of the Innovation Program Future Building</t>
  </si>
  <si>
    <t>Fortentwicklung des Innovationsprogramms Zukunft Bau</t>
  </si>
  <si>
    <t>https://www.measures.odyssee-mure.eu/energy-efficiency-policies-database.html#/measures/4000</t>
  </si>
  <si>
    <t>Energy consulting and public relations - Energy consulting for residential buildings (EBW)</t>
  </si>
  <si>
    <t>https://www.foerderdatenbank.de/FDB/DE/Foerderprogramme/foerderprogramme.html</t>
  </si>
  <si>
    <t>Energieberatung für Wohngebäude (EBW)</t>
  </si>
  <si>
    <t>Federal subsidy for efficient buildings - climate-friendly new build (KFN) - Municipal, non-residential, residential buildings</t>
  </si>
  <si>
    <t>Home ownership for families</t>
  </si>
  <si>
    <t>Ersatz von Elektroheizungen und Ölheizkesseln</t>
  </si>
  <si>
    <t>Replacement of electric heating and oil boilers</t>
  </si>
  <si>
    <t>https://www.euskadi.eus/ayuda_subvencion/2021/eve-programa-pree-5000-es/web01-tramite/es/</t>
  </si>
  <si>
    <t>Tax incentives for energy efficient building renovation</t>
  </si>
  <si>
    <t>Federal funding for efficient buildings (BEG) + exchange bonus for oil heating systems</t>
  </si>
  <si>
    <t>Bundesförderung für effiziente Gebäude (BEG) + Austauschprämie für Ölheizungen</t>
  </si>
  <si>
    <t>Funding for serial renovation</t>
  </si>
  <si>
    <t>Städtebauförderung (StBauF)</t>
  </si>
  <si>
    <t>https://www.idae.es/ayudas-y-financiacion/para-la-rehabilitacion-de-edificios/programa-pree-5000-rehabilitacion</t>
  </si>
  <si>
    <t>Bundesförderung für effiziente Gebäude – Kommunen Zuschuss, Kredit</t>
  </si>
  <si>
    <t>Federal subsidy for efficient buildings -  Local authorities grant, loan</t>
  </si>
  <si>
    <t>https://www.kfw.de/inlandsfoerderung/Bundesf%C3%B6rderung-f%C3%BCr-effiziente-Geb%C3%A4ude/</t>
  </si>
  <si>
    <t>https://www.foerderdatenbank.de/FDB/Content/DE/Foerderprogramm/Bund/BMWi/energieberatung-nichtwohngebaeude-anlage-systeme.html</t>
  </si>
  <si>
    <t>https://www.foerderdatenbank.de/FDB/Content/DE/Foerderprogramm/Land/Berlin/energieberatung-fuer-effizienz-und-optimierung.html</t>
  </si>
  <si>
    <t>https://www.ibb.de/de/foerderprogramme/effiziente-gebaeudeplus.html</t>
  </si>
  <si>
    <t>Bundesförderung effiziente Gebäude – Klimafreundlicher Neubau (KFN) - Kommune, Nichtwohngebäude, Wohngebäude</t>
  </si>
  <si>
    <t>https://www.foerderdatenbank.de/FDB/Content/DE/Foerderprogramm/Bund/BMWSB/effiziente-gebaeude-kfn-kommunen.html</t>
  </si>
  <si>
    <t>https://www.foerderdatenbank.de/FDB/Content/DE/Foerderprogramm/Land/Niedersachsen/waermepumpen-in-niedersaechsischen-wohnquartieren.html</t>
  </si>
  <si>
    <t>https://www.foerderdatenbank.de/FDB/Content/DE/Foerderprogramm/Land/Bremen/foerd-modernisierung-instandsetz-privat-gebaeude.html</t>
  </si>
  <si>
    <t>https://www.foerderdatenbank.de/FDB/Content/DE/Foerderprogramm/Bund/BMWi/bundesfoerderung-effiziente-gebaeude-komm-kredit.html</t>
  </si>
  <si>
    <t>https://www.foerderdatenbank.de/FDB/Content/DE/Foerderprogramm/Bund/BMWi/bundesfoerderung-effiziente-gebaeude-komm-zuschuss.html</t>
  </si>
  <si>
    <t>https://www.foerderdatenbank.de/FDB/Content/DE/Foerderprogramm/Land/NRW/nrw-bank-nachhaltig-wohnen.html</t>
  </si>
  <si>
    <t>https://www.foerderdatenbank.de/FDB/Content/DE/Foerderprogramm/Land/Bayern/weg-modernisierungsprogramm-baymodweg.html</t>
  </si>
  <si>
    <t>https://www.foerderdatenbank.de/FDB/Content/DE/Foerderprogramm/Land/Bayern/bayerisches-modernisierungsprogramm.html</t>
  </si>
  <si>
    <t>https://www.foerderdatenbank.de/FDB/Content/DE/Foerderprogramm/Bund/KfW/wohneigentum-familien.html</t>
  </si>
  <si>
    <t>https://www.kfw.de/inlandsfoerderung/Privatpersonen/Neubau/F%C3%B6rderprodukte/Wohneigentum-f%C3%BCr-Familien-(300)/</t>
  </si>
  <si>
    <t>https://www.foerderdatenbank.de/FDB/Content/DE/Foerderprogramm/Land/Bremen/waermeschutz-im-wohngebaeudebestand.html</t>
  </si>
  <si>
    <t>https://www.foerderdatenbank.de/FDB/Content/DE/Foerderprogramm/Land/Hessen/kommunalrichtlinie-hessen.html</t>
  </si>
  <si>
    <t>The Federal State of Bavaria supports private individuals and homeowners' associations in financing modernization and renewal measures. Funding is offered as a loan covering u to 85% of eligible costs of construction for efficient single family or multi-family buildings and for renovation works of insulation, replacing windows, replacing central heating systems or their components.</t>
  </si>
  <si>
    <t>https://www.foerderdatenbank.de/FDB/Content/DE/Foerderprogramm/Land/Bayern/schaffung-effizientem-mietwohnraum-emwr.html#:~:text=Die%20H%C3%B6he%20des%20Darlehens%20betr%C3%A4gt,Bayern%20erh%C3%B6ht%20oder%20verringert%20hat.</t>
  </si>
  <si>
    <t>https://www.foerderdatenbank.de/FDB/Content/DE/Foerderprogramm/Land/Baden-Wuerttemberg/klimaschutz-plus.html</t>
  </si>
  <si>
    <t>https://www.foerderdatenbank.de/FDB/Content/DE/Foerderprogramm/Land/Rheinland-Pfalz/energieeffizienz-intelli-netz-speicherinfrastrukur.html</t>
  </si>
  <si>
    <t>https://www.foerderdatenbank.de/FDB/Content/DE/Foerderprogramm/Land/Bremen/ersatz-von-oelheizkesseln.html</t>
  </si>
  <si>
    <t>https://www.foerderdatenbank.de/FDB/Content/DE/Foerderprogramm/Land/Bremen/ersatz-von-elektroheizungen.html</t>
  </si>
  <si>
    <t>https://www.foerderdatenbank.de/FDB/Content/DE/Foerderprogramm/Bund/BMWSB/staedtebaufoerderung-bund.html</t>
  </si>
  <si>
    <t>Urban development funding</t>
  </si>
  <si>
    <t>Wohngebäude – Kredit 261</t>
  </si>
  <si>
    <t>Residential buildings – credit 261</t>
  </si>
  <si>
    <t>https://www.bafa.de/DE/Energie/Effiziente_Gebaeude/Sanierung_Nichtwohngebaeude/Heizungsoptimierung/heizungsoptimierung_node.html</t>
  </si>
  <si>
    <t>Heating optimization</t>
  </si>
  <si>
    <t>Heizungsoptimierung</t>
  </si>
  <si>
    <t>Refrigeration and air conditioning systems</t>
  </si>
  <si>
    <t>KfW Energieeffizienz­programm – Produktions­anlagen/ ­-prozesse 292</t>
  </si>
  <si>
    <t>Wohneigentum für Familien - 300</t>
  </si>
  <si>
    <t>https://www.bafa.de/DE/Energie/Energieeffizienz/Kraft_Waerme_Kopplung/Waerme_Kaeltenetze/waerme_kaeltenetze_node.html</t>
  </si>
  <si>
    <t>Zusatzbonus Heizungspaket nach dem Anreizprogramm Energieeffizienz (APEE)</t>
  </si>
  <si>
    <t>Additional heating package bonus under the Energy Efficiency Incentive Programme (APEE)</t>
  </si>
  <si>
    <t>Förderprogramm Klimaschutzverträge - Carbon Contracts for Difference (CCfD)</t>
  </si>
  <si>
    <t>Climate protection agreements funding program - Carbon Contracts for Difference (CCfD)</t>
  </si>
  <si>
    <t>2021-2022</t>
  </si>
  <si>
    <t>https://www.energieforschung.de/antragsteller/antragstellung</t>
  </si>
  <si>
    <t>https://www.bafa.de/SharedDocs/Downloads/DE/Energie/eew_merkblatt_2023.pdf?__blob=publicationFile&amp;v=10</t>
  </si>
  <si>
    <t>Renewable Energies Program - Standard 270</t>
  </si>
  <si>
    <t>2019-2024</t>
  </si>
  <si>
    <t>https://www.idae.es/ayudas-y-financiacion/catalogo-de-ayudas?</t>
  </si>
  <si>
    <t>Commercial estate loan</t>
  </si>
  <si>
    <t>Green Pfandbriefe</t>
  </si>
  <si>
    <t>Berlin Hyp</t>
  </si>
  <si>
    <t>Landwirtschaftliche Rentenbank</t>
  </si>
  <si>
    <t>Environmental and consumer protection programme (No. 253)</t>
  </si>
  <si>
    <t>Programmbedingungen Umwelt- und Verbraucherschutz (No. 253)</t>
  </si>
  <si>
    <t>Gewerbeimmobilien Kredit</t>
  </si>
  <si>
    <t>Green Bond</t>
  </si>
  <si>
    <t>Energy efficiency credit</t>
  </si>
  <si>
    <t>Modernisierungskredit</t>
  </si>
  <si>
    <t>Grüne &amp; ökologische ESG Pfandbriefe</t>
  </si>
  <si>
    <t>Green &amp; ecological ESG Bond</t>
  </si>
  <si>
    <t>https://instalacionesyeficienciaenergetica.com/ayudas-y-subvenciones-eficiencia-comunidades-autonomas/</t>
  </si>
  <si>
    <t>https://www.idae.es/ayudas-y-financiacion_0</t>
  </si>
  <si>
    <t>Programa de fomento de la mejora de la eficiencia energética y la sostenibilidad en viviendas</t>
  </si>
  <si>
    <t>2022-2025</t>
  </si>
  <si>
    <t>Federal funding for energy and resource efficiency in the economy - grant and loan EEW</t>
  </si>
  <si>
    <t>https://www.umweltbundesamt.de/sites/default/files/medien/11850/publikationen/39_2023_cc_projektionsbericht_2023.pdf</t>
  </si>
  <si>
    <t>https://www.agenciaandaluzadelaenergia.es/soporteinteractivoOrden/actuaciones-incentivables/actuaciones-incentivables-por-tipo-de-beneficiario/</t>
  </si>
  <si>
    <t>2022-2024</t>
  </si>
  <si>
    <t>1969-ongoing</t>
  </si>
  <si>
    <t>2001-ongoing</t>
  </si>
  <si>
    <t>2002-ongoing</t>
  </si>
  <si>
    <t>2005-ongoing</t>
  </si>
  <si>
    <t>2006-suspended</t>
  </si>
  <si>
    <t>2011-ongoing</t>
  </si>
  <si>
    <t>2019-suspended</t>
  </si>
  <si>
    <t>2003-ongoing</t>
  </si>
  <si>
    <t>2017-Ongoing</t>
  </si>
  <si>
    <t>2021-Ongoing</t>
  </si>
  <si>
    <t>2023-Ongoing</t>
  </si>
  <si>
    <t>2020-2030</t>
  </si>
  <si>
    <t>Energy Renovation Pool</t>
  </si>
  <si>
    <t>Energirenoveringspuljen</t>
  </si>
  <si>
    <t>https://sparenergi.dk/privat/soeg-tilskud/varm-op-til-soege-tilskud-til-en-varmepumpe</t>
  </si>
  <si>
    <t>https://sparenergi.dk/energirenoveringspuljen</t>
  </si>
  <si>
    <t>https://ens.dk/service/tilskuds-stoetteordninger/bygningspuljen</t>
  </si>
  <si>
    <t>Energy Technology Development and Demonstration Program (EUDP)</t>
  </si>
  <si>
    <t>https://www.eudp.dk/</t>
  </si>
  <si>
    <t>https://www.ela.europa.eu/sites/default/files/2021-09/SE-ROTandRUTtaxdeductions.pdf</t>
  </si>
  <si>
    <t>https://ens.dk/service/tilskuds-stoetteordninger</t>
  </si>
  <si>
    <t>https://www.riksgalden.se/en/our-operations/central-government-borrowing/issuance/green-bonds/</t>
  </si>
  <si>
    <t>https://sparenergi.dk/privat/tid-til-skifte-varmetype/saadan-faar-du-luft-til-vand-varmepumpe#module-81</t>
  </si>
  <si>
    <t>https://evida.dk/frakobling/afkoblingsordning/
https://finansdanmark.dk/nyheder/2023/maj/fyr-dit-fyr-ordning-er-aaben/</t>
  </si>
  <si>
    <t>2020-2024</t>
  </si>
  <si>
    <t>https://ens.dk/service/tilskuds-stoetteordninger/afkoblingsordningen</t>
  </si>
  <si>
    <t>2022-2026</t>
  </si>
  <si>
    <t>Afkoblingsordningen</t>
  </si>
  <si>
    <t>https://smartcap.ee/about-us/sc-gf/</t>
  </si>
  <si>
    <t>Rohefond</t>
  </si>
  <si>
    <t>SmartCap Green Fund</t>
  </si>
  <si>
    <t>https://kredex.ee/en/services/housing/housing-loan-guarantee</t>
  </si>
  <si>
    <t>Eluasemelaenu käendus, Maapiirkonna eluasemelaenu käendus</t>
  </si>
  <si>
    <t>https://kredex.ee/en/services/ku-ja-kov/Apartment-building-renovation-loan</t>
  </si>
  <si>
    <t>Korterelamu renoveerimislaen</t>
  </si>
  <si>
    <t>Nordic Investment Bank Financing</t>
  </si>
  <si>
    <t>Supporting the transition to renewable fuels for district heating in Ida-Viru County</t>
  </si>
  <si>
    <t>Ida-Virumaal kaugkütte taastuvkütustele ülemineku toetamine</t>
  </si>
  <si>
    <t>ongoing</t>
  </si>
  <si>
    <t>https://tem.fi/en/energy-aid</t>
  </si>
  <si>
    <t>https://www.businessfinland.fi/en/for-finnish-customers/services/funding/energy-aid</t>
  </si>
  <si>
    <t>https://www.vero.fi/henkiloasiakkaat/verokortti-ja-veroilmoitus/vahennykset/kotitalousvahennys/</t>
  </si>
  <si>
    <t>https://www.kuntarahoitus.fi/rahoituspalvelut/vihrea-rahoitus/</t>
  </si>
  <si>
    <t>2022-2027</t>
  </si>
  <si>
    <t>Building Renovations Tax Deduction for housing corporations</t>
  </si>
  <si>
    <t>Building Renovations Tax Deduction for Households</t>
  </si>
  <si>
    <t>Asuintalovaraus asunto-osakeyhtiön tuloverotuksessa</t>
  </si>
  <si>
    <t>2020-Ongoing</t>
  </si>
  <si>
    <t>Tuki öljy/kaasulämmityksen vaihtajalle</t>
  </si>
  <si>
    <t>Rot och rut – företag</t>
  </si>
  <si>
    <t>Préstamo Eficiencia Energética</t>
  </si>
  <si>
    <t>SANTANDER ENERGY EFFICIENCY FL - PF4EE</t>
  </si>
  <si>
    <t>Caja Rural de Navarra emisión 'verde' de cédulas hipotecarias</t>
  </si>
  <si>
    <t>Préstamo Eficiencia Energética Comunidades de Propietarios</t>
  </si>
  <si>
    <t>Triodos Bank projectos finance de autoconsumo para Recap y Evli</t>
  </si>
  <si>
    <t>https://www.cajaruraldenavarra.com/es/sostenibilidad</t>
  </si>
  <si>
    <t>Ibercaja</t>
  </si>
  <si>
    <t>https://www.ibercaja.es/particulares/hipotecas-prestamos/prestamos/prestamo-edificio-sostenible/</t>
  </si>
  <si>
    <t>Edificio +Sostenible</t>
  </si>
  <si>
    <t>Sustainable Building</t>
  </si>
  <si>
    <t>https://abouthungary.hu/news-in-brief/government-to-launch-700-billion-forint-subsidized-credit-scheme-for-businesses</t>
  </si>
  <si>
    <t>https://www.otpbank.hu/portal/hu/KNV/Finanszirozas/Refinanszirozotthitelek/EximBarossGaborUjraiparositasiZold</t>
  </si>
  <si>
    <t>ELEKTRA</t>
  </si>
  <si>
    <t>https://www.typosthes.gr/oikonomia/333080_erhetai-neo-programma-exoikonomo-2024-ta-nea-haraktiristika</t>
  </si>
  <si>
    <t>New Development Law 4887/2022 - Green Transition</t>
  </si>
  <si>
    <t>2024 (announced)</t>
  </si>
  <si>
    <t>Εξοικονομώ 2024 (Εξοικονομώ στο σπίτι, Εξοικονομώ επιχειρήσεις)</t>
  </si>
  <si>
    <t>I Save 2024 (Saving at home, Saving business)</t>
  </si>
  <si>
    <t>https://www.pwc.com/gr/en/Tax%20Flash-new-investment-incentive-law-EN.pdf</t>
  </si>
  <si>
    <t>https://faolex.fao.org/docs/pdf/gre212993.pdf</t>
  </si>
  <si>
    <t>Νέος αναπτυξιακός νόμος 4887/2022 - Πράσινη μετάβαση</t>
  </si>
  <si>
    <t>https://www.independent.com.mt/articles/2018-10-14/newspaper-letters/Eco-reduction-on-electricity-tariffs-explained-6736197719</t>
  </si>
  <si>
    <t>Eco-reduction</t>
  </si>
  <si>
    <t xml:space="preserve">                                                                            </t>
  </si>
  <si>
    <t>Green Fixed-Rate Mortgage Loan</t>
  </si>
  <si>
    <t xml:space="preserve">
Green Στεγαστικό Δάνειο Σταθερού Επιτοκίου</t>
  </si>
  <si>
    <t>Bremer Aufbau-Bank BAB</t>
  </si>
  <si>
    <t>Piraeus Bank</t>
  </si>
  <si>
    <t>https://www.piraeusbank.gr/en/idiwtes/daneia/stegastiko-daneio/green-stegastiko-statherou-epitokiou</t>
  </si>
  <si>
    <t>National Bank of Greece</t>
  </si>
  <si>
    <t>https://www.nbg.gr/en/individuals/loans/eco-loans/green-loan</t>
  </si>
  <si>
    <t>Πράσινο δάνειο</t>
  </si>
  <si>
    <t>Estia Green Mortgage Loan</t>
  </si>
  <si>
    <t>https://energie.wallonie.be/fr/financement-d-entreprises-innovantes.html?IDC=7625</t>
  </si>
  <si>
    <t>Easy'Green</t>
  </si>
  <si>
    <t>Novallia, SOWALFIN</t>
  </si>
  <si>
    <t>NORDDEUTSCHE LANDESBANK GIROZENTRALE (EIB)</t>
  </si>
  <si>
    <t>COMMERZBANK RENEWABLE ENERGY FL (Germany and EU)</t>
  </si>
  <si>
    <t>https://www.wallonie-entreprendre.be/en/</t>
  </si>
  <si>
    <t>Ипотечни кредити</t>
  </si>
  <si>
    <t>Residential Energy Efficiency Credit (REECL), Bulgaria Energy Efficiency and Renewable Energy Credit Line (BEERECL), Bulgaria Energy Efficiency Competitive Industry Financing Facility (BEECIFF)</t>
  </si>
  <si>
    <t>Zeleni stambeni kredit</t>
  </si>
  <si>
    <t>Zeleni krediti i cirkularna ekonomija</t>
  </si>
  <si>
    <t>Sustainable ESG finance</t>
  </si>
  <si>
    <t xml:space="preserve"> Održivo (ESG) financiranje</t>
  </si>
  <si>
    <t>Sustainability linked bonds</t>
  </si>
  <si>
    <t>M+ Group (&amp; ERBD)</t>
  </si>
  <si>
    <t>veza povezana s održivošću</t>
  </si>
  <si>
    <t>Hypotéky na úsporné bydlení</t>
  </si>
  <si>
    <t>Půjčka na udržitelné bydlení</t>
  </si>
  <si>
    <t>Sustainable Housing Loan</t>
  </si>
  <si>
    <t>Půjčka na úsporné bydlení</t>
  </si>
  <si>
    <t xml:space="preserve">
Půjčka na nové technologie</t>
  </si>
  <si>
    <t>Zelený úvěr</t>
  </si>
  <si>
    <t>Lån til energiforbedringer</t>
  </si>
  <si>
    <t>Energisparelån</t>
  </si>
  <si>
    <t>Energilån</t>
  </si>
  <si>
    <t>Grønt BoligLån</t>
  </si>
  <si>
    <t>Sydbank Energilån</t>
  </si>
  <si>
    <t>energivenligt boliglån</t>
  </si>
  <si>
    <t>Energy friendly housing loan</t>
  </si>
  <si>
    <t>Loan for a heat pump from OK</t>
  </si>
  <si>
    <t>Lån til en varmepump fra OK</t>
  </si>
  <si>
    <t>Loans that support sustainable development</t>
  </si>
  <si>
    <t>Lån der understøtter bæredygtig udvikling</t>
  </si>
  <si>
    <t>Grønne lån fra DLR til bæredygtige ejendomme og investeringer</t>
  </si>
  <si>
    <t>Green loans from DLR for sustainable properties and investments</t>
  </si>
  <si>
    <t>Kodu energiatõhususe laen</t>
  </si>
  <si>
    <t>Energy efficiency loan</t>
  </si>
  <si>
    <t>Green loan for businesses</t>
  </si>
  <si>
    <t>Energiasäästlikkuse laen</t>
  </si>
  <si>
    <t>Roheline laen ettevõttele</t>
  </si>
  <si>
    <t>Rohelise kodulaen</t>
  </si>
  <si>
    <t>Vihreä Asuntolaina</t>
  </si>
  <si>
    <t>APS</t>
  </si>
  <si>
    <t>BOV</t>
  </si>
  <si>
    <t>Energy Efficiency Loan</t>
  </si>
  <si>
    <t xml:space="preserve">Eco Personal Loan - Special Scheme </t>
  </si>
  <si>
    <t>Eco Loan</t>
  </si>
  <si>
    <t>Green Bond ESG</t>
  </si>
  <si>
    <t>Vihreät joukkovelkakirjat</t>
  </si>
  <si>
    <t>Vihreä laina</t>
  </si>
  <si>
    <t>https://www.op.fi/corporate-customers/financing/sustainable-finance-solutions/green-loan</t>
  </si>
  <si>
    <t>https://www.op.fi/corporate-customers/financing/sustainable-finance-solutions/eif-guarantee</t>
  </si>
  <si>
    <t>EIR-takaukset</t>
  </si>
  <si>
    <t>Vihreiden joukkolainojen</t>
  </si>
  <si>
    <t>Renovation advance loan</t>
  </si>
  <si>
    <t>Crédit Mutuel, La Banque Postale, CIC, Banque Populaire,  Crédit Agricole</t>
  </si>
  <si>
    <t>Prêt Energibio</t>
  </si>
  <si>
    <t>CRÉDINERGIE</t>
  </si>
  <si>
    <t>Green Loan for local authorities</t>
  </si>
  <si>
    <t>Green Works Personal Loan</t>
  </si>
  <si>
    <t>Sustianable Development Loan</t>
  </si>
  <si>
    <t>Expresso Works Loan</t>
  </si>
  <si>
    <t>Action for the climate III</t>
  </si>
  <si>
    <t>Action pour le climat III</t>
  </si>
  <si>
    <t>Thermo / Style Credit</t>
  </si>
  <si>
    <t>Thermo / Stílus Hitel</t>
  </si>
  <si>
    <t>Energy Hungary Zrt.</t>
  </si>
  <si>
    <t>Heating Modernization</t>
  </si>
  <si>
    <t>2012-ongoing (?)</t>
  </si>
  <si>
    <t>EximBank</t>
  </si>
  <si>
    <t>Gázmegtakarítás</t>
  </si>
  <si>
    <t>2021-2026 (updated in 2023)</t>
  </si>
  <si>
    <t>zöld lakáshitel</t>
  </si>
  <si>
    <t>https://fondi.eu/wp-content/uploads/2023/11/Malta-Recovery-and-Resilience-Plan-2023-7.11.2023.pdf</t>
  </si>
  <si>
    <t>https://energywateragency.gov.mt/wp-content/uploads/2022/09/Schedule_2022.pdf</t>
  </si>
  <si>
    <t xml:space="preserve">Zero-interest eco-loan </t>
  </si>
  <si>
    <t xml:space="preserve">Social housing eco-loan </t>
  </si>
  <si>
    <t xml:space="preserve">VAT reduction for building renovation works </t>
  </si>
  <si>
    <t xml:space="preserve">MaPrimeRénov’ Co-property </t>
  </si>
  <si>
    <t xml:space="preserve">Loan for improvements of housing </t>
  </si>
  <si>
    <t xml:space="preserve">Support for Self-Rehabilitation Accompanied </t>
  </si>
  <si>
    <t xml:space="preserve">Aid for work in the framework of Loc'Avantages </t>
  </si>
  <si>
    <t xml:space="preserve">Premium "Coup de pouce" </t>
  </si>
  <si>
    <t xml:space="preserve">Guarantee fund for energy renovation </t>
  </si>
  <si>
    <t xml:space="preserve">Third-party financing </t>
  </si>
  <si>
    <t xml:space="preserve">Social Fund for Energy Management Works </t>
  </si>
  <si>
    <t xml:space="preserve">Support mechanisms to conduct renovation work - Procivis </t>
  </si>
  <si>
    <t>Aides financières pour réaliser un audit énergétique, une étude d’opportunités ou de faisabilité</t>
  </si>
  <si>
    <t>TVA à taux réduits pour les travaux de rénovation</t>
  </si>
  <si>
    <t>Opération programmée d'amélioration de l'habitat, OPAH</t>
  </si>
  <si>
    <t>Prêt Vert</t>
  </si>
  <si>
    <t>Prêt Économies d’Énergie</t>
  </si>
  <si>
    <t>Prêt Action Climat</t>
  </si>
  <si>
    <t>MaPrimeRénov’ Copropriétés</t>
  </si>
  <si>
    <t>Crédit d'impôt rénovation énergétique des PME</t>
  </si>
  <si>
    <t>Prêt à l’amélioration de l’habitat - PAH</t>
  </si>
  <si>
    <t>Aide à l’Auto-Réhabilitation Accompagnée - ARA</t>
  </si>
  <si>
    <t>Aides aux travaux dans le cadre de Loc’Avantages</t>
  </si>
  <si>
    <t xml:space="preserve">Primes et Coup de Pouce </t>
  </si>
  <si>
    <t>Fonds de garantie pour la rénovation énergétique - FGRE</t>
  </si>
  <si>
    <t>Dispositifs de soutien à la réalisation de travaux du réseau Procivis</t>
  </si>
  <si>
    <t>Chèque efficacité énergétique - Ile de france</t>
  </si>
  <si>
    <t>France Rénov'</t>
  </si>
  <si>
    <t>https://france-renov.gouv.fr/</t>
  </si>
  <si>
    <t>https://france-renov.gouv.fr/preparer-projet/faire-accompagner/mon-accompagnateur-renov</t>
  </si>
  <si>
    <t>https://france-renov.gouv.fr/aides/maprimerenov</t>
  </si>
  <si>
    <t>https://france-renov.gouv.fr/aides/maprimerenov-copropriete</t>
  </si>
  <si>
    <t>Réalisation d'installations de récupération de chaleur fatale (Fonds Chaleur of ADEME)</t>
  </si>
  <si>
    <t>Creation of waste heat recovery facilities (Heat Funds ADEME)</t>
  </si>
  <si>
    <t>Financial assistance to carry out energy audits and opportunity/feasibility studies</t>
  </si>
  <si>
    <t>Eco-prêt à taux zéro (éco-PTZ)</t>
  </si>
  <si>
    <t>Eco-prêt logement social (éco-PLS)</t>
  </si>
  <si>
    <t>2009-ongoing</t>
  </si>
  <si>
    <t>https://www.impots.gouv.fr/particulier/questions/ai-je-droit-pour-ma-taxe-fonciere-lexoneration-en-faveur-des-economies#:~:text=Si%20votre%20logement%20ancien%20a,taxe%20fonci%C3%A8re%20de%203%20ans</t>
  </si>
  <si>
    <t>https://onpe.org/sites/default/files/24.fiche_exoneration_taxe_fonciere_equipements_v.septembre_2023.pdf</t>
  </si>
  <si>
    <t>Exonération de la taxe foncière pour les travaux de rénovation</t>
  </si>
  <si>
    <t xml:space="preserve">Property tax exemption or rebate for energy savings works </t>
  </si>
  <si>
    <t xml:space="preserve">Subsidies for Planned housing improvement Operations </t>
  </si>
  <si>
    <t>https://www.data.gouv.fr/fr/datasets/liste-des-operations-programmees-de-lanah-en-cours-et-terminees/</t>
  </si>
  <si>
    <t>2012-ongoing</t>
  </si>
  <si>
    <t>https://les-aides.fr/aide/WHU_3w/bpifrance/pret-vert.html</t>
  </si>
  <si>
    <t xml:space="preserve">Green loan </t>
  </si>
  <si>
    <t xml:space="preserve">Energy savings loan </t>
  </si>
  <si>
    <t xml:space="preserve">Climate Action Loan </t>
  </si>
  <si>
    <t>Prêt Vert ADEME</t>
  </si>
  <si>
    <t>ADEME Green loan</t>
  </si>
  <si>
    <t>Energy renovation tax credit for SMEs</t>
  </si>
  <si>
    <t>https://pro-smen.org/sites/default/files/documents/documents_2023/2023_pacte_industrie_pro_smen_en_bref_.pdf</t>
  </si>
  <si>
    <t>Tiers Financement</t>
  </si>
  <si>
    <t>Fonds social d’Aide aux Travaux
de Maitrise de l’Energie (FSATME)</t>
  </si>
  <si>
    <t>Prêt Energie Environnement</t>
  </si>
  <si>
    <t xml:space="preserve">Energy Environmental Loan </t>
  </si>
  <si>
    <t>TAO kedvezmény energiahatékonysági beruházásokho</t>
  </si>
  <si>
    <t>Baross Gábor Credit Program - Green Investment Loan</t>
  </si>
  <si>
    <t>Factory Rescue Program</t>
  </si>
  <si>
    <t>https://hipa.hu/news/government-launches-factory-rescue-program/</t>
  </si>
  <si>
    <t>https://magyarkozlony.hu/hivatalos-lapok/j27xYWAZJCt1NRnmeTr763519a94889e5/dokumentumok/8f8dbedf6c1084fab83186324fb38c6862070309/letoltes</t>
  </si>
  <si>
    <t>Gyármentő Program</t>
  </si>
  <si>
    <t>Development tax allowance</t>
  </si>
  <si>
    <t>Fejlesztési adókedvezmény</t>
  </si>
  <si>
    <t>https://online.kpr.hu/site-print.php?template_article_id=2331&amp;template_article_sid=42064258177</t>
  </si>
  <si>
    <t>2023-2025</t>
  </si>
  <si>
    <t>https://kpmg.com/hu/en/home/insights/2023/08/taxalert-2023-08-09.html</t>
  </si>
  <si>
    <t>https://pbkik.hu/2023/10/19/hirek/tctf-zold-atallas-tamogatasa/</t>
  </si>
  <si>
    <t>Support for the investments necessary for the transition to zero net emissions (Temporary Crisis and Transition Framework TCTF)</t>
  </si>
  <si>
    <t>A nulla nettó kibocsátásra való átálláshoz szükséges beruházások támogatása (Temporary Crisis and Transition Framework TCTF)</t>
  </si>
  <si>
    <t>TAO discount for energy efficiency investments</t>
  </si>
  <si>
    <t>https://audit-info.hu/tao-kedvezmeny</t>
  </si>
  <si>
    <t>Falusi Családok otthonteremtési kedvezménye (Falusi CSOK)</t>
  </si>
  <si>
    <t>Rural family housing support</t>
  </si>
  <si>
    <t>Baross Gábor Hitelprogram - Zöld Beruházási Hitel</t>
  </si>
  <si>
    <t>https://jelzalog.com/energetikai-es-korszerusitesi-palyazat-2024/</t>
  </si>
  <si>
    <t>2024-ongoing</t>
  </si>
  <si>
    <t>Pašvaldību ēku un infrastruktūras uzlabošana, veicinot pāreju uz atjaunojamo energoresursu tehnoloģiju izmantošanu un uzlabojot energoefektivitāti</t>
  </si>
  <si>
    <t>Siltumnīcefekta gāzu emisiju samazināšana mājsaimniecībās – atbalsts atjaunojamo energoresursu izmantošanai</t>
  </si>
  <si>
    <t>Aizdevums uzņēmumu energoefektivitātei un ilgtspējai</t>
  </si>
  <si>
    <t>Privātmāju: Energoefektivitātes paaugstināšana</t>
  </si>
  <si>
    <t>Energy efficiency State Fund</t>
  </si>
  <si>
    <t>Energy Efficiency of Apartment Buildings 2022-2026</t>
  </si>
  <si>
    <t>Daudzdzīvokļu māju energoefektivitāte 2022 -2026</t>
  </si>
  <si>
    <t>Loans for companies’ energy efficiency or sustainability</t>
  </si>
  <si>
    <t>https://www.altum.lv/en/services/enterprises/loans-for-companies-energy-efficiency-or-sustainability/</t>
  </si>
  <si>
    <t>https://pip.riga.lv/visi-pakalpojumi/nin-atvieglojumi/</t>
  </si>
  <si>
    <t>Rīgas līdzfinansējums dzīvojamo māju atjaunošanai</t>
  </si>
  <si>
    <t>https://atjauno.riga.lv/dzivojamas-majas/</t>
  </si>
  <si>
    <t>Reducing greenhouse gas emissions from households - support for the use of renewable energy sources</t>
  </si>
  <si>
    <t>https://www.altum.lv/en/services/individuals/housing-guarantees-for-families/</t>
  </si>
  <si>
    <t>https://www.seb.lv/en/private/loans/mortgage-loan/green-home-loan</t>
  </si>
  <si>
    <t>Kredīts mājokļa remontam vai energoefektivitātes uzlabošanai</t>
  </si>
  <si>
    <t>Zaļais mājokļa kredīts</t>
  </si>
  <si>
    <t>KREDĪTS MĀJOKĻA ENERGO-EFEKTIVITĀTEI</t>
  </si>
  <si>
    <t>Mājokļa energoefektivitātes kredīts</t>
  </si>
  <si>
    <t>Green Loan for Home Improvements</t>
  </si>
  <si>
    <t>Business Green Loan</t>
  </si>
  <si>
    <t>Hellenic Bank</t>
  </si>
  <si>
    <t>https://www.hellenicbank.com/en/personal/personal/green-loan-for-home-improvements</t>
  </si>
  <si>
    <t>https://www.hellenicbank.com/en/personal/housing/green-home-loan</t>
  </si>
  <si>
    <t>https://www.hellenicbank.com/en/business/growgreen-and-development-finance/business-green-loan</t>
  </si>
  <si>
    <t>Πράσινο οικιακό δάνειο</t>
  </si>
  <si>
    <t>Πράσινο δάνειο για οικιακές βελτιώσεις</t>
  </si>
  <si>
    <t>Πράσινο δάνειο για επιχειρήσεις</t>
  </si>
  <si>
    <t>CDB Bank</t>
  </si>
  <si>
    <t>Green Energy Solutions</t>
  </si>
  <si>
    <t>https://www.cdb.com.cy/green-energy-loans</t>
  </si>
  <si>
    <t>Bank of Cyprus</t>
  </si>
  <si>
    <t>https://www.bankofcyprus.com/en-gb/Personal/loans/environmentally-friendly/energy-upgrade/</t>
  </si>
  <si>
    <t>Fil-eco Σχέδιο Προϊόντων Φωτοβολταϊκά και άλλα συστήματα</t>
  </si>
  <si>
    <t>Fil-eco Σχέδιο Προϊόντων  Ανακαίνιση για ενεργειακή αναβάθμιση</t>
  </si>
  <si>
    <t>https://www.bankofcyprus.com/en-gb/Personal/loans/environmentally-friendly/Home-renovation-energy-upgrade/</t>
  </si>
  <si>
    <t>Fil-eco Photovoltaic &amp; other systems</t>
  </si>
  <si>
    <t>Fil-eco Home renovation for energy upgrade</t>
  </si>
  <si>
    <t>1. Household Visits
2. Energy &amp; Water Awareness in Micro SMEs</t>
  </si>
  <si>
    <t>https://www.cpva.lt/en/energy-efficiency-fund/577</t>
  </si>
  <si>
    <t>https://invega.lt/en</t>
  </si>
  <si>
    <t>1. Household Visits
2. Energy &amp; Water Awareness in Micro SMEs
3. Guest</t>
  </si>
  <si>
    <t>https://www.clearflowplus.com/</t>
  </si>
  <si>
    <t>Green bonds Malta's first</t>
  </si>
  <si>
    <t>ClearFlowPlus</t>
  </si>
  <si>
    <t>APS Green Home Loan</t>
  </si>
  <si>
    <t>https://www.apsbank.com.mt/green-homeloan/</t>
  </si>
  <si>
    <t>Apartment building renovation (modernization) program</t>
  </si>
  <si>
    <t>Daugiabučių namų atnaujinimo (modernizavimo) programa</t>
  </si>
  <si>
    <t>MeDirect</t>
  </si>
  <si>
    <t>https://www.medirect.com.mt/green-home-loans/</t>
  </si>
  <si>
    <t>https://modernizuok.apva.lt/veiklos-sritys/administruojamos-programos/daugiabuciu-namu-atnaujinimo-modernizavimo-programa/102/?c-43/t-95</t>
  </si>
  <si>
    <t>https://invega.lt/naujienu-archyvas/vipa-naujienu-archyvas/285/vipa-skelbia-daugiabuciu-namu-modernizavimo-finansavimo-salygas:1571</t>
  </si>
  <si>
    <t>?-ongoing</t>
  </si>
  <si>
    <t>Support Scheme for Renewable Heat</t>
  </si>
  <si>
    <t>https://www.seai.ie/business-and-public-sector/business-grants-and-supports/support-scheme-renewable-heat/</t>
  </si>
  <si>
    <t>Reducing the use of fossil fuels in companies</t>
  </si>
  <si>
    <t>Iškastinio kuro naudojimo mažinimas įmonėse</t>
  </si>
  <si>
    <t>https://www.seai.ie/grants/community-grants/</t>
  </si>
  <si>
    <t>2023-2024</t>
  </si>
  <si>
    <t>https://www.seai.ie/case-studies/the-fair-play-cafe/
https://www.seai.ie/case-studies/ucd-climate-action-2/</t>
  </si>
  <si>
    <t>Apartment renovation for class A</t>
  </si>
  <si>
    <t>Daugiabučių renovacija A klasei</t>
  </si>
  <si>
    <t>https://apvis.apva.lt/paskelbti_kvietimai/daugiabuciu-renovacija-a-klasei-2023-02</t>
  </si>
  <si>
    <t>https://www.nordicenergy.org/article/new-open-call-in-the-joint-baltic-nordic-energy-research-programme/</t>
  </si>
  <si>
    <t>https://www.citadele.lt/en/private/green-mortgage/</t>
  </si>
  <si>
    <t>https://www.luminor.lt/en/private/housing-loan</t>
  </si>
  <si>
    <t>žaliuoju būsto kreditu</t>
  </si>
  <si>
    <t>https://guichet.public.lu/fr/entreprises/financement-aides/aides-environnement/industrie-services/aide-protec-environnement.html</t>
  </si>
  <si>
    <t>Garantie d’Etat pour prêts climatique</t>
  </si>
  <si>
    <t>Subvention d’intérêt pour prêt climatique</t>
  </si>
  <si>
    <t>Topup Klimabonus</t>
  </si>
  <si>
    <t>State guarantee for climate loans</t>
  </si>
  <si>
    <t>Interest subsidy for climate loan</t>
  </si>
  <si>
    <t>Topup Climate bonus</t>
  </si>
  <si>
    <t>https://logement.public.lu/fr/politique/reforme-aides.html</t>
  </si>
  <si>
    <t>Les aides pour les entreprises industrielles</t>
  </si>
  <si>
    <t>Les subventions pour les PME artisanales et commerciales</t>
  </si>
  <si>
    <t>Subsidies for artisanal and commercial SMEs</t>
  </si>
  <si>
    <t>PRIMe House 2017</t>
  </si>
  <si>
    <t>https://guichet.public.lu/fr/citoyens/aides/logement-construction/prime-house/assainissement-energetique-regime-2017.html</t>
  </si>
  <si>
    <t>Fiscal Measures: special amortizing and income tax bonus</t>
  </si>
  <si>
    <t>Mesures fiscales: amortissement spécial et bonification de l’impôt sur le revenu</t>
  </si>
  <si>
    <t>Renewable energy: Feed-in tariffs (heat and electricity)</t>
  </si>
  <si>
    <t>Énergies renouvelables : tarifs d’injection (chaleur et électricité)</t>
  </si>
  <si>
    <t>Enoprimes</t>
  </si>
  <si>
    <t>https://www.enovos.lu/en/individuals/energy-and-more/premiums-and-subsidies/fonds-nova-naturstroum/</t>
  </si>
  <si>
    <t>Fonds nova naturstroum</t>
  </si>
  <si>
    <t>Nova Naturstroum Fund</t>
  </si>
  <si>
    <t>Sudstroum - Energy advice &amp; financial aid</t>
  </si>
  <si>
    <t>Conseils en énergie &amp; aides financières</t>
  </si>
  <si>
    <t>Super-réduit TVA dans le cas d'une rénovation énergétique</t>
  </si>
  <si>
    <t>Super-reduced VAT rate of 3% for energy renovation</t>
  </si>
  <si>
    <t>https://quaerocapital.com/wp-content/uploads/2022.10.25-Media-release-QUAERO-CAPITAL-Launch-Net-Zero-Emission-fund-ENG.pdf</t>
  </si>
  <si>
    <t>https://doc.morningstar.com/Document/97bd39b72bf25d314636481b405e1363.msdoc/?key=2bd78170fa020ae13075beb33614716999c81b66842abd6071a78b469c8b3aa1\</t>
  </si>
  <si>
    <t>https://www.bgl.lu/en/companies/green-financing.html</t>
  </si>
  <si>
    <t>Energy renovation Loan</t>
  </si>
  <si>
    <t>Personal Loan R-Eco</t>
  </si>
  <si>
    <t>Quaero Capital</t>
  </si>
  <si>
    <t>Green Financing</t>
  </si>
  <si>
    <t>BIL</t>
  </si>
  <si>
    <t>BIL issues Green Bonds to support the development of efficient energy housing in Luxembourg.</t>
  </si>
  <si>
    <t>https://www.bil.com/static/greenbond/index-en.html?utm_source=BIL-COM&amp;utm_medium=HP_PARTICULIER_EN&amp;utm_campaign=GREENBOND</t>
  </si>
  <si>
    <t>Stimuleringsregeling aardgasvrije huurwoningen (SAH)</t>
  </si>
  <si>
    <t>EIA: Energie-investeringsaftrek</t>
  </si>
  <si>
    <t>MIA en Vamil voor ondernemers</t>
  </si>
  <si>
    <t>Subsidieregeling Coöperatieve Energieopwekking (SCE)</t>
  </si>
  <si>
    <t>Subsidieregeling Verduurzaming en Onderhoud Huurwoningen (SVOH)</t>
  </si>
  <si>
    <t>Subsidieregeling verduurzaming voor verenigingen van eigenaars (SVVE)</t>
  </si>
  <si>
    <t>Specifieke Uitkering (SpUk) Lokale Aanpak Isolatie</t>
  </si>
  <si>
    <t>Stimulering Duurzame Energieproductie en Klimaattransitie (SDE++)</t>
  </si>
  <si>
    <t>Subsidieregeling stimulering bouw en onderhoud sportaccommodaties (BOSA)</t>
  </si>
  <si>
    <t>Subsidieregeling duurzaam maatschappelijk vastgoed (DUMAVA)</t>
  </si>
  <si>
    <t>SVn Duurzaamheidslening</t>
  </si>
  <si>
    <t>?-2025</t>
  </si>
  <si>
    <t>https://www.seai.ie/business-and-public-sector/business-grants-and-supports/exeed-certified-grant/</t>
  </si>
  <si>
    <t>BMKB-Groen</t>
  </si>
  <si>
    <t>Incentive scheme for natural gas-free rental properties (SAH)</t>
  </si>
  <si>
    <t>Investment subsidy for sustainable energy and energy saving (ISDE)</t>
  </si>
  <si>
    <t>Investeringssubsidie duurzame energie en energiebesparing (ISDE)</t>
  </si>
  <si>
    <t>National heat fund Energy savings loan</t>
  </si>
  <si>
    <t>Nationaal Warmtefonds Energiebespaarlening</t>
  </si>
  <si>
    <t>https://www.warmtefonds.nl/particulieren</t>
  </si>
  <si>
    <t>https://www.warmtefonds.nl/vve</t>
  </si>
  <si>
    <t>Demonstration Energy and Climate Innovation (DEI+): Energy and climate innovations</t>
  </si>
  <si>
    <t>Demonstratie Energie- en Klimaatinnovatie (DEI+): Energie- en klimaatinnovaties</t>
  </si>
  <si>
    <t>Subsidy Scheme for Sustainability and Maintenance of Rental Properties (SVOH)</t>
  </si>
  <si>
    <t>2021-2025</t>
  </si>
  <si>
    <t>Sustainability subsidy scheme for owners' associations (SVVE)</t>
  </si>
  <si>
    <t>Specific Benefit (SpUk) Local Approach to Insulation</t>
  </si>
  <si>
    <t xml:space="preserve">Better Energy Communities </t>
  </si>
  <si>
    <t>Subsidy for insulation: low VAT rate</t>
  </si>
  <si>
    <t>Subsidie voor isolatie: laag BTW-tarief</t>
  </si>
  <si>
    <t>Subsidy scheme  for Incentive Construction and Maintenance of Sports Accommodations (BOSA) - Energy Savings supplementary subsidy</t>
  </si>
  <si>
    <t>Subsidy scheme for sustainable social real estate (DUMAVA)</t>
  </si>
  <si>
    <t>Svn Incentive Loan</t>
  </si>
  <si>
    <t>Energy performance payment (EPV)</t>
  </si>
  <si>
    <t>Energieprestatievergoeding (EPV)</t>
  </si>
  <si>
    <t>Regulations on green projects</t>
  </si>
  <si>
    <t>Regeling groenprojecten</t>
  </si>
  <si>
    <t>BMKB-Green</t>
  </si>
  <si>
    <t>https://www.seai.ie/grants/home-energy-grants/individual-grants/</t>
  </si>
  <si>
    <t>Individual energy upgrade grants</t>
  </si>
  <si>
    <t>https://www.seai.ie/business-and-public-sector/business-grants-and-supports/exeed-certified-grant/SEAI-EXEED-Grant-Guidelines.pdf
https://www.citizensinformation.ie/en/employment/types-of-employment/self-employment/supports-for-businesses-going-green/</t>
  </si>
  <si>
    <t>https://www.citizensinformation.ie/en/employment/types-of-employment/self-employment/supports-for-businesses-going-green/</t>
  </si>
  <si>
    <t xml:space="preserve">EIA: Energy-investments tax rebate </t>
  </si>
  <si>
    <t>MIA (Environmental Investment Deduction) and Vamil (Random Depreciation of Environmental Investments) for companies</t>
  </si>
  <si>
    <t>Bank of Ireland</t>
  </si>
  <si>
    <t>Bank of Ireland Green Mortgage</t>
  </si>
  <si>
    <t>https://personalbanking.bankofireland.com/borrow/mortgages/green-mortgage/green-mortgage-fixed-interest-rate/</t>
  </si>
  <si>
    <t>An Post Green Home Energy Improvement Loan</t>
  </si>
  <si>
    <t>AIB</t>
  </si>
  <si>
    <t>https://www.almi.se/en/almi-invest/about-almi-invest/almi-invest-greentech-fund/</t>
  </si>
  <si>
    <t>2023-2043</t>
  </si>
  <si>
    <t>2020-2025</t>
  </si>
  <si>
    <t>Stimulation of Sustainable Energy Production and Climate Transition (SDE++)</t>
  </si>
  <si>
    <t>https://www.eib.org/en/press/all/2022-585-energy-eib-supports-energy-efficient-residential-housing-in-stockholm-sweden-with-a-sek-2-5-billion-loan</t>
  </si>
  <si>
    <t>EIB stöder energieffektiva bostäder i Stockholm med ett lån på 2,5 miljarder kronor</t>
  </si>
  <si>
    <t>EIB supports energy efficient residential housing in Stockholm with a SEK 2.5 billion loan</t>
  </si>
  <si>
    <t>https://www.ptsb.ie/mortgages/green-mortgage/</t>
  </si>
  <si>
    <t>Subsidy Scheme for Cooperative Energy Generation</t>
  </si>
  <si>
    <t>ptsb Green Mortgage</t>
  </si>
  <si>
    <t>ptsb</t>
  </si>
  <si>
    <t>2021-2024? (likely to reopen)</t>
  </si>
  <si>
    <t>Versnelde klimaatinvestering industrie (VEKI)</t>
  </si>
  <si>
    <t>Accelerated industry climate investments (VEKI)</t>
  </si>
  <si>
    <t xml:space="preserve">Green Lifetime Loan </t>
  </si>
  <si>
    <t>Spry Finance</t>
  </si>
  <si>
    <t>Klimatklivet – stöd till klimatinvesteringar</t>
  </si>
  <si>
    <t>Climate step - support for climate investments</t>
  </si>
  <si>
    <t>2022-2030</t>
  </si>
  <si>
    <t>https://www.naturvardsverket.se/amnesomraden/klimatomstallningen/klimatklivet/</t>
  </si>
  <si>
    <t>Sustainable Living Mortgage</t>
  </si>
  <si>
    <t>Florius Sustainable Mortgage</t>
  </si>
  <si>
    <t>Rabo Green Mortgage</t>
  </si>
  <si>
    <t>Woonnu Mortgage</t>
  </si>
  <si>
    <t>ASN Sustainable Living</t>
  </si>
  <si>
    <t>ASN Bank</t>
  </si>
  <si>
    <t>ASN Duurzaam Wonen (Duurzaam Hypotheek)</t>
  </si>
  <si>
    <t>Defam</t>
  </si>
  <si>
    <t>Bidrag för energieffektivisering i småhus</t>
  </si>
  <si>
    <t>https://svenskforfattningssamling.se/doc/2023402.html</t>
  </si>
  <si>
    <t>https://projektbank.tillvaxtverket.se/projektbanken2020#page=8f5be081-68fe-4674-8092-115aa06ab78e</t>
  </si>
  <si>
    <t xml:space="preserve"> Green Mutuo Domus</t>
  </si>
  <si>
    <t>Green Home Mortgage</t>
  </si>
  <si>
    <t>Mutuo Casa Verde</t>
  </si>
  <si>
    <t>MUTUO CRÉDIT AGRICOLE GREENBACK</t>
  </si>
  <si>
    <t>Crédit Agricole Green Mortgage</t>
  </si>
  <si>
    <t>Mutui Green</t>
  </si>
  <si>
    <t>Mediobanca Premier</t>
  </si>
  <si>
    <t>https://www.mediobancapremier.com/public/mutui/promozioni/promozione-green</t>
  </si>
  <si>
    <t>Energilån och hur fungerar det</t>
  </si>
  <si>
    <t>Mutuo Green Fineco</t>
  </si>
  <si>
    <t>Green Fineco Mortgage</t>
  </si>
  <si>
    <t>Mutui Green Banco BPM</t>
  </si>
  <si>
    <t>Green Mortgages</t>
  </si>
  <si>
    <t>BNG Sustainability Fund</t>
  </si>
  <si>
    <t>BNG Duurzaamheidslening voor VvE's</t>
  </si>
  <si>
    <t>Låna till värmepump</t>
  </si>
  <si>
    <t>Grönt energilån</t>
  </si>
  <si>
    <t>https://www.ing.nl/zakelijk/duurzaam-ondernemen/groenfinanciering</t>
  </si>
  <si>
    <t>Groenfinanciering</t>
  </si>
  <si>
    <t>ING - ING Green bank</t>
  </si>
  <si>
    <t>Energilån: Lån För Att Sänka Energikostnaden</t>
  </si>
  <si>
    <t>https://www.ing.nl/zakelijk/duurzaam-ondernemen/groenbank
https://www.ing.nl/zakelijk/duurzaam-ondernemen/duurzame-financieringsproducten
https://www.ing.nl/particulier/english/sustainable-living/financing</t>
  </si>
  <si>
    <t>Triodos Mortgage</t>
  </si>
  <si>
    <t>Duurzame Hypotheek</t>
  </si>
  <si>
    <t>https://www.government.se/government-policy/financial-markets/questions-and-answers--the-green-bond-framework/</t>
  </si>
  <si>
    <t>https://www.ela.europa.eu/pt/media/442</t>
  </si>
  <si>
    <t>https://www.payup.se/lana-pengar/grona-lan/energilan/</t>
  </si>
  <si>
    <t>Energilån (göra ditt hem mer energieffektivt)</t>
  </si>
  <si>
    <t>https://www.bancobpm.it/magazine/privati/realizza-i-tuoi-progetti/mutui-green-la-soluzione-per-edifici-verdi-efficienti-e-sicuri/</t>
  </si>
  <si>
    <t>BNL Green Casa</t>
  </si>
  <si>
    <t>BNL Green Home</t>
  </si>
  <si>
    <t>BNL-BNP PARIBAS</t>
  </si>
  <si>
    <t xml:space="preserve">BNL Abito Mutuo Green </t>
  </si>
  <si>
    <t>https://bnl.it/it/Individui-e-Famiglie/Mutui/Mutuo-Green-Acquisto</t>
  </si>
  <si>
    <t>BNL Green Home Mortgage</t>
  </si>
  <si>
    <t>2006-ongoing</t>
  </si>
  <si>
    <t>https://www.ecologie.gouv.fr/dispositif-des-certificats-deconomies-denergie</t>
  </si>
  <si>
    <t>Certificats d'économie d'énergie (CEE)</t>
  </si>
  <si>
    <t>Certificati bianchi, Titoli di Efficienza Energetica TEE</t>
  </si>
  <si>
    <t>https://www.ca-eed.eu/ia_document/national-implementation-report-austria/</t>
  </si>
  <si>
    <t>https://www.ca-eed.eu/ia_document/national-implementation-report-bulgaria/</t>
  </si>
  <si>
    <t>https://ensmov.eu/wp-content/uploads/2020/06/ENSMOV_Snapshot_EEOS_provisional.pdf</t>
  </si>
  <si>
    <t>Energy efficiency obligation scheme (White certificates)</t>
  </si>
  <si>
    <t xml:space="preserve"> Схема за задължения за енергийна ефективност (Бели сертификати)</t>
  </si>
  <si>
    <t>Σχέδιο υποχρεώσεων αποδοτικότητας ενέργειας (Λευκά πιστοποιητικά)</t>
  </si>
  <si>
    <t>Energoefektivitātes saistību shēma (Baltais sertifikāts)</t>
  </si>
  <si>
    <t>Plan d'obligations en matière d'efficacité énergétique (Certificats blancs)</t>
  </si>
  <si>
    <t>Skema ta' obbligi għall-effiċjenza tal-enerġija (Ċertifikati abjad)</t>
  </si>
  <si>
    <t>Shema obveznosti glede energetske učinkovitosti (Beli certifikati)</t>
  </si>
  <si>
    <t>Sustav obveze energetske učinkovitosti (Bijeli certifikati)</t>
  </si>
  <si>
    <t>http://thoriumaplus.com/wp-content/uploads/2019/04/Pravilnik-o-sustavu-obveze-energetske-ucinkovitosti-NN-41-19.pdf</t>
  </si>
  <si>
    <t>https://ec.europa.eu/energy/sites/ener/files/documents/cy_final_necp_main_en.pdf</t>
  </si>
  <si>
    <t>https://www.ca-eed.eu/ia_document/national-implementation-report-greece/</t>
  </si>
  <si>
    <t>https://www.seai.ie/publications/EEOS-Guidance-Document.pdf</t>
  </si>
  <si>
    <t>https://www.ca-eed.eu/ia_document/new-energy-efficiency-obligation-luxembourg/</t>
  </si>
  <si>
    <t>https://energy.ec.europa.eu/document/download/cd93176e-0743-4890-ab3d-addace668e26_en?filename=mt_annual_report_eed_2020.zip</t>
  </si>
  <si>
    <t>System zobowiązujący do efektywności energetycznej (białymi certyfikatami)</t>
  </si>
  <si>
    <t>https://www.gov.pl/web/klimat/system-zobowiazujacy-do-efektywnosci-energetycznej-inaczej-zwany-bialymi-certyfikatami</t>
  </si>
  <si>
    <t>https://www.agen-rs.si/documents/10926/38704/Poro%C4%8Dilo-o-stanju-v-energetiki-2018/f0ee7a7a-3b8d-48b3-8a29-8cdc258d2e69</t>
  </si>
  <si>
    <t>https://magnuscmd.com/a-practical-guide-to-eecs-the-certificates-that-will-monetize-efficiency-projects/#:~:text=The%20Energy%20Efficiency%20Certificate%20System,energy%2Dintensive%20production%20and%20limit</t>
  </si>
  <si>
    <t>Obligaciónes de eficiencia energética (Certificados blancos)</t>
  </si>
  <si>
    <t xml:space="preserve">Compensation bonus </t>
  </si>
  <si>
    <t xml:space="preserve">Development of cogeneration based on municipal biogas </t>
  </si>
  <si>
    <t>Rozwój kogeneracji w oparciu o biogaz komunalny)</t>
  </si>
  <si>
    <t xml:space="preserve">Support for the energy-intensive industry </t>
  </si>
  <si>
    <t>Wsparcie dla przemysłu energochłonnego)</t>
  </si>
  <si>
    <t xml:space="preserve">Energy Plus </t>
  </si>
  <si>
    <t xml:space="preserve">Cogeneration for Energy and Industry </t>
  </si>
  <si>
    <t xml:space="preserve">Cogeneration for District Heating </t>
  </si>
  <si>
    <t xml:space="preserve">Warm apartment program </t>
  </si>
  <si>
    <t>Energy for the countryside</t>
  </si>
  <si>
    <t>Energia  dla  wsi</t>
  </si>
  <si>
    <t>Jessica2 loan to improve energy efficiency</t>
  </si>
  <si>
    <t>Pożyczka Jessica2 na poprawę efektywności energetycznej</t>
  </si>
  <si>
    <t>Green fiscality</t>
  </si>
  <si>
    <t>Rehabilitate for renting - accessible housing</t>
  </si>
  <si>
    <t>Thermal modernization bonus with the option of a thermal modernization grant</t>
  </si>
  <si>
    <t>Premia termomodernizacyjna z opcją grantu termomodernizacyjnego</t>
  </si>
  <si>
    <t>1999-ongoing</t>
  </si>
  <si>
    <t>Ulga termomodernizacyjna</t>
  </si>
  <si>
    <t>One Stope Service Shop</t>
  </si>
  <si>
    <t>Fully Funded Energy Upgrade</t>
  </si>
  <si>
    <t>https://www.seai.ie/grants/home-energy-grants/one-stop-shop/</t>
  </si>
  <si>
    <t>https://www.seai.ie/grants/home-energy-grants/fully-funded-upgrades-for-eligible-homes/</t>
  </si>
  <si>
    <t>Thermal modernization tax relief</t>
  </si>
  <si>
    <t>Premia remontowa</t>
  </si>
  <si>
    <t>Renovation bonus (multifamily house buildings)</t>
  </si>
  <si>
    <t>Premia kompensacyjna</t>
  </si>
  <si>
    <t>MZG bonus with MZG grant option</t>
  </si>
  <si>
    <t>Premia MZG z opcją grantu MZG</t>
  </si>
  <si>
    <t>Renewable energy grant</t>
  </si>
  <si>
    <t>Grant OZE</t>
  </si>
  <si>
    <t>https://www.bgk.pl/programy-i-fundusze/programy/program-termo/grant-oze/</t>
  </si>
  <si>
    <t>https://www.bgk.pl/programy-i-fundusze/programy/program-termo/premia-mzg-z-opcja-grantu-mzg/</t>
  </si>
  <si>
    <t xml:space="preserve">Energilån med rabatt
Låna till energibesparande investeringar </t>
  </si>
  <si>
    <t>Energilån med hållbarhetsrabatt</t>
  </si>
  <si>
    <t xml:space="preserve">
Energilån
Vårt energilån kan du ansöka om när du vill göra ditt boende mer energisnålt</t>
  </si>
  <si>
    <t>Energilån
Hos oss kan du låna pengar för att investera i hållbar energi</t>
  </si>
  <si>
    <t>Gröna lån för hållbara satsningar</t>
  </si>
  <si>
    <t xml:space="preserve">Sparbanken Skånes Energikliv </t>
  </si>
  <si>
    <t>Gröna bolån finansierar gröna hem</t>
  </si>
  <si>
    <t xml:space="preserve">My Electricity Program </t>
  </si>
  <si>
    <t>Program Mój Prąd</t>
  </si>
  <si>
    <t>Clean Air Program</t>
  </si>
  <si>
    <t>https://czystepowietrze.gov.pl/</t>
  </si>
  <si>
    <t>Program Czyste Powietrze</t>
  </si>
  <si>
    <t>Tax reduction for green technology works</t>
  </si>
  <si>
    <t>Skattereduktion för grön teknik</t>
  </si>
  <si>
    <t>https://skatteverket.se/privat/fastigheterochbostad/gronteknik/safungerarskattereduktionenforgronteknik.4.676f4884175c97df4192870.html</t>
  </si>
  <si>
    <t>Energia Plus</t>
  </si>
  <si>
    <t>https://www.gov.pl/web/nfosigw/nabor-iv-wnioskow-2023-2024</t>
  </si>
  <si>
    <t>https://selectra.ie/energy/guides/schemes/seai-grants-schemes</t>
  </si>
  <si>
    <t>Kogeneracja dla Energetyki i Przemysłu</t>
  </si>
  <si>
    <t>The long-term national renovation strategy to support the renovation of the national stock of residential and non-residential building</t>
  </si>
  <si>
    <t>Strategia națională de renovare pe termen lung pentru sprijinirea renovării parcului național de clădiri rezidențiale și nerezidențiale</t>
  </si>
  <si>
    <t>BPER Green Mortgage</t>
  </si>
  <si>
    <t>BPER Mutuo Greeb</t>
  </si>
  <si>
    <t>https://www.revenue.ie/en/property/buying-irish-property/reliefs.aspx</t>
  </si>
  <si>
    <t>Almi Invest GreenTech Fund</t>
  </si>
  <si>
    <t>Mortgage Interest Relief</t>
  </si>
  <si>
    <t>BPER</t>
  </si>
  <si>
    <t>https://www.bper.it/privati/mutui/mutuo-green</t>
  </si>
  <si>
    <t>Cassa Centrale Banca</t>
  </si>
  <si>
    <t xml:space="preserve">Mutuo Prima Casa Green </t>
  </si>
  <si>
    <t>Green First Home Mortgage</t>
  </si>
  <si>
    <t>https://www.cassacentrale.it/it/prodotti/soluzioni-di-finanziamento/mutuo-prima-casa-green</t>
  </si>
  <si>
    <t>Kogeneracja powiatowa</t>
  </si>
  <si>
    <t xml:space="preserve">Green Loan Banco BPM </t>
  </si>
  <si>
    <t>https://www.afm.ro/sisteme_fotovoltaice.php</t>
  </si>
  <si>
    <t>Mutuo 306°</t>
  </si>
  <si>
    <t>360° Mortgage</t>
  </si>
  <si>
    <t>Banca 360 FVG</t>
  </si>
  <si>
    <t>Program Priorytetowy Ciepłe Mieszkanie</t>
  </si>
  <si>
    <t>https://www.banca360fvg.it/privati/finanziamenti/mutuo-360/</t>
  </si>
  <si>
    <t>https://inscrierionline.afm.ro/</t>
  </si>
  <si>
    <t>CASA VERDE FOTOVOLTAICE</t>
  </si>
  <si>
    <t>https://www.mps.it/persone/mutui/mutuo-mps-mio-acquisto-abitazione.html</t>
  </si>
  <si>
    <t>Mutuo MPS Mio Acquisto Abitazione</t>
  </si>
  <si>
    <t>Green House Photovoltaic</t>
  </si>
  <si>
    <t>https://mojecieplo.gov.pl/</t>
  </si>
  <si>
    <t xml:space="preserve">Banca Monte die Paschi di Siena </t>
  </si>
  <si>
    <t>Moje Ciepło</t>
  </si>
  <si>
    <t>MPS my home purchase loan</t>
  </si>
  <si>
    <t>UniCredit</t>
  </si>
  <si>
    <t>Mutuo UniCredit Sostenibilità Energetica</t>
  </si>
  <si>
    <t>https://czystepowietrze.gov.pl/inne-programy/stop-smog</t>
  </si>
  <si>
    <t>Stop Smog</t>
  </si>
  <si>
    <t>UniCredit  energy sustainability loan</t>
  </si>
  <si>
    <t>https://www.unicredit.it/it/privati/mutui/tutti-i-mutui/per-la-casa/mutuo-unicredit-sostenibilita.html</t>
  </si>
  <si>
    <t>https://free.org.ro/</t>
  </si>
  <si>
    <t>Renovation with EPC (Energy Performance Contract) Plus savings guarantee</t>
  </si>
  <si>
    <t>Renowacja z gwarancją oszczędności EPC (Energy Performance Contract) Plus</t>
  </si>
  <si>
    <t>Casa Green</t>
  </si>
  <si>
    <t>Volkbank</t>
  </si>
  <si>
    <t>https://www.volksbank.it/it/privati/prestiti/prestito-rateale-green?inheritRedirect=true</t>
  </si>
  <si>
    <t>Green Instalment Loan</t>
  </si>
  <si>
    <t>https://oportunitati-ue.gov.ro/program/fondul-pentru-modernizare/</t>
  </si>
  <si>
    <t>Digitization of District Heating Networks</t>
  </si>
  <si>
    <t>Digitalizacja  Sieci  Ciepłowniczych</t>
  </si>
  <si>
    <t>https://www.gov.pl/web/nfosigw/digitalizacja-sieci-cieplowniczych</t>
  </si>
  <si>
    <t>Fondul Român pentru Eficienţa Energiei</t>
  </si>
  <si>
    <t>Agroenergy - Micro-installations, heat pumps and accompanying energy storage facilities</t>
  </si>
  <si>
    <t>Agroenergia - Mikroinstalacje, pompy ciepła i towarzyszące magazyny energii</t>
  </si>
  <si>
    <t>https://www.gov.pl/web/nfosigw/agroenergia-czesc-1-mikroinstalacje-pompy-ciepla-i-towarzyszace-magazyny-energii-dla-wfosigw</t>
  </si>
  <si>
    <t>https://gruppo.bancobpm.it/media/dlm_uploads/BancoBPM_Green_Social_and_Sustainability_Bonds_Framework_2023.pdf</t>
  </si>
  <si>
    <t>Credito Condominio Energy Efficiency Italia</t>
  </si>
  <si>
    <t>https://www.bancobpm.it/imprese/finanziamenti/finanziamenti-condomini/credito-condominio-energy-efficiency-italia/</t>
  </si>
  <si>
    <t>BPM Green Elegible Loans</t>
  </si>
  <si>
    <t>https://www.bgk.pl/programy-i-fundusze/programy/pozyczka-jessica2-dla-wojewodztwa-mazowieckiego/</t>
  </si>
  <si>
    <t>Multifamilyhouse Credit Energy Efficiency Italy</t>
  </si>
  <si>
    <t>CASA EFICIENTĂ ENERGETIC</t>
  </si>
  <si>
    <t>Polish Residential Energy Efficiency Financing Facility (PolREFF)</t>
  </si>
  <si>
    <t>Mortgage Loan</t>
  </si>
  <si>
    <t>KREDYT HIPOTECZNY</t>
  </si>
  <si>
    <t>Ekokredyt hipoteczny</t>
  </si>
  <si>
    <t>Kredyt hipoteczny na dom energooszczędny</t>
  </si>
  <si>
    <t>Mortgage loan for an energy-efficient house</t>
  </si>
  <si>
    <t>BOŚ Bank</t>
  </si>
  <si>
    <t>Ecological mortgage loan</t>
  </si>
  <si>
    <t>EKOlogiczny kredyt hipoteczny</t>
  </si>
  <si>
    <t>https://www.afm.ro/casa_eficienta_energetic.php</t>
  </si>
  <si>
    <t>https://aia-proiect.ro/ghid-de-finantare-a-programului-casa-eficienta-energetic/</t>
  </si>
  <si>
    <t>Sharing thermal waters in Poland</t>
  </si>
  <si>
    <t>Udostępnianie wód termalnych w Polsce</t>
  </si>
  <si>
    <t>https://www.gov.pl/web/nfosigw/udostepnianie-wod-termalnych-w-polsce-2021</t>
  </si>
  <si>
    <t>LOAN FOR GREEN CHANGES</t>
  </si>
  <si>
    <t>KREDYT NA ZIELONE ZMIANY</t>
  </si>
  <si>
    <t>Renewable energy sources – heat source for heating</t>
  </si>
  <si>
    <t>OZE – źródło ciepła dla ciepłownictwa</t>
  </si>
  <si>
    <t>2021-2030</t>
  </si>
  <si>
    <t>https://regiosudest.ro/ghiduri/prioritatea-de-investitie-2/apeluri-lansate/apel-lansat-2-1-b-eficienta-energetica-cladiri-publice-28-07-2023</t>
  </si>
  <si>
    <t>EFICIENȚĂ ENERGETICĂ ÎN CLĂDIRI PUBLICE</t>
  </si>
  <si>
    <t>Energy Efficiency in Public buildings</t>
  </si>
  <si>
    <t>Financial Instrument for Urban
Rehabilitation and
Revitalisation (IFRRU2020)</t>
  </si>
  <si>
    <t>https://www.afm.ro/eficienta_energetica_cladiri_publice.php</t>
  </si>
  <si>
    <t>https://legislatie.just.ro/Public/DetaliiDocumentAfis/236612</t>
  </si>
  <si>
    <t>2020-2050</t>
  </si>
  <si>
    <t>Instrumento financeiro para a reabilitação e revitalização urbanas (IFRRU 2020)</t>
  </si>
  <si>
    <t>Sprijinirea investițiilor pentru modernizarea/reabilitarea rețelei inteligente de termoficare</t>
  </si>
  <si>
    <t>Programa Vale Eficiência</t>
  </si>
  <si>
    <t>Fiscalidade Verde</t>
  </si>
  <si>
    <t>Reabilitar para Arrendar - Habitação Acessível</t>
  </si>
  <si>
    <t>https://henro.ro/ministerul-energiei-a-lansat-ghidul-privind-sprijinirea-investitiilor-pentru-modernizarea-reabilitarea-retelei-inteligente-de-termoficare-investenergy/</t>
  </si>
  <si>
    <t>2024-2027</t>
  </si>
  <si>
    <t>https://oportunitati-ue.gov.ro/apel/ministerul-energiei-sprijinirea-investitiilor-pentru-modernizarea-reabilitarea-retelei-inteligente-de-termoficare-program-cheie-5/</t>
  </si>
  <si>
    <t>Pożyczka Zielona</t>
  </si>
  <si>
    <t>Kredyt Czyste Powietrze</t>
  </si>
  <si>
    <t>The modernization fund</t>
  </si>
  <si>
    <t>Fondul pentru modernizare</t>
  </si>
  <si>
    <t>Kredyt z premią na termomodernizację</t>
  </si>
  <si>
    <t>Ministry of Energy – Investment support for the modernization/rehabilitation of the smart heating network</t>
  </si>
  <si>
    <t>Pożyczka na efektywność energetyczną w sektorze mieszkaniowym</t>
  </si>
  <si>
    <t xml:space="preserve">BGK Polski Bank </t>
  </si>
  <si>
    <t xml:space="preserve">Clean Air Installment Loan </t>
  </si>
  <si>
    <t>https://www.pekaoleasing.com.pl/</t>
  </si>
  <si>
    <t>https://energie.gov.ro/finantari-sector-energetic/</t>
  </si>
  <si>
    <t>Ecological loan with a subsidy from BGK</t>
  </si>
  <si>
    <t>Kredyt ekologiczny z dotacją BGK</t>
  </si>
  <si>
    <t>https://www.fundoambiental.pt/apoios-prr/c13-eficiencia-energetica-em-edificios/02c13-i01-programa-vale-eficiencia.aspx</t>
  </si>
  <si>
    <t>https://www.deco.proteste.pt/casa-energia/aquecimento/noticias/vale-eficiencia-candidaturas-programa</t>
  </si>
  <si>
    <t>https://ifrru.ihru.pt/web/guest/ifrru2020</t>
  </si>
  <si>
    <t>https://www.ing.pl/spolki/finansowanie/kredyt-ekologiczny-z-dotacja-bgk</t>
  </si>
  <si>
    <t>https://single-market-economy.ec.europa.eu/system/files/2021-03/ecso_pfs_pt_ifrru_2019_0.pdf</t>
  </si>
  <si>
    <t>Vale Eficiência Program</t>
  </si>
  <si>
    <t>RLF - Poland - Pekao Leasing</t>
  </si>
  <si>
    <t>Kredyt Gotówkowy Czyste Powietrze</t>
  </si>
  <si>
    <t>leasing fotowoltaiki, magazynów energii, pomp ciepła</t>
  </si>
  <si>
    <t>The Green Economy Financing Facility (GEFF)</t>
  </si>
  <si>
    <t>https://ebrdgeff.com/romania_facilities/</t>
  </si>
  <si>
    <t>AGRO PROGRES PREMIUM CREDIT</t>
  </si>
  <si>
    <t>AGRO PROGRES CREDIT</t>
  </si>
  <si>
    <t>The Green Economy Financing Facility (GEFF), Romania Sustainable EFF (RoSEFF), Municipal Energy EFF (MFFEE)</t>
  </si>
  <si>
    <t>https://apambiente.pt/apa/fiscalidade-verde</t>
  </si>
  <si>
    <t>https://eportugal.gov.pt/servicos/candidatar-se-ao-programa-reabilitar-para-arrendar-habitacao-acessivel-</t>
  </si>
  <si>
    <t>Deducciones en el IRPF para mejoras de eficiencia energética en las viviendas</t>
  </si>
  <si>
    <t>Income tax exemption for energy efficiency improvements in homes</t>
  </si>
  <si>
    <t>Ecological Fund of the Republic of Slovenia - ECO-Fund</t>
  </si>
  <si>
    <t>Ekološki sklad Republike Slovenije - EKO-sklad</t>
  </si>
  <si>
    <t>https://ebrdgeff.com/seff_facilities/municipal-2/</t>
  </si>
  <si>
    <t>GEFF Commercial and Residential</t>
  </si>
  <si>
    <t>https://ebrdgeff.com/slovak-republic_facilities/</t>
  </si>
  <si>
    <t>EBRD - GEFF</t>
  </si>
  <si>
    <t>Reducing the energy consumption of apartment buildings through the implementation of a financial instrument (State Housing Development Fund)</t>
  </si>
  <si>
    <t>Support for the use of RES in energy supply systems - DOP (SŠP)</t>
  </si>
  <si>
    <t>https://eurofondy.gov.sk/wp-content/uploads/2023/12/HMG_2024_v1_pdf_.pdf</t>
  </si>
  <si>
    <t>Znižovanie energetickej náročnosti bytových domov
prostredníctvom implementácie finančného nástroja (Štátny fond rozvoja bývania)</t>
  </si>
  <si>
    <t>Podpora využívania OZE v systémoch zásobovania energiou - DOP (SŠP)</t>
  </si>
  <si>
    <t>Improving energy efficiency in enterprises (2) - DOP (SSP)</t>
  </si>
  <si>
    <t>Zlepšovanie energetickej efektívnosti v podnikoch (2) -
DOP (SŠP)</t>
  </si>
  <si>
    <t>Reducing the energy efficiency of buildings (measure 2.1.2), Support for the use of RES in energy supply systems (measure 2.2.2)</t>
  </si>
  <si>
    <t>Znižovanie energetickej náročnosti budov (opatrenie 2.1.2) Podpora využívania OZE v systémoch zásobovania energiou (opatrenie 2.2.2)</t>
  </si>
  <si>
    <t>Support for the search and exploration of geothermal energy sources in order to make them available for energy purposes</t>
  </si>
  <si>
    <t>Podpora vyhľadávania a prieskumu zdrojov geotermálnej energie za účelom ich sprístupnenia na energetické účely</t>
  </si>
  <si>
    <t>State aid schemes for energy efficiency and renewable energy</t>
  </si>
  <si>
    <t>https://www.op-kzp.sk/energetika/</t>
  </si>
  <si>
    <t>Schémy štátnej pomoci pre energetickú účinnosť a obnoviteľnú energiu</t>
  </si>
  <si>
    <t>Restore your family home with us</t>
  </si>
  <si>
    <t>Obnovte s nami svoj rodinný dom</t>
  </si>
  <si>
    <t>https://obnovdom.sk/</t>
  </si>
  <si>
    <t>https://envirofond.sk/</t>
  </si>
  <si>
    <t>https://www.ekosklad.si/</t>
  </si>
  <si>
    <t>1993-ongoing</t>
  </si>
  <si>
    <t>https://ekosklad.si/prebivalstvo/pridobite-spodbudo/seznam-spodbud?ukrep%5B%5D=nakup-gradnja-celovita-obnova-stanovanjske-stavbe</t>
  </si>
  <si>
    <t>https://ekosklad.si/prebivalstvo/pridobite-spodbudo/seznam-spodbud?_s=s&amp;ukrep%5B0%5D=ogrevanje-in-prezracevanje&amp;segment%5Bincrementing%5D=1&amp;segment%5Bexists%5D=1&amp;segment%5BwasRecentlyCreated%5D=0&amp;segment%5Btimestamps%5D=1&amp;stran=2</t>
  </si>
  <si>
    <t>https://ekosklad.si/gospodarstvo/pridobite-spodbudo/seznam-spodbud?ukrep%5B%5D=gradnja-ali-celovita-obnova-stavb</t>
  </si>
  <si>
    <t>https://ekosklad.si/prebivalstvo/pridobite-spodbudo/seznam-spodbud?_s=s&amp;ukrep%5B%5D=izolacija-in-okna</t>
  </si>
  <si>
    <t>https://ekosklad.si/gospodarstvo/pridobite-spodbudo/seznam-spodbud?ukrep%5B%5D=izolacija-in-okna</t>
  </si>
  <si>
    <t>Efficient use of energy (businesses)</t>
  </si>
  <si>
    <t>Heating and Ventilation in residential buildings  (businesses)</t>
  </si>
  <si>
    <t>Insulation and windows  (businesses)</t>
  </si>
  <si>
    <t>Construction or complete renovation of buildings  (businesses)</t>
  </si>
  <si>
    <t>Insulation and windows (privates)</t>
  </si>
  <si>
    <t>Heating and Ventilation in residential buildings  (privates)</t>
  </si>
  <si>
    <t>Purchase / construction / comprehensive renovation of residential buildings  (privates)</t>
  </si>
  <si>
    <t>https://ekosklad.si/gospodarstvo/pridobite-spodbudo/seznam-spodbud?ukrep%5B%5D=ucinkovita-raba-energije</t>
  </si>
  <si>
    <t>Izolacija in okna (Gospodarstvo)</t>
  </si>
  <si>
    <t>Ogrevanje in prezračevanje  (Gospodarstvo)</t>
  </si>
  <si>
    <t>Učinkovita raba energije  (Gospodarstvo)</t>
  </si>
  <si>
    <t>Gradnja ali celovita obnova stavb  (Gospodarstvo)</t>
  </si>
  <si>
    <t>Izolacija in okna (Prebivalstvo)</t>
  </si>
  <si>
    <t>Nakup / gradnja / celovita obnova stanovanjske stavbe  (Prebivalstvo)</t>
  </si>
  <si>
    <t>Ogrevanje in prezračevanje (Prebivalstvo)</t>
  </si>
  <si>
    <t>https://ekosklad.si/gospodarstvo/pridobite-spodbudo/seznam-spodbud?_s=s&amp;ukrep%5B%5D=ogrevanje-in-prezracevanje</t>
  </si>
  <si>
    <t>Construction or complete renovation of buildings  (public administration)</t>
  </si>
  <si>
    <t>Insulation and windows  (public administration)</t>
  </si>
  <si>
    <t>Efficient use of energy (public administration)</t>
  </si>
  <si>
    <t>Heating and Ventilation in residential buildings  (public administration)</t>
  </si>
  <si>
    <t>Gradnja ali celovita obnova stavb  (Javni Sektor)</t>
  </si>
  <si>
    <t>Učinkovita raba energije  (Javni Sektor)</t>
  </si>
  <si>
    <t>Ogrevanje in prezračevanje  (Javni Sektor)</t>
  </si>
  <si>
    <t>Izolacija in okna (Javni Sektor)</t>
  </si>
  <si>
    <t>https://ekosklad.si/javni-sektor/pridobite-spodbudo/seznam-spodbud?ukrep%5B%5D=gradnja-ali-celovita-obnova-stavb</t>
  </si>
  <si>
    <t>https://ekosklad.si/javni-sektor/pridobite-spodbudo/seznam-spodbud?ukrep%5B%5D=ucinkovita-raba-energije</t>
  </si>
  <si>
    <t>https://ekosklad.si/javni-sektor/pridobite-spodbudo/seznam-spodbud?ukrep%5B%5D=ogrevanje-in-prezracevanje</t>
  </si>
  <si>
    <t>https://ekosklad.si/javni-sektor/pridobite-spodbudo/seznam-spodbud?ukrep%5B%5D=izolacija-in-okna</t>
  </si>
  <si>
    <t>Conto Termico 2.0</t>
  </si>
  <si>
    <t xml:space="preserve">Housing Fund </t>
  </si>
  <si>
    <t>Sgravio fiscale per le ristrutturazioni ad efficienza energetica ed energie rinnovabili (Superbonus)</t>
  </si>
  <si>
    <t>Energy Efficiency and Renewable Energy Refurbishment tax reduction (Superbonus)</t>
  </si>
  <si>
    <t>Thermal Account 2.0</t>
  </si>
  <si>
    <t>INCENTIVI DEL D.M. 04/07/2019</t>
  </si>
  <si>
    <t xml:space="preserve">Electric RES Feed-in tariff </t>
  </si>
  <si>
    <t>https://www.gse.it/servizi-per-te/fonti-rinnovabili/fer-elettriche/incentivi-dm-04-07-2019</t>
  </si>
  <si>
    <t>https://www.gse.it/servizi-per-te/efficienza-energetica/prepac</t>
  </si>
  <si>
    <t>Energy Requalification Program of the Central Public Administration (PREPAC)</t>
  </si>
  <si>
    <t>Programma di Riqualificazione Energetica della Pubblica Amministrazione Centrale (PREPAC)</t>
  </si>
  <si>
    <t>Plafond casa</t>
  </si>
  <si>
    <t>https://www.cdp.it/sitointernet/page/it/plafond_casa?contentId=PRD11495</t>
  </si>
  <si>
    <t>Italian Energy Efficiency Fund II (IEEF II)</t>
  </si>
  <si>
    <t>Fondo IEEF II</t>
  </si>
  <si>
    <t>Bonus Casa (Ristrutturazione) e Ecobonus</t>
  </si>
  <si>
    <t>Home (Renovation) Bonus and Ecobonus</t>
  </si>
  <si>
    <t>https://www.efficienzaenergetica.enea.it/detrazioni-fiscali.html</t>
  </si>
  <si>
    <t xml:space="preserve">PNRR - Green Transition Fund - Support to start-ups and venture capital active in the ecological transition </t>
  </si>
  <si>
    <t>PNRR - Green Transition Fund - Supporto a start-up e venture capital attivi nella transizione ecologica</t>
  </si>
  <si>
    <t>PNRR - Efficient District Heating</t>
  </si>
  <si>
    <t>PNRR - Teleriscaldamento Efficiente</t>
  </si>
  <si>
    <t>https://www.gse.it/servizi-per-te/efficienza-energetica/teleriscaldamento-efficiente</t>
  </si>
  <si>
    <t>UniCredit Energy Leasing</t>
  </si>
  <si>
    <t>https://www.unicreditleasing.it/it/prodotti/energy-leasing/energie-rinnovabili.html</t>
  </si>
  <si>
    <t>Zeleni krediti Sparkasse</t>
  </si>
  <si>
    <t>Green credit Sparkasse</t>
  </si>
  <si>
    <t>Zeleni kredit</t>
  </si>
  <si>
    <t xml:space="preserve">Green credit </t>
  </si>
  <si>
    <t>BPI/BEI Energy Efficiency Credit Line</t>
  </si>
  <si>
    <t>https://www.bancobpi.pt/empresas/financiamento/linhas-de-apoio/linha-bpi/bei-eficiencia-energetica</t>
  </si>
  <si>
    <t>Crédito Pessoal Edifícios Sustentáveis</t>
  </si>
  <si>
    <t>VÚB  Banka</t>
  </si>
  <si>
    <t>Personal Credit for Sustainable Buildings</t>
  </si>
  <si>
    <t>Millennium BCP</t>
  </si>
  <si>
    <t>https://ind.millenniumbcp.pt/pt/Particulares/Credit/Pages/Credito-Pessoal-Energias-Renovaveis.aspx</t>
  </si>
  <si>
    <t>https://www.vub.sk/ludia/pozicky/zelena-pozicka.html</t>
  </si>
  <si>
    <t>Caixa Personal Credit Environmentally Friendly Home</t>
  </si>
  <si>
    <t>Crédito Pessoal Caixa Casa Amiga do Ambiente</t>
  </si>
  <si>
    <t>CGD</t>
  </si>
  <si>
    <t>https://www.cgd.pt/Particulares/Credito/Pessoal/Pages/Caixa-Casa-Amiga-do-Ambiente.aspx</t>
  </si>
  <si>
    <t>https://www.vub.sk/ludia/jednovubky/poculi-ste-o-zelenej-hypoteke-usetrite-nou-az-trikrat.html</t>
  </si>
  <si>
    <t>Green loan for eco-technologies</t>
  </si>
  <si>
    <t>ECO Mortgage</t>
  </si>
  <si>
    <t>EKO Hypotéka</t>
  </si>
  <si>
    <t>Spotrebný úver
pre budúcnosť</t>
  </si>
  <si>
    <t xml:space="preserve">
Zelená pôžička pre eko - technológie</t>
  </si>
  <si>
    <t>Hypotéka</t>
  </si>
  <si>
    <t>Tatra Bank</t>
  </si>
  <si>
    <t>Hypotékou pre modrú planétu TB</t>
  </si>
  <si>
    <t>Blue Planet Mortgage TB</t>
  </si>
  <si>
    <t>https://www.tatrabanka.sk/sk/personal/uvery/hypoteka/</t>
  </si>
  <si>
    <t xml:space="preserve">
Credit for a healthier Earth</t>
  </si>
  <si>
    <t>Úver pre zdravšiu Zem</t>
  </si>
  <si>
    <t>Cetelem</t>
  </si>
  <si>
    <t>https://www.cetelem.pt/eficiencia-energetica</t>
  </si>
  <si>
    <t>Crédito Pessoal Crédito Energias Renováveis, Eficiência Energética</t>
  </si>
  <si>
    <t>Renewable Energy, Energy Efficiency Personal Credit</t>
  </si>
  <si>
    <t>Bankinter</t>
  </si>
  <si>
    <t>Line of Credit for Decarbonization and Circular Economy</t>
  </si>
  <si>
    <t>Linha de Crédito para a Descarbonização e Economia Circular</t>
  </si>
  <si>
    <t>https://www.bankinter.pt/empresas/linha-de-credito-para-a-descarbonizacao-e-economia-circular</t>
  </si>
  <si>
    <t>https://www.kb.cz/cs/obcane/pujcky/pujcka-na-udrzitelne-bydleni</t>
  </si>
  <si>
    <t>https://www.cgd.pt/Empresas/Investimento-Capitalizacao/Pages/Credito-Descarbonizacao-Economia-Circular.aspx</t>
  </si>
  <si>
    <t>Komerční banka</t>
  </si>
  <si>
    <t>A sustainable home mortgage</t>
  </si>
  <si>
    <t>Bankinter, CGD, EuoBIC</t>
  </si>
  <si>
    <t>https://www.kb.cz/cs/obcane/pujcky/hypoteky/hypoteka-na-udrzitelne-bydleni</t>
  </si>
  <si>
    <t>Hypotéka na udržitelné bydlení</t>
  </si>
  <si>
    <t>https://www.bankinter.pt/empresas/eficiencia-energetica</t>
  </si>
  <si>
    <t>Edifícios + Sustentáveis 2023</t>
  </si>
  <si>
    <t>Financing and Financial Products</t>
  </si>
  <si>
    <t>Business Council for Sustainable Development (BCSD) Portugal</t>
  </si>
  <si>
    <t>https://sustainablefinance.pt/financiamento-e-produtos-financeiros/instrumentos-de-divida/</t>
  </si>
  <si>
    <t>Financiamento e Produtos Financeiros</t>
  </si>
  <si>
    <t>https://www.seai.ie/home-energy/home-upgrades/eeos-homeowners/
https://www.seai.ie/business-and-public-sector/business-grants-and-supports/energy-efficiency-obligation-scheme/eeos-businesses/
https://www.seai.ie/business-and-public-sector/business-grants-and-supports/energy-efficiency-obligation-scheme/eeos-homebodies-local-authorities/</t>
  </si>
  <si>
    <t>Heat Pump System Grant</t>
  </si>
  <si>
    <t>https://www.seai.ie/grants/home-energy-grants/heat-pump-systems/</t>
  </si>
  <si>
    <t>Public call for the use of renewable energy systems in family buildings</t>
  </si>
  <si>
    <t>Национален иновационен фонд (НИФ)</t>
  </si>
  <si>
    <t>Ενεργειακό Ταμείο Ταμείων (Ταμείο) Κύπρος</t>
  </si>
  <si>
    <t>Javni poziv za korištenje sustava obnovljivih izvora energije u obiteljskim zgradama</t>
  </si>
  <si>
    <t>https://www.ehpa.org/wp-content/uploads/2023/03/EHPA_Subsidies-for-residential-heat-pumps-in-Europe_FINAL_April-2023.pdf</t>
  </si>
  <si>
    <t>https://www.fzoeu.hr/hr/nacionalni-javni-pozivi-i-natjecaji/1367</t>
  </si>
  <si>
    <t>2018-2029</t>
  </si>
  <si>
    <t>https://mojprad.gov.pl/</t>
  </si>
  <si>
    <t>My Heat</t>
  </si>
  <si>
    <t>Geothermieanlagen</t>
  </si>
  <si>
    <t>Geothermal Systems</t>
  </si>
  <si>
    <t>https://www.umweltfoerderung.at/betriebe/geothermieanlagen/unterkategorie-waerme-aus-erneuerbaren-ressourcen</t>
  </si>
  <si>
    <t>Prime Eco Energie Auchan</t>
  </si>
  <si>
    <t>Auchan</t>
  </si>
  <si>
    <t>https://www.prime-eco-energie.auchan.fr/programme-eco-energie/</t>
  </si>
  <si>
    <t>Eco-energy Premium Auchan</t>
  </si>
  <si>
    <t>Efficiency Premium</t>
  </si>
  <si>
    <t>Prime Effy</t>
  </si>
  <si>
    <t>Effy</t>
  </si>
  <si>
    <t xml:space="preserve">Baseload Capital Sweden AB </t>
  </si>
  <si>
    <t>https://www.effy.fr/nos-offres/prime-effy</t>
  </si>
  <si>
    <t>https://www.baseloadcap.com/press-release/baseload-capital-sweden-ab-secures-e25-million-debt-facility-to-finance-geothermal-projects/</t>
  </si>
  <si>
    <t>Green Economy Finacing Facility (ProCredit Bank, DSK bank, CBANK, Raiffeisen Bank, Piraeus Bank)</t>
  </si>
  <si>
    <t>Preparation and research of geothermal potential in the context of centralized heating C1.2. R1-12</t>
  </si>
  <si>
    <t xml:space="preserve">Priprema i istraživanje geotermalnog potencijala u kontekstu centraliziranog grijanja C1.2. R1-12 </t>
  </si>
  <si>
    <t>https://mingor.gov.hr/vijesti/30-milijuna-eura-za-nove-projekte-aktiviranja-geotermalnih-potencijala/9444</t>
  </si>
  <si>
    <t xml:space="preserve">Valencia, Spain offers subsidies for geothermal, other renewables </t>
  </si>
  <si>
    <t>https://www.resecfund.org.cy/el/sxedia</t>
  </si>
  <si>
    <t>https://www.districtenergy.org/blogs/district-energy/2024/01/16/valencia-spain-offers-subsidies-for-geothermal-oth</t>
  </si>
  <si>
    <t>https://www.ivace.es/index.php/es/</t>
  </si>
  <si>
    <t>Projects that utilize geothermal energy, hydrothermal energy, aerothermal energy, solar thermal energy, or biomass can apply for the grant. District heating and/or cooling micro-grid projects are also eligible.</t>
  </si>
  <si>
    <t>Kotlíková dotace</t>
  </si>
  <si>
    <t>Kettle Subsidy</t>
  </si>
  <si>
    <t>https://www.sfzp.cz/dotace-a-pujcky/kotlikove-dotace/</t>
  </si>
  <si>
    <t>Recycle-Change Appliance</t>
  </si>
  <si>
    <t>https://allazosyskevi.gov.gr/</t>
  </si>
  <si>
    <t>Ανακυκλώνω – Αλλάζω Συσκευή</t>
  </si>
  <si>
    <t>Hungary Public Tenders - Energy</t>
  </si>
  <si>
    <t>Magyarország nyilvános pályázatok - Energia</t>
  </si>
  <si>
    <t>https://palyazatmenedzser.hu/?category_name=palyazatok-vallalkozasoknak%2Cpalyazatok-civil-szervezeteknek%2Cpalyazatok-intezmenyeknek%2Cpalyazatok-onkormanyzatoknak%2Cpalyazatok-maganszemelyeknek%2Clejart-palyazatok%2Cpalyazati-hirek&amp;tag=energetikai-palyazatok&amp;s=</t>
  </si>
  <si>
    <t>Primes pour l’installation photovoltaïque et l’installation de la pompe à chaleur au Luxembourg</t>
  </si>
  <si>
    <t>https://bauerenergie.lu/aides-et-primes/</t>
  </si>
  <si>
    <t>https://bauerenergie.lu/primes-photovoltaiques-au-luxembourg/</t>
  </si>
  <si>
    <t>Grants for photovoltaic installations and heat pumps in Luxembourg</t>
  </si>
  <si>
    <t>Grant/Subsidy</t>
  </si>
  <si>
    <t xml:space="preserve">Building Eff </t>
  </si>
  <si>
    <t>Grant/Subsidy, Debt Financing</t>
  </si>
  <si>
    <t>Equity financing</t>
  </si>
  <si>
    <t>Advisory Service, Technical Assistance</t>
  </si>
  <si>
    <t>Multiple (Grant/Subsidy, Tax rebate, Debt, Equity, Guarantee, TA)</t>
  </si>
  <si>
    <t xml:space="preserve">Other public scheme </t>
  </si>
  <si>
    <t>Green Loan, Advisory Service</t>
  </si>
  <si>
    <t>Type of scheme (Public)</t>
  </si>
  <si>
    <t>Type of scheme (Private)</t>
  </si>
  <si>
    <t>Row Labels</t>
  </si>
  <si>
    <t>Grand Total</t>
  </si>
  <si>
    <t>Private Schemes</t>
  </si>
  <si>
    <t>Public Schemes</t>
  </si>
  <si>
    <t>Population</t>
  </si>
  <si>
    <t>Geo DHC</t>
  </si>
  <si>
    <t>Public</t>
  </si>
  <si>
    <t>Private</t>
  </si>
  <si>
    <t>Total</t>
  </si>
  <si>
    <t>HDD</t>
  </si>
  <si>
    <t>CDD</t>
  </si>
  <si>
    <t>Electricity Prices</t>
  </si>
  <si>
    <t>Gas Prices</t>
  </si>
  <si>
    <t>Tax Incentives</t>
  </si>
  <si>
    <t>Total Gross Floor Area (m2)</t>
  </si>
  <si>
    <t>GDP/cap (PPS)</t>
  </si>
  <si>
    <t>Build. En. Intensity (kWh/m2)</t>
  </si>
  <si>
    <t>Energy Sp. (bn €)</t>
  </si>
  <si>
    <t>Energy Sp. (€/capita)</t>
  </si>
  <si>
    <t>DHC in FEC (%)</t>
  </si>
  <si>
    <t>Geo in FEC (%)</t>
  </si>
  <si>
    <t>HICP 2023</t>
  </si>
  <si>
    <t>Public Deficit (2022)</t>
  </si>
  <si>
    <t>Energy Eff. Score - Level</t>
  </si>
  <si>
    <t>Energy Eff. Score - Trend</t>
  </si>
  <si>
    <t>Energy Eff. Score - Policies</t>
  </si>
  <si>
    <t>https://www.bmk.gv.at/green-finance.html</t>
  </si>
  <si>
    <t>https://www.fzoeu.hr/en/national-public-calls-and-calls-for-proposals/1367</t>
  </si>
  <si>
    <t>Grants for the revitalization of the territory 
with old construction load under the Brownfields programme</t>
  </si>
  <si>
    <t>Installations for producing heat and cooling from a geothermal tempered water loop</t>
  </si>
  <si>
    <t>Installations de production de chaleur et de froid à partir de boucle d’eau tempérée géothermique</t>
  </si>
  <si>
    <t>https://agirpourlatransition.ademe.fr/entreprises/aides-financieres/2024/installations-production-chaleur-froid-a-partir-boucle-deau-temperee</t>
  </si>
  <si>
    <t>2024 - ongoing</t>
  </si>
  <si>
    <t>Installations for the production of renewable heat and cooling from surface geothermal and aerothermal sources</t>
  </si>
  <si>
    <t>Installations de production de chaleur et de froid renouvelable à partir de géothermie de surface et d'aérothermie</t>
  </si>
  <si>
    <t>https://agirpourlatransition.ademe.fr/entreprises/aides-financieres/2024/installations-production-chaleur-froid-renouvelable-a-partir-geothermie</t>
  </si>
  <si>
    <t>Extension and creation of district heating or cooling networks</t>
  </si>
  <si>
    <t>Extension et création de réseaux de chaleur ou de froid</t>
  </si>
  <si>
    <t>https://agirpourlatransition.ademe.fr/entreprises/aides-financieres/2024/extension-creation-reseaux-chaleur-froid</t>
  </si>
  <si>
    <t>Federal funding for efficient heating networks</t>
  </si>
  <si>
    <t>https://bbj.hu/economy/statistics/analysis/tax-incentives-for-corporate-environmental-protection-energy-efficiency-investments https://net.jogtar.hu/jogszabaly?docid=99600081.tv https://net.jogtar.hu/jogszabaly?docid=a1400165.kor</t>
  </si>
  <si>
    <t>REPowerEU Energy and modernization tender and Home renovation grant 2024</t>
  </si>
  <si>
    <t>REPowerEU  Energetikai és korszerűsítési pályázat és Otthonfelújítási támogatás 2024</t>
  </si>
  <si>
    <t>https://pulzuspalyazatiras.hu/osszes-palyazat/233-lakossagi-energiahatekonysagi-palyazat-2023-2027</t>
  </si>
  <si>
    <t>Loan to Rural family housing support</t>
  </si>
  <si>
    <t>CSOK hitel</t>
  </si>
  <si>
    <t>https://bankmonitor.hu/mediatar/cikk/lesz-tamogatas-lakasfelujitasra-korszerusitesre-2024-ben/</t>
  </si>
  <si>
    <t>EXEED Certified Grant</t>
  </si>
  <si>
    <t xml:space="preserve">Community Energy Grant Scheme </t>
  </si>
  <si>
    <t>https://sede.agenciatributaria.gob.es/Sede/vivienda-otros-inmuebles/deducciones-obras-mejora-eficiencia-energetica-viviendas.html</t>
  </si>
  <si>
    <t>More Sustainable Buildings Support Program</t>
  </si>
  <si>
    <t>Programa de Apoio a Edifícios Mais Sustentáveis</t>
  </si>
  <si>
    <t>https://www.portugal.gov.pt/pt/gc23/comunicacao/noticia?i=programa-de-apoio-a-edificios-mais-sustentaveis#:~:text=O%20Programa%20de%20Apoio%20a%20Edif%C3%ADcios%20Mais%20Sustent%C3%A1veis,do%20consumo%20de%20energia%20prim%C3%A1ria%20nos%20edif%C3%ADcios%20intervencionados.</t>
  </si>
  <si>
    <t>https://www.fundoambiental.pt/apoios-prr/c13-eficiencia-energetica-em-edificios/05c13-i012023-paes-2023-1-aviso.aspx</t>
  </si>
  <si>
    <t>Residential Condominiums Support Program</t>
  </si>
  <si>
    <t>Programa de Apoio a Condomínios Residenciais</t>
  </si>
  <si>
    <t>https://www.fundoambiental.pt/apoios-prr/c13-eficiencia-energetica-em-edificios/04c13-i012023.aspx</t>
  </si>
  <si>
    <t xml:space="preserve"> </t>
  </si>
  <si>
    <t>Support for the Renovation and Increase of the Energy Performance of Service Buildings</t>
  </si>
  <si>
    <t>Apoio à Renovação e Aumento do Desempenho Energético dos Edifícios de Serviços</t>
  </si>
  <si>
    <t>https://www.fundoambiental.pt/apoios-prr/c13-eficiencia-energetica-em-edificios/01c13-i03-apoio-a-renovacao-e-aumento-do-desempenho-energetico-dos-edificios-de-servicos.aspx</t>
  </si>
  <si>
    <t>2021-ongoing?</t>
  </si>
  <si>
    <t>Energy Efficiency in Central Public Administration Buildings</t>
  </si>
  <si>
    <t>Eficiência Energética em Edifícios da Administração Pública Central</t>
  </si>
  <si>
    <t>https://www.fundoambiental.pt/apoios-prr/c13-eficiencia-energetica-em-edificios/01c13-i02-eficiencia-energetica-em-edificios-da-administracao-publica-central.aspx</t>
  </si>
  <si>
    <t xml:space="preserve">
</t>
  </si>
  <si>
    <t>Procivis</t>
  </si>
  <si>
    <t>Tax incentives</t>
  </si>
  <si>
    <t>HICP</t>
  </si>
  <si>
    <t>Inflation</t>
  </si>
  <si>
    <t>Interest Rate</t>
  </si>
  <si>
    <t>Sovereiegn Yied</t>
  </si>
  <si>
    <t xml:space="preserve">Count of Building Eff </t>
  </si>
  <si>
    <t>Financing Schemes - Total</t>
  </si>
  <si>
    <t>Financing Schemes - Public</t>
  </si>
  <si>
    <t>Financing Schemes - Private</t>
  </si>
  <si>
    <t>Cost of borrowing</t>
  </si>
  <si>
    <t>https://www.wallonie.be/fr/demarches/beneficier-du-financement-de-vos-travaux-de-renovation</t>
  </si>
  <si>
    <t>https://forms6.wallonie.be/formulaires/BrochureENV-UDE.pdf</t>
  </si>
  <si>
    <t>https://www.measures.odyssee-mure.eu/energy-efficiency-policies-database.html#/measures/4367</t>
  </si>
  <si>
    <t>Competitive subsidy scheme for energy savings and energy efficiency improvements in businesses</t>
  </si>
  <si>
    <t>https://www.retsinformation.dk/eli/lta/2020/2303</t>
  </si>
  <si>
    <t>https://sparenergi.dk/erhvervspuljen</t>
  </si>
  <si>
    <t>https://smartcap.ee/bisly-raises-e3-6m-for-energy-saving-building-automation-in-eu/?pageNumber=1</t>
  </si>
  <si>
    <t>Housing loan  guarantees</t>
  </si>
  <si>
    <t>The loan is directed towards those apartment associations that have received a negative response to their renovation loan application from a bank or an offer with unreasonable terms (e.g. very short term, an interest rate that is significantly higher than usual).  With the help of the loan it is possible to finance renovation works and to combine the loan with reconstruction support offered by KredEx, in order to provide the apartment building with a completely new lease of life. Eligible works include works that increase the energy efficiency of the residential building or improve the living conditions of the apartment building’s residents.</t>
  </si>
  <si>
    <t>https://kik.ee/et/toetatavad-tegevused/ida-virumaal-kaugkutte-taastuvkutustele-ulemineku-toetamine</t>
  </si>
  <si>
    <t>2021 - 2027 (2028 for signed operations)</t>
  </si>
  <si>
    <t>The Innovation Fund is is the EU fund for climate policy and one of the world’s largest funding programmes for the deployment of net-zero and innovative technologies. It aims to bring to the market solutions to decarbonise European industry and support its transition to climate neutrality while fostering its competitiveness. It is funded through ETS revenues (approx 530 million ETS allowances). Sectors: energy intensive-industries, carbon capture use and storage, renewables, energy storage, and net-zero mobility and buildings.</t>
  </si>
  <si>
    <t>Interreg Europe</t>
  </si>
  <si>
    <t>https://www.interregeurope.eu/what-is-interreg-europe</t>
  </si>
  <si>
    <t>lanunched in 2005, current period 2021-2027</t>
  </si>
  <si>
    <t>Twinning Programme</t>
  </si>
  <si>
    <t>https://www.altum.lv/pakalpojumi/iedzivotajiem/daudzdzivoklu-maju-energoefektivitate-2022-2026/</t>
  </si>
  <si>
    <t>https://www.altum.lv/pakalpojumi/biznesam/altum-kapitala-fonds/</t>
  </si>
  <si>
    <t>https://apvis.apva.lt/paskelbti_kvietimai/iskastinio-kuro-naudojimo-mazinimas-imonese-2023-09</t>
  </si>
  <si>
    <t>https://logement.public.lu/fr/proprietaire/renovation-amenagements-speciaux/klimapret-reduit0.html</t>
  </si>
  <si>
    <t>https://logement.public.lu/fr/proprietaire/renovation-amenagements-speciaux/garantie-pret-clima.html</t>
  </si>
  <si>
    <t>https://logement.public.lu/fr/proprietaire/renovation-amenagements-speciaux/topup-klimabonus.html</t>
  </si>
  <si>
    <t>https://www.stradalex.lu/fr/slu_src_publ_leg_mema/toc/leg_lu_mema_199309_70/doc/mema_1993A13592</t>
  </si>
  <si>
    <t>Reconstruction grant RRF</t>
  </si>
  <si>
    <t>Rekonstrueerimistoetus RRF</t>
  </si>
  <si>
    <t>https://kredex.ee/et/teenused/rekonstrueerimistoetus-rrf</t>
  </si>
  <si>
    <t>Reconstruction grant 2022-2027</t>
  </si>
  <si>
    <t>Rekonstrueerimistoetus 2022-2027</t>
  </si>
  <si>
    <t>https://kredex.ee/et/kodudkorda</t>
  </si>
  <si>
    <t>Small housing reconstruction grant 2024 RRF</t>
  </si>
  <si>
    <t>Väikeelamute rekonstrueerimistoetus 2024 RRF</t>
  </si>
  <si>
    <t>https://kredex.ee/et/majaduueks</t>
  </si>
  <si>
    <t>(blank)</t>
  </si>
  <si>
    <t>Column Labels</t>
  </si>
  <si>
    <t>Count of H&amp;C Eff</t>
  </si>
  <si>
    <t>Count of H&amp;C RES</t>
  </si>
  <si>
    <t>Count of DHC</t>
  </si>
  <si>
    <t>Count of Geo DHC</t>
  </si>
  <si>
    <t>Count of Cooling</t>
  </si>
  <si>
    <t>Count of Residential</t>
  </si>
  <si>
    <t>Count of Non-Residential</t>
  </si>
  <si>
    <t>Count of Country</t>
  </si>
  <si>
    <t>Count of Building Eff</t>
  </si>
  <si>
    <t xml:space="preserve">Energy Sp. Build. &amp; Ind. Eff (bn €) </t>
  </si>
  <si>
    <t xml:space="preserve">Energy Sp. Build. &amp; Ind. Eff (€/capita) </t>
  </si>
  <si>
    <t>Building FEC (GWh)</t>
  </si>
  <si>
    <t>Build. En. Intensity (MWh/cap)</t>
  </si>
  <si>
    <t>https://www.belfius.be/publicsocial/NL/Themas/BEEP/index.aspx?firstWA=no</t>
  </si>
  <si>
    <t>https://danskebank.com/da/news-og-insights/nyhedsarkiv/news/2022/22032022</t>
  </si>
  <si>
    <t>https://www.kb.cz/cs/korporace-a-instituce/uvery-a-financovani/udrzitelne-financovani/green-loan-%E2%80%93-zeleny-uver</t>
  </si>
  <si>
    <t>https://www.cez.cz/cs/sluzby/financni-sluzby/uver-na-technologie</t>
  </si>
  <si>
    <t>https://www.csob.cz/portal/lide/pujcky/pujcka-na-usporne-bydleni</t>
  </si>
  <si>
    <t>https://www.kb.cz/cs/obcane/pujcky/pujcka-na-udrzitelne-technologie</t>
  </si>
  <si>
    <t>https://www.hypotecnibanka.cz/kalkulacky/na-usporne-bydleni/</t>
  </si>
  <si>
    <t>https://www.nordea.dk/privat/produkter/boliglaan/energisparelaan.html</t>
  </si>
  <si>
    <t>https://www.nordea.com/en/investors/debt-and-rating/sustainable-funding#greenbonds</t>
  </si>
  <si>
    <t>https://www.jyskebank.dk/bolig/boliglaan/energilaan</t>
  </si>
  <si>
    <t>https://www.al-bank.dk/privat/bolig/energilaan</t>
  </si>
  <si>
    <t>https://www.nykredit.dk/et-groennere-danmark/produkter--losninger/groent-boliglan/#tre-gode-grunde-til-at-valge-gront-boliglan</t>
  </si>
  <si>
    <t>https://www.sydbank.dk/privat/bolig-laan/laanetyper/energilaan</t>
  </si>
  <si>
    <t>https://www.sparnord.dk/nyheder/laan-til-en-attraktiv-rente-4-fordele-ved-at-vaelge-et-energivenligt-boliglaan/</t>
  </si>
  <si>
    <t>https://www.danskvarmeservice.dk/finansiering/</t>
  </si>
  <si>
    <t>https://www.skjernbank.dk/privat/laan/baeredygtig_udvikling</t>
  </si>
  <si>
    <t>https://dlr.dk/gronnelan/</t>
  </si>
  <si>
    <t>https://www.seb.lt/zaliasis-busto-kreditas</t>
  </si>
  <si>
    <t>https://www.bancosantander.es/santander-sostenible/prestamo-verde-eficiencia-energetica#:~:text=El%20Pr%C3%A9stamo%20Eficiencia%20Energ%C3%A9tica%20es,la%20compra%20de%20electrodom%C3%A9sticos%20sostenibles.</t>
  </si>
  <si>
    <t>https://www.eib.org/en/projects/pipelines/all/20150531</t>
  </si>
  <si>
    <t>https://www.diariodenavarra.es/noticias/negocios/economia/2022/02/07/caja-rural-navarra-lanza-emision-verde-cedulas-hipotecarias-500-millones-euros-7-anos-516608-1033.html</t>
  </si>
  <si>
    <t>https://www.bbva.es/empresas/productos/financiacion/prestamo-eficiencia-energetica-comunidad-propietarios.html</t>
  </si>
  <si>
    <t>https://www.triodos.es/es/notas-de-prensa/2023/autoconsumo-sobre-cubiertas-recap-y-evli</t>
  </si>
  <si>
    <t>https://www.nordea.se/privat/produkter/lan/energilan.html</t>
  </si>
  <si>
    <t>https://seb.se/privat/lana/privatlan-och-krediter/varmepumpslan</t>
  </si>
  <si>
    <t>https://www.handelsbanken.se/sv/privat/lan/gront-energilan</t>
  </si>
  <si>
    <t>https://www.payup.se/lan/privat/energi/</t>
  </si>
  <si>
    <t>https://www.varbergssparbank.se/privat/privatlan-och-krediter/hallbarhetslan.html</t>
  </si>
  <si>
    <t>https://www.sbab.se/1/privat/lana/privatlan/energilan_med_rabatt.html</t>
  </si>
  <si>
    <t>https://www.coop.se/bank-och-betalkort/lana-pengar/energilan/</t>
  </si>
  <si>
    <t>https://www.lansforsakringar.se/stockholm/privat/bank/lana/privatlan/energilan/</t>
  </si>
  <si>
    <t>https://www.icabanken.se/lana/energilan/</t>
  </si>
  <si>
    <t>https://danskebank.se/foretag/produkterotjanster/finansiering/green-loan</t>
  </si>
  <si>
    <t>https://www.sparbankenskane.se/samhallsengagemang/projekt-och-initiativ/sparbanken-skanes-energikliv.html</t>
  </si>
  <si>
    <t>https://sebgroup.com/press/news/2018/green-mortgages-to-finance-green-housing</t>
  </si>
  <si>
    <t>https://365.bank/ekohypoteka</t>
  </si>
  <si>
    <t>https://www.csob.sk/hypotekarny-uver</t>
  </si>
  <si>
    <t>https://www.slsp.sk/sk/ludia/uvery/rekonstrukcia</t>
  </si>
  <si>
    <t>https://www.csob.sk/podnikatelia-firmy/uver-pre-zdravsiu-zem</t>
  </si>
  <si>
    <t>https://www.swedbank.se/privat/privatlan-och-krediter/energilan.html</t>
  </si>
  <si>
    <t>https://www.mpo-efekt.cz/cz/dotacni-programy/130452</t>
  </si>
  <si>
    <t>https://mmr.gov.cz/cs/microsites/restart-regionu/vyjednali-jsme/vyzva-k-predkladani-zadosti-o-dotaci-a-uver-v-ramc</t>
  </si>
  <si>
    <t>https://netzerocities.eu/twinning-learning-programme/#:~:text=What%20is%20the%20Twinning%20Programme,Cities%20Programme%20in%20March%202023.</t>
  </si>
  <si>
    <t>https://www.idae.es/ayudas-y-financiacion/programa-dus-5000-ayudas-para-inversiones-proyectos-singulares-locales-de</t>
  </si>
  <si>
    <t>https://www.umweltfoerderung.at/fileadmin/user_upload/umweltfoerderung/betriebe/Klimafreundliche_Fernwaerme/UFI_Standardfall_Infoblatt_FOSSIL_FERN.pdf
https://www.umweltfoerderung.at/fileadmin/user_upload/umweltfoerderung/betriebe/Klimafreundliche_Fernwaermenetze/UFI_Standardfall_Infoblatt_FOSSIL_OPT.pdf</t>
  </si>
  <si>
    <t>https://www.umweltfoerderung.at/betriebe/nahwaermeversorgung-auf-basis-erneuerbarer-energietraeger</t>
  </si>
  <si>
    <t>Πράσινο Στεγαστικό Δάνειο Εστίας</t>
  </si>
  <si>
    <t>https://www.nbg.gr/en/individuals/loans/mortgages/property-loans/estia-green</t>
  </si>
  <si>
    <t>https://www.luminor.lv/lv/privatpersonam/majokla-remontam-un-ipasuma-iegadei</t>
  </si>
  <si>
    <t>Reference Year</t>
  </si>
  <si>
    <t>Czechia2</t>
  </si>
  <si>
    <t>Indicator</t>
  </si>
  <si>
    <t>Source</t>
  </si>
  <si>
    <t>Own Calculation</t>
  </si>
  <si>
    <t>Eurostat</t>
  </si>
  <si>
    <t>Eurostat (covenrted from Mtoe)</t>
  </si>
  <si>
    <t>MTS Markets</t>
  </si>
  <si>
    <t>ECB</t>
  </si>
  <si>
    <t>CEICDATA</t>
  </si>
  <si>
    <t>Funding is offered through one-time grants, interest or annuity subsidies, state or own funds replacement loans, and guarantees to purchase, build or retrofit a property. A National law sets the framework for all federal state laws, which differ from region to region.</t>
  </si>
  <si>
    <t>Funding is offered for constructing new buildings that will be predominantly used for business purposes and that would otherwise fall short of the energy efficiency requirements of the OIB guideline.</t>
  </si>
  <si>
    <t>Funding is offered to extract waste heat from industrial and commercial operations, and feed it into new or existing networks, distribute it to customers, or supply heat pumps. The scheme addresses all businesses, entrepreneurial organizations, associations and religious institutions. The subsidy refunds up to 30 % of the eligible additional investment costs, depending on the type of system.</t>
  </si>
  <si>
    <t>A one-time investment subsidy is offered for local and district heating and/or cooling networks expansion. The subsidy covers construction works, network expansion, infrastructure facilities, extraction and use of industrial waste heat/cold, pipelines, storage facilities, pumping stations as well as connections of geothermal sources.</t>
  </si>
  <si>
    <t>Funding is offered for constructing connections with a capacity of 100 kW or more to climate-friendly and efficient local/district heating systems for predominantly business use. Eligible applicants include businesses, associations, and religious institutions. The subsidy is a flat-rate amount based on the connection output, covering up to 45% of eligible costs. Only system components within the property boundary and owned by the applicant are considered.</t>
  </si>
  <si>
    <t>Funding is offered for the expansion and decarbonization of climate-friendly district heating systems to companies, associations, and religious institutions. The funding covers 20% (+5%) of eligible costs, provided at least 50% of the heat is from renewable sources or waste heat, 75% from cogeneration plants, or 50% from a combination. This includes expansion to supply at least one not connected end user, primary and secondary optimization measures (retrofitting, control optimization, and fuel-relevant part retrofits).</t>
  </si>
  <si>
    <t>Funding is provided for environmentally and climate-friendly heating measures to companies, organizations, and religious institutions. It supports the establishment, conversion, and renewal of environmentally and climate-friendly heat generators. A key requirement is that the new heating system must connect to a highly efficient or climate-friendly local/district heating network.</t>
  </si>
  <si>
    <t>Funding is offered to companies, organizations, and religious institutions for the new installation of heat pumps and connection to climate-friendly or highly efficient local/district heating systems with a thermal output below 100 kW.</t>
  </si>
  <si>
    <t>Funding is available for private individuals and businesses to switch from fossil-fueled space heating to sustainable heating systems. Additionally, funding is offered for the conversion or retrofitting of existing production facilities and processes to renewable energy sources for companies, organizations, and religious institutions.</t>
  </si>
  <si>
    <t>Funding is offered for energy centers supplying internal heating and cooling that incorporate innovative and energy-efficient measures. The subsidy covers up to 45% of eligible additional investment costs and addresses all companies, organizations, associations, and religious institutions</t>
  </si>
  <si>
    <t>Funding is offered for efficient energy centers supplying new or existing distribution networks with innovative and energy-efficient measures in areas not served by existing local heating networks. These centers must be based on waste heat, geothermal energy, or biomass. Eligible applicants include businesses, associations, and religious institutions. The subsidy covers up to 35% of eligible additional investment costs.</t>
  </si>
  <si>
    <t>Funding is offered for local heating supply measures based on renewable energy sources. Eligible applicants include all companies, entrepreneurial organizations, associations, and religious organizations. Activities covered include biomass local heating systems, new construction and expansion of heat distribution networks based on biomass, geothermal energy, or industrial waste heat, densification of these networks, optimization of local heating systems, renewal of boiler systems in existing biomass local heating systems, and geothermal local heating systems.</t>
  </si>
  <si>
    <t>Funding is available for various renewable energy and energy efficiency projects. This includes one-time grants for connecting to district/local heating systems, district cooling, and innovative heating centers. Funding is also provided for energy-saving measures in companies and thermal building renovations. Municipalities can access subsidies for district heating connections and energy-saving initiatives. Special programs offer grants for heat pumps, district heating connections, and thermal solar systems, as well as community-based energy projects through the GEP and Clean Heating for All.</t>
  </si>
  <si>
    <t>Funding is offerd by the City of Vienna for constructing, converting and retrofitting  highly efficient heating systems supplied by renewable energy or district heating. Eligible activities include buildig or installing central heat supply system connected to DH, comprehensive floor heating system with highly efficient heat pumps or biomass systems, converting existing systems to DH or efficient alternatives if outside the DH areas.</t>
  </si>
  <si>
    <t>Funding is offered by the Environment Office of Graz for switching to district heating. For residential apartment installations, subsidies range from 30% to 100% of recognized investment costs, based on income. For house installations and water heating, subsidies are available regardless of income.</t>
  </si>
  <si>
    <t>Funding is available for thermal renovations of buildings older than 20 years for private individuals, companies, organizations, and public administrations. Eligible renovations include comprehensive updates meeting klimaaktiv or good standards, partial renovations reducing heating needs by at least 40%, and individual building component upgrades. Subsidies range from €3,000 to €14,000, depending on the renovation type, with up to 50% of total eligible costs covered. An additional supplement is available for  insulating materials made from renewable sources.</t>
  </si>
  <si>
    <t>Funding is available for electrical heat pumps with a nominal heat output of ≥100 kW used for heating, hot water, process heat, or supplying heat networks. This applies to companies, associations, and religious institutions. Subsidies are calculated on a flat-rate basis depending on the output and type of heat pump and can cover up to 45% of eligible costs.</t>
  </si>
  <si>
    <t>Funding is available for low-income households transitioning from fossil-fuel heating to sustainable, climate-friendly systems. The process involves three steps: registration, application, and final settlement. Online registration begins on 02.01.2024 and is open until 31.12.2024, subject to budget availability. This initiative, Clean Heating for All, is part of the Renewable Energy Act (EWG), which includes Clean Heating for All, Landesförderungen, and Out of Oil and Gas.</t>
  </si>
  <si>
    <t>https://www.umweltfoerderung.at/privatpersonen/sauber-heizen-fuer-alle-2024</t>
  </si>
  <si>
    <t>Funding is offered to companies, associations, and religious organizations undertaking energy-saving measures. The subsidy can cover up to 30% of the eligible additional investment costs for efficient energy use in commercial and industrial processes, buildings, and heat recovery systems.</t>
  </si>
  <si>
    <t>Funding is offered for air conditioning and refrigeration for companies, associations, and religious institutions. The subsidy can cover up to 15% of eligible investment costs for adsorption and absorption chillers powered by renewable energy, industrial waste heat, or district heating; free cooling systems; and process refrigeration systems using alternative refrigerants with a Global Warming Potential of less than 150.</t>
  </si>
  <si>
    <t>Consulting services including information events, environmental studies and planning services, training and networking measures, etc. are offered to energy communities with an already high degree of concreteness and an innovative character that can be implemented in concrete terms, which go beyond the current standard of energy communities (billing of a generation plant in the community) and therefore require increased planning effort.</t>
  </si>
  <si>
    <t>Funding is offered to companies, associations, and religious organizations for energy-saving measures. This includes heat recovery systems from refrigeration and ventilation with a heat exchanger capacity of ≥100 kW, and air recirculation systems with a volume flow of ≥50,000 m³/h.</t>
  </si>
  <si>
    <t>Funding is offered by Vienna’s THEWOSAN program for the thermal and energy renovation of existing residential buildings. It is available for thermal insulation and heating system upgrades to reduce energy consumption and lower CO2 and air pollutant emissions. The program benefits residential buildings and aims to enhance both global and local environmental quality.</t>
  </si>
  <si>
    <t>Funding is offered through a programme loan to support small and medium-sized energy efficiency, renewable energy, and climate action projects in Austria. This includes framework loans intermediated to eligible Financial Intermediaries, with some projects potentially located in convergence regions.</t>
  </si>
  <si>
    <t>Each energy retail company with sales of more than 25 GWh must achieve savings at final customers in Austria of 0.6% of energy sales of the preceding year, 40% of which in households. The EEO was introduced with the enactment of the Federal Energy Efficiency Act and is formulated in §10.</t>
  </si>
  <si>
    <t>Several public schemes mobilize private capital in new business models, new test and demonstration projects that could become new standards:
- klimaaktiv: Austrian Green Investment Pioneers Programme
- Climate and Energy Fund: Green Finance Programme
- Financing Renewable Energy Communities</t>
  </si>
  <si>
    <t>Funding is offered through a regional grant scheme that combines the previous Energy Grants and Housing Renovation and Facade Beautification Grants. A total of 42 RENOLUTION grants are available for renovation and energy-saving works, including installations like heat pumps. Applicants can submit a single application for all eligible grants when undertaking a renovation.</t>
  </si>
  <si>
    <t>Funding is offered to small businesses and self-employed individuals in Brussels seeking to invest in energy-efficient equipment, such as photovoltaic panels, high-performance glazing, and more efficient machinery. Loans of up to €150,000 are available to reduce energy consumption, with no collateral required and support provided throughout the repayment period.</t>
  </si>
  <si>
    <t>Funding is offered to reduce the carbon footprint of companies in Brussels, starting from €80,000. This is aimed at start-ups, scale-ups, and SMEs investing in energy transition projects, including energy efficiency, heat and cold management, clean mobility, renewable energies, and the circular economy.</t>
  </si>
  <si>
    <t>Equity investments is offered to innovative companies/projects for a capital increase with new shareholders. Not specific for energy, but focused on increasing the solvability of companies, so suitable for any investment reducing eneregy-related expenses.</t>
  </si>
  <si>
    <t>Funding is offered through a reduction in property tax for energy-efficient buildings based on the E-level in an energy performance certificate (EPC). This reduction applies to new constructions, renovations considered equivalent to new constructions, and buildings undergoing major energy renovations.</t>
  </si>
  <si>
    <t>Funding is offered through grants and loans from the Flemish government for renovations and energy-saving investments in houses, apartments, and other buildings in the Flemish Region. The My Renovation Bonus &amp; Loan provide financial support for energy efficiency upgrades (e.g., roof, wall, and floor insulation; high-efficiency glass; solar water heaters; heat pumps; and gas condensing boilers) as well as improvements in housing quality (e.g., electrical systems, plumbing, and windows and doors).</t>
  </si>
  <si>
    <t>Funding is offered as a financial contribution to cover extra investment costs for companies making environmentally friendly and energy-efficient investments. This support is available for investments in technologies listed in the second link provided.</t>
  </si>
  <si>
    <t>Funding is offered through an investment support program by the Flemish government for new projects involving green heat, residual heat, or energy-efficient district heating. The next application period opens in September 2023.</t>
  </si>
  <si>
    <t>Funding is offered as a premium of up to €100,000 for completed energy-saving investments. This is available after an energy study or audit demonstrates significant savings potential. The premium amount depends on the internal interest rate after tax of the investment.</t>
  </si>
  <si>
    <t>Funding is offered for collective renovation projects consisting of at least 10 houses or apartments in the same neighborhood, or a residential building with at least 10 units. The renovation must include at least one energy-saving measure such as roof, wall, floor insulation, windows and doors, solar boilers, heat pumps, or ventilation systems. A project supervisor or BENOvation coach manages the project, ensuring quality and cost-efficiency, and receives a fee. Participants are eligible for premiums under Mijn VerbouwPremie and receive assistance from the BENOvation coach in applying for these premiums.</t>
  </si>
  <si>
    <t>Guidance is offered by the Flemish government to help users find which of the various measures for energy investments and renovation works best fit their needs. This includes information on premiums, loans, tax discounts, and renewable energy investments. For assistance, users can now contact the Energy House in their municipality.</t>
  </si>
  <si>
    <t>Funding is offered through a reduced VAT rate of 6% for home renovations if the following conditions are met: 1) The property is older than 10 years. 2) It is used exclusively as a private residence or only a small part is used for professional purposes. 3) The renovation works are invoiced directly to the end user (owner or tenant). 4) The delivery and installation of materials are handled by the same contractor.</t>
  </si>
  <si>
    <t>Funding is offered as an investment deduction of 13.5% for companies, liberal professions, or individuals investing in energy conservation or renewable energy. The federal government allows this deduction to be subtracted from the profit of the taxable period in which the investments are made, subject to certain conditions.</t>
  </si>
  <si>
    <t>Funding is offered through the Energy Transition Fund to support research, development, and innovation in energy. The Directorate General for Energy holds an annual call for projects in three thematic areas: 1) renewable energy sources, 2) nuclear energy, and 3) security of supply.</t>
  </si>
  <si>
    <t>Funding is offered through zero-interest loans to support citizens with energy renovation work on their homes. Loans range from €1,000 to €60,000, with a maximum duration of 30 years and an annual percentage rate (APR) of 0%.</t>
  </si>
  <si>
    <t>Funding is offered in Wallonia through two types of aid: premiums and low/zero-rate loans, which include the option to request premiums. To access the 2019 and 2023 Housing bonuses, an energy audit by an approved auditor and the submission of the Housing audit report are required before starting any work. The bonus can cover the audit itself or various recommended works from the audit report. Applying for low-rate or zero-rate loans also involves requesting these premiums.</t>
  </si>
  <si>
    <t>Funding is offered through an investment bonus for companies in Wallonia making investments in environmental protection or sustainable energy use. Bonuses vary based on company category, investment location, and type of investment. Applications must be submitted and approved before any investment-related commitments begin. The investment program must start within 6 months of the initial request and be completed within 4 years. The investment must be maintained and used for its intended purpose for 5 years after the program concludes.</t>
  </si>
  <si>
    <t>Funding is offered by Wallonia in the form of an investment bonus, property tax exemption, and guarantees for large companies undertaking investment programs that significantly contribute to sustainable development. This includes investments in renewable energy, cogeneration, or process energy.</t>
  </si>
  <si>
    <t>Funding is offered as  tax deductions for energy-saving investments to companies and the self-employed. Deductible categories include limiting energy losses in buildings, greenhouses, and equipment; waste heat recovery; combined heat and power systems; ventilation, combustion, heating, and lighting equipment; industrial processes; and energy production from biomass, waste, and renewable sources.</t>
  </si>
  <si>
    <t>Comprehensive assistance is offered to local authorities for the energy retrofit of public buildings. It acts as a one-stop shop, handling tasks such as concluding energy performance contracts (EPCs), selecting and pooling buildings for renovation, launching public procurement procedures, and supporting implementation of the EPC. For smaller buildings with low technical complexity and annual energy costs under €10,000, a Design &amp; Build works contract may be an alternative scenario.</t>
  </si>
  <si>
    <t>Green bonds are available for projects in the following eligible green categories: renewable energy, energy efficiency and low-carbon buildings, sustainable mobility, circular economy, sustainable food, and protection of resources, land, and biodiversity.</t>
  </si>
  <si>
    <t>Funding is offered as loans at a minimum rate for the Health and Social Action sector in Wallonia, aimed at financing energy-saving projects that reduce energy bills. Eligible interventions include wall and roof insulation, replacement of exterior joinery, heating system renovation and optimization, electrical installation improvements, renewable energy systems, and ventilation and energy performance monitoring. Approved healthcare establishments, both public and private, can receive up to €2,000,000 for a maximum of 20 years, with the loan being deductible.</t>
  </si>
  <si>
    <t>Funding is offered through loans and cessions for municipalities, corporate clients, and individuals, with interest rates ranging from 4% to 6%. Loans are available from €30,000 to €3 million for up to 10 years. Cessions for corporate clients and ESCOs also have interest rates between 4.5% and 6%, with the same loan amount and duration.</t>
  </si>
  <si>
    <t>Funding to improve energy efficiency and use renewable energy sources in Bulgaria</t>
  </si>
  <si>
    <t>Финансиране за подобряване на енергийната ефективност и използване на възобновяеми енергийни източници в България</t>
  </si>
  <si>
    <t>ФОНД ЕНЕРГИЙНА ЕФЕКТИВНОСТ
И ВЪЗОБНОВЯЕМИ ИЗТОЧНИЦИ - Кредити</t>
  </si>
  <si>
    <t>Energy Efficiency and Renewable Sources Fund - Credits</t>
  </si>
  <si>
    <t>National Programme for Energy Efficiency of Multifamily Residential Buildings</t>
  </si>
  <si>
    <t>Recovery and Resilience Plan
Bulgaria</t>
  </si>
  <si>
    <t>Recovery and Resilience Plan Bulgaria</t>
  </si>
  <si>
    <t>Funding is offered for energy efficiency and renewable energy projects in residential buildings, including multi-family and single-family homes. The program covers 100% of expenses for owners’ associations that apply in the first year, and 80% for those applying from April 2023 withh implementation until the end of 2026. It supports the installation of solar panels, solar thermal energy systems not connected to heat and gas networks, and the purchase of heat pumps. The program also aims to improve household energy efficiency by financing energy-efficient heat pumps, solar systems for heat supply, and photovoltaic systems.</t>
  </si>
  <si>
    <t>Funding is offered by the Investment Climate Program to encourage initiatives that directly or indirectly reduce greenhouse gas emissions. Beneficiaries must submit necessary documents according to the current Invitation for Expression of Interest. Eligible projects include increasing energy efficiency in buildings through external wall insulation, ceiling insulation, window replacement, energy-saving measures for lighting, measuring devices, control settings (including lower temperature settings), building installations, and solar panel installations for buildings and other public sites.</t>
  </si>
  <si>
    <t>Funding is offered by the EBRD through a EUR 5 million loan and technical cooperation to United Bulgarian Bank (UBB) under the Residential Energy Efficiency Credit Line Framework (REECL 3). The loan proceeds are used to finance energy efficiency projects for individuals, associations of apartment owners, and privately-owned service providers in the residential sector. REECL 3 aims to improve energy efficiency by promoting advanced technology products, expanding market competition, developing financial intermediation with housing associations and service providers, building capacity in financial institutions and service providers, and assisting Bulgaria in reducing CO2 emissions.</t>
  </si>
  <si>
    <t>Funding is offered by the National Innovation Fund (NIF) to foster R&amp;D at the enterprise level and promote science-business cooperation in Bulgaria. Established in 2004, the NIF aims to reduce resource usage and encourage investments in efficient enterprises. Eligible costs include staff costs, depreciation charges for tools or equipment, expenses for external services, materials and consumables costs, and business trips to other countries. Last call opened in 2022.</t>
  </si>
  <si>
    <t>Funding is offered by the National Guarantee Fund (NGF), part of the Bulgarian Development Bank Group. The Fund issues guarantees to complement collateral required by commercial banks, facilitating access to finance for SMEs. It supports energy efficiency loans, working capital, and investments for SMEs, including programs for technological modernization and renewable energy. This initiative aims to decrease loan interest rates for SMEs.</t>
  </si>
  <si>
    <t>The National Guarantee Fund (NGF)</t>
  </si>
  <si>
    <t>Funding is offered by the Fund of Funds, managing BGN 1.2 billion under four operational programs, including "Environment." It structures and manages financial instruments co-financed by the European Structural and Investment Funds. This funding aims to support various initiatives and projects aligned with environmental sustainability and other development goals.</t>
  </si>
  <si>
    <t>All companies selling energy to final customers above specific thresholds (20 GWh/a for electricity and district heating; 1 million m³ natural gas; 6,500 tons of liquid fuels; 13,000 tons of solid fuels) are oblieged to achieve certainf efficiency and emissions reductions targets. They can do so by themselves, through third parties, agreements with other obliged parties, or contributions to the fund. Energy savings can be transferred in case of overachievement of targets.</t>
  </si>
  <si>
    <t>National law setting the framework for regional laws offering subsidies or soft loans for buying, building or renovating a property  (→ Bundesländer )
Burgenland: https://www.oesterreich.gv.at/themen/bauen_wohnen_und_umwelt/bauen/3/Seite.2260403.html
Kärnten: https://www.oesterreich.gv.at/themen/bauen_wohnen_und_umwelt/bauen/3/Seite.2260404.html
Niederösterreich: https://www.oesterreich.gv.at/themen/bauen_wohnen_und_umwelt/bauen/3/Seite.2260405.html
Oberösterreich: https://www.oesterreich.gv.at/themen/bauen_wohnen_und_umwelt/bauen/3/Seite.2260406.html
Salzburg: https://www.oesterreich.gv.at/themen/bauen_wohnen_und_umwelt/bauen/3/Seite.2260407.html
Steiermark: https://www.oesterreich.gv.at/themen/bauen_wohnen_und_umwelt/bauen/3/Seite.2260408.html
Tirol: https://www.oesterreich.gv.at/themen/bauen_wohnen_und_umwelt/bauen/3/Seite.2260409.html
Vorarlberg: https://www.oesterreich.gv.at/themen/bauen_wohnen_und_umwelt/bauen/3/Seite.2260410.html
Wien: https://www.oesterreich.gv.at/themen/bauen_wohnen_und_umwelt/bauen/3/Seite.2260411.html</t>
  </si>
  <si>
    <t>https://www.oesterreich.gv.at/themen/bauen_wohnen_und_umwelt/energie_sparen/1/raus_aus_oel.html</t>
  </si>
  <si>
    <t>https://www.umweltfoerderung.at/betriebe/fernwaermeanschluss-100-kw/unterkategorie-waerme-aus-erneuerbaren-ressourcen</t>
  </si>
  <si>
    <t>https://www.umweltfoerderung.at/fileadmin/user_upload/media/umweltfoerderung/Dokumente_Betriebe/Energiegemeinschaften/KLIEN_Leitfaden_Energiegemeinschaft.pdf
https://www.umweltfoerderung.at/fileadmin/user_upload/media/umweltfoerderung/Dokumente_Gemeinden/Energiesparen_in_Gemeinden/UFI_Standardfall_Infoblatt_ENERGSPA_Gemeinden.pdf</t>
  </si>
  <si>
    <t>Last Visited on</t>
  </si>
  <si>
    <t>26.07.2024</t>
  </si>
  <si>
    <t>https://energie.wallonie.be/fr/02-06-2019-les-nouvelles-primes-habitation.html?IDC=8187&amp;IDD=134725</t>
  </si>
  <si>
    <t>https://energie.wallonie.be/fr/reforme-ureba-classique-a-partir-d-octobre-2022.html?IDC=10381&amp;IDD=166256</t>
  </si>
  <si>
    <t>Funding is provided to public entities and non-commercial organizations for improving building energy performance. Grants cover 75% of audit and study costs, and offer flat-rate support for insulation and efficiency upgrades. Additional 30% bonus for meeting strict energy targets. Minimum eligible costs: €5,000. Grants can be combined with others up to 100% of total costs. Audits and compliance documentation are required.</t>
  </si>
  <si>
    <t>Region</t>
  </si>
  <si>
    <t>EU-27</t>
  </si>
  <si>
    <t>European</t>
  </si>
  <si>
    <t>Upper Austria</t>
  </si>
  <si>
    <t>Upper Austria Clean Energy Program - Funding program for renewable energies &amp; efficient energy use</t>
  </si>
  <si>
    <t>OÖ Clean Energy Program - Förderprogramm für erneuerbare Energien &amp; effiziente Energienutzung</t>
  </si>
  <si>
    <t>Vienna</t>
  </si>
  <si>
    <t>Construction and conversion/retrofitting of existing heating systems - funding application</t>
  </si>
  <si>
    <t>Errichtung und Umstellung/Nachrüstung vorhandener Heizanlagen - Förderungsantrag</t>
  </si>
  <si>
    <t>THEWOSAN - Thermisch-energetische Wohnhaussanierung</t>
  </si>
  <si>
    <t>THEWOSAN – funding scheme for buildings thermal renovation</t>
  </si>
  <si>
    <t>Brussells Green loans (for energy efficiency investments by households)</t>
  </si>
  <si>
    <t>Prêts vert Bruxellois</t>
  </si>
  <si>
    <t>Primes RENOLUTION (formerly: Primes Énergie + Primes à la rénovation de l’habitat et à l'embellissement des façades)</t>
  </si>
  <si>
    <t>Bruxelles</t>
  </si>
  <si>
    <t>Flanders</t>
  </si>
  <si>
    <t>Wallonia</t>
  </si>
  <si>
    <t>All regions except Prague</t>
  </si>
  <si>
    <t>Upper France</t>
  </si>
  <si>
    <t>Ile de France</t>
  </si>
  <si>
    <t>Lower Saxony</t>
  </si>
  <si>
    <t>North Rhine-Westphalia</t>
  </si>
  <si>
    <t>Bavaria</t>
  </si>
  <si>
    <t>Bremen</t>
  </si>
  <si>
    <t>Baden-Württemberg</t>
  </si>
  <si>
    <t>Hesse</t>
  </si>
  <si>
    <t>Rhineland-Palatinate</t>
  </si>
  <si>
    <t>Silesia</t>
  </si>
  <si>
    <t>Andalusia</t>
  </si>
  <si>
    <t>Basque Country, Cantabria, Castilla y León, Valencia, Madrid, Navarra</t>
  </si>
  <si>
    <t>ENERGY&amp;RENO</t>
  </si>
  <si>
    <t>Fonds de transition économique</t>
  </si>
  <si>
    <t>Les prises de participation</t>
  </si>
  <si>
    <t>Vermindering van de onroerende voorheffing voor energiezuinige gebouwen</t>
  </si>
  <si>
    <t>Mijn VerbouwPremie</t>
  </si>
  <si>
    <t>Ecologiepremie+</t>
  </si>
  <si>
    <t>Call groene warmte, restwarmte en energie-efficiënte stadsverwarming</t>
  </si>
  <si>
    <t>Premie voor investeringen na de uitvoering van een energieaudit in niet-residentiële gebouwen</t>
  </si>
  <si>
    <t>Collectieve renovatiebegeleidingspremie</t>
  </si>
  <si>
    <t>Collective renovation support premium (10+)</t>
  </si>
  <si>
    <t>Premium for investments after the performance of an energy audit in non-residential buildings</t>
  </si>
  <si>
    <t>Call for green heat, residual heat and energy-efficient district heating</t>
  </si>
  <si>
    <t>Ecology Premium+</t>
  </si>
  <si>
    <t>MyRenovation Premium &amp; Loan</t>
  </si>
  <si>
    <t>Reduction of property tax for energy-efficient buildings: residential + business</t>
  </si>
  <si>
    <t>Equity investments for MSMEs</t>
  </si>
  <si>
    <t>Energy transition Funds</t>
  </si>
  <si>
    <t>My energy House</t>
  </si>
  <si>
    <t>Mijnenergiehuis</t>
  </si>
  <si>
    <t>Renovatiekrediet met rentesubsidie (bij energierenovatie na aankoop)</t>
  </si>
  <si>
    <t>Renovation credit with interest subsidy (for energy renovation after purchase)</t>
  </si>
  <si>
    <t>Btw-tarief van 6% bij renovatie en sloop- en heropbouw van woningen</t>
  </si>
  <si>
    <t>VAT rate of 6% for renovation, demolition and reconstruction of homes + 2023 Temporary 6% VAT on installation of solar panels, heat pump and solar water heater</t>
  </si>
  <si>
    <t>Increased investment deduction for energy-saving investments by companies</t>
  </si>
  <si>
    <t>Verhoogde investeringsaftrek voor energiebesparende investeringen door ondernemingen</t>
  </si>
  <si>
    <t>Prêts à taux zéro : maintien du soutien au dispositif Renopack/Ecopack</t>
  </si>
  <si>
    <t>Zero-rate loans: continued support for the Renopack/Ecopack scheme</t>
  </si>
  <si>
    <t>Housing Premiums</t>
  </si>
  <si>
    <t>Primes Habitation</t>
  </si>
  <si>
    <t>Investment grant for the sustainable use of energy and environmental protection</t>
  </si>
  <si>
    <t>Prime à l'investissement en faveur de l'utilisation durable de l'énergie et de la protection de l'environnement</t>
  </si>
  <si>
    <t>Subsidies for investment in renewable energies (cogeneration or process)</t>
  </si>
  <si>
    <t>Aide à l'investissement en matière d'énergies renouvelables (cogénération ou process)</t>
  </si>
  <si>
    <t>Energy renovation of buildings (UREBA)</t>
  </si>
  <si>
    <t>Rénovation énergétique des bâtiments (UREBA)</t>
  </si>
  <si>
    <t>Tax deduction for energy-saving investments in companies</t>
  </si>
  <si>
    <t>Déduction fiscale pour investissements économiseurs d'énergie dans les entreprises</t>
  </si>
  <si>
    <t>RenoWatt</t>
  </si>
  <si>
    <t>RenoWatt - One-Stop-Shop dedicated to improve the energy efficiency of public buildings (regional government-EIB partnership)</t>
  </si>
  <si>
    <t>Green, social and sustainable bonds</t>
  </si>
  <si>
    <t>Wallonie Santé Green Health</t>
  </si>
  <si>
    <t>Wallonia Green Health loans: for EE renovations in the public and private health and social sectors</t>
  </si>
  <si>
    <t>Supports for the energy transition
1. Energy cheques
2. Amure programme
3. UDE aid (sustainable use of energy)
4. SOWALFIN Group's Easy'Green scheme 
5. Demainvest, a third-party investor to finance the energy transition
6. WalEnergie loans from SRIW</t>
  </si>
  <si>
    <t>Aides à la transition énergétique
1. Chèques-énergie
2. Programme Amure
3. Aides UDE (Utilisation durable de l'énergie)
4. Dispositif Easy'Green du Groupe SOWALFIN 
5. Demainvest, un tiers investisseur pour financer la transition énergétique
6. Prêts WalEnergie de la SRIW</t>
  </si>
  <si>
    <t>Hauts-De-France Pass Rénovation</t>
  </si>
  <si>
    <t>Renovation Pass Hauts-De-France</t>
  </si>
  <si>
    <t>Energy Efficiency checks - Ile de France</t>
  </si>
  <si>
    <t>Promotion of heat pumps in selected residential neighbourhoods in Lower Saxony</t>
  </si>
  <si>
    <t>Förderung von Wärmepumpen in ausgewählten niedersächsischen Wohnquartieren</t>
  </si>
  <si>
    <t>NRW.BANK.Sustainable Housing</t>
  </si>
  <si>
    <t>NRW.BANK.Nachhaltig Wohnen</t>
  </si>
  <si>
    <t>Modernisierung von Gebäuden von Wohnungseigentümergemeinschaften (WEG-Modernisierungsprogramm – BayModWEG)</t>
  </si>
  <si>
    <t>Modernisation of buildings in homeowners' associations (WEG modernisation programme - BayModWEG)</t>
  </si>
  <si>
    <t>Bavarian Modernisation Programme (BayModR)</t>
  </si>
  <si>
    <t>Bayerisches Modernisierungsprogramm (BayModR)</t>
  </si>
  <si>
    <t>Wärmeschutz im Wohngebäudebestand und im Gebäudebestand</t>
  </si>
  <si>
    <t>Thermal insulation in existing residential buildings and in existing buildings</t>
  </si>
  <si>
    <t>Climate protection plus</t>
  </si>
  <si>
    <t>Klimaschutz-Plus</t>
  </si>
  <si>
    <t>Promotion of energy efficiency and the use of renewable energies in municipalities (Municipal Directive - Energy)</t>
  </si>
  <si>
    <t>Förderung der Energieeffizienz und Nutzung erneuerbarer Energien in den Kommunen (Kommunalrichtlinie - Energie)</t>
  </si>
  <si>
    <t>Energy efficiency and smart grid and storage infrastructure</t>
  </si>
  <si>
    <t>Energieeffizienz und intelligente Netz- und Speicherinfrastruktur</t>
  </si>
  <si>
    <t>Creation of efficient rental housing (EMWR)</t>
  </si>
  <si>
    <t>Schaffung von effizientem Mietwohnraum (EMWR)</t>
  </si>
  <si>
    <t>Loan for energy efficiency</t>
  </si>
  <si>
    <t xml:space="preserve">Pożyczka na efektywność energetyczną </t>
  </si>
  <si>
    <t>Programa de subvenciones a la rehabilitación energética para edificios existentes (PREE)</t>
  </si>
  <si>
    <t>Incentive Program for the Sustainable Energy Development of Andalusia</t>
  </si>
  <si>
    <t>Programa de incentivos para el Desarrollo Energético Sostenible de Andalucía</t>
  </si>
  <si>
    <t>Graz</t>
  </si>
  <si>
    <t>Prague</t>
  </si>
  <si>
    <t>Berlin</t>
  </si>
  <si>
    <t>Riga</t>
  </si>
  <si>
    <t>Environmental support for district heating conversion</t>
  </si>
  <si>
    <t>Efficient buildingsPLUS</t>
  </si>
  <si>
    <t>Energy consulting and public relations - Energy consulting for efficiency and optimisation (ENEO)</t>
  </si>
  <si>
    <t>Promotion of modernisation and repair measures on private buildings in formally defined renovation areas</t>
  </si>
  <si>
    <t>Co-financing for the renovation of residential buildings</t>
  </si>
  <si>
    <t>Förderung von Modernisierungs- und Instandsetzungsmaßnahmen an privaten Gebäuden in förmlich festgelegten Sanierungsgebieten</t>
  </si>
  <si>
    <t>Energieberatung und Öffentlichkeitsarbeit - Energieberatung für Effizienz und Optimierung (ENEO)</t>
  </si>
  <si>
    <t>Effiziente GebäudePLUS</t>
  </si>
  <si>
    <t>Umweltförderung Fernwärme-Heizungsumstellung</t>
  </si>
  <si>
    <t>Fond za zaštitu okoliša i energetsku učinkovitost (FZOEU)</t>
  </si>
  <si>
    <t>Funding is offered by the Environmental Protection and Energy Efficiency Fund to local/regional governments, institutions, companies, civil society organizations, and citizens for energy retrofits, RES use, and low-emissions mobility projects. Applicants can receive co-financing by responding to calls for proposals (in the second link provided) with relevant documentation.</t>
  </si>
  <si>
    <t>https://energetska-obnova.hr/</t>
  </si>
  <si>
    <t>Funding is provided to all citizens with 60% co-financing and full financing for vulnerable groups. Eligible projects include thermal insulation (facade, roof, ceiling, foundations), replacement of windows/doors, solar panels, biomass boilers, heat pumps, photovoltaic power plants and home EV charging stations (50%). Co-financing for technical assistance is also available.</t>
  </si>
  <si>
    <t>Funding is provided by grants from the European Regional Development Fund for the energy renovation of multi-residential buildings. Energy renovation measures and the use of renewable energy sources are co-financed at 60%, while energy audits, energy certificates, main energy renovation design, project management and administration, and project promotion and visibility are co-financed at 85%. Beneficiaries include multi-residential building owners. A new Public Call is being prepared.</t>
  </si>
  <si>
    <t>https://mpgi.gov.hr/energetska-obnova-zgrada-javnog-sektora-15230/15230</t>
  </si>
  <si>
    <t>Funding is provided as grants to cofinance 60-80% of energy renovation costs in buildings not damaged by the eathquake to reduce utility costs and improve the quality of stay in schools, kindergartens, student homes, and similar institutions. Beneficiaries include educational and student accommodation facilities. The grants aim to enhance energy efficiency and create a better living and learning environment.</t>
  </si>
  <si>
    <t>Funding is provided by the Croatian government to support energy-intensive companies. This scheme reduces the levy on electricity consumption that finances renewable energy deployment (RES levy). Beneficiaries must conduct an energy audit and either (i) perform energy efficiency investments, (ii) invest in projects that significantly reduce greenhouse gas emissions, or (iii) ensure at least 60% of their electricity consumption is covered by renewable energy sources.</t>
  </si>
  <si>
    <t>Energy renovation of multi-family buildings</t>
  </si>
  <si>
    <t xml:space="preserve">Energy renovation of homes </t>
  </si>
  <si>
    <t>Funding is provided by the Environmental Protection and Energy Efficiency Fund to support the generation of electricity from renewable sources in the processing and heating industries. The aim is to encourage companies to produce energy for their own needs, reducing dependence on market energy purchases and fuel costs. Eligible beneficiaries include companies in the processing and heating industries.</t>
  </si>
  <si>
    <t>Croatian Modernisation Fund (first call)</t>
  </si>
  <si>
    <t>Energy suppliers are obliged to meet specified energy-saving targets through measures directed at energy consumers. Established in 2019, the EEO aims to deliver 50.1% of Article 7 cumulative savings.</t>
  </si>
  <si>
    <t>Funding for heat pumps is offerend through subsidies of up to €4,250 (or 40% of costs). In less economically developed regions, the subsidy can increase to €6,375 (60%) or €8,500 (80%). Eligible costs include auxiliary components and installation works. The scheme is currently closed but usually opens twice a year.</t>
  </si>
  <si>
    <t>Grants totaling EUR 29,828,555.70 are allocated for researching geothermal potential to support centralized heating in Croatia. The funding aims to explore geothermal energy in six fields, advancing projects that utilize renewable sources for increased local energy production and reduced dependence on external sources. This initiative targets both city heating and agricultural applications using geothermal energy.</t>
  </si>
  <si>
    <t>Low-interest loans are offered by private banks to households, SMEs, and the public sector for capital costs associated with investments in energy savings, efficiency, and renewable energy sources (RES). The loans may feature longer terms and require securities or collateral.</t>
  </si>
  <si>
    <t>Grant Scheme to encourage the use of Renewable Energy Sources and Energy Saving in Homes (2024-2025)</t>
  </si>
  <si>
    <t>https://www.fundingprogrammesportal.gov.cy/en/call/grant-scheme-to-encourage-the-use-of-renewable-energy-sources-and-energy-saving-in-homes-2024-2025/</t>
  </si>
  <si>
    <t>http://www.cyprus-tomorrow.gov.cy/</t>
  </si>
  <si>
    <t>Funding is offered, as part of Cyprus's Recovery and Resilience Plan, to promote the use of renewable energy sources (RES) and energy-saving measures for existing residential buildings owned by individuals. It aims to reduce primary energy consumption, lower energy costs, and meet national renewable energy and efficiency targets. Additionally, it supports actions aligned with the National Strategy for the Development of Mountain Communities. Covered investments include the installation of photovoltaic system and roof thermal insulation of an existing building. Additional funding is foreseen for vulnerable households.</t>
  </si>
  <si>
    <t>Scheme to Promote Energy Efficiency Investments by Small and Medium Enterprises and Non-Profit Organisations</t>
  </si>
  <si>
    <t>Encourage the reduction of CO2 emissions in businesses</t>
  </si>
  <si>
    <t>Σχέδιο Χορηγιών για την Ενθάρρυνση της Μείωσης Εκπομπής Αερίων του Θερμοκηπίου στις Επιχειρήσεις</t>
  </si>
  <si>
    <t>Σχέδιο Προώθησης Επενδύσεων Ενεργειακής Απόδοσης από Μικρομεσαίες Επιχειρήσεις και Μη Κερδοσκοπικούς Οργανισμούς</t>
  </si>
  <si>
    <t>https://www.fundingprogrammesportal.gov.cy/en/call/encourage-the-reduction-of-co2-emissions-in-businesses/</t>
  </si>
  <si>
    <t>Funding is offered in the form of grants to businesses for preparing documents and studies that support their transition towards a green economy and carbon neutrality. It funds the identification and reduction of greenhouse gas emissions through monitoring, verification, and the creation of decarbonization roadmaps. Aimed at SMEs and large enterprises, it aligns with Cyprus's National Energy and Climate Plan (NECP) and has a €5 million budget to support 300 businesses by December 31, 2024.</t>
  </si>
  <si>
    <t>Funding is offered in the form of grants for energy-saving investments in buildings and facilities owned or used by small and medium enterprises (SMEs) and non-profit organizations. It targets energy efficiency upgrades in high-energy-consumption buildings and production units, aiming for a 30% average reduction in primary energy use. Installations must be performed by registered installers.</t>
  </si>
  <si>
    <t>http://www.meci.gov.cy/sit</t>
  </si>
  <si>
    <t>Energy suppliers must save a certain annual rate of their energy sales with additional energy efficiency projects. The obligation schemes will helps to fulfil the mandatory national target and is directly and indirectly linked with the achievement of primary energy saving target, RES and CO2 targets up to 2030.</t>
  </si>
  <si>
    <t>Funding is offered as intereset-free loans to companies in Czechia (excluding Prague) for energy-saving projects. The program provides interest-free loans covering up to 90% of eligible expenses (up to 3 million CZK) with installment deferment up to 10 years. A financial contribution of up to 250,000 CZK is available for project assessment. Projects must be co-financed by a commercial loan from NRB, the program's contractual partner.</t>
  </si>
  <si>
    <t>Funding is offered as interest-free loans for energy-saving business projects in Prague, supplementing the Energy Savings program. It offers zero-interest loans up to 500,000 CZK, covering up to 70% of eligible project expenses (up to 90% in exceptions). Loans are repayable over 10 years, with installment deferment up to 4 years. A financial contribution up to 100,000 CZK is available for project assessment.</t>
  </si>
  <si>
    <t>Nové úspory energie - (OPTAK)</t>
  </si>
  <si>
    <t>New energy savings - PROJECTS</t>
  </si>
  <si>
    <t>ENERGY, INTEREST-FREE LOAN FOR ENERGY-SAVING PROJECTS IN PRAGUE</t>
  </si>
  <si>
    <t>ENERG, BEZÚROČNÝ ÚVĚR NA ENERGETICKY ÚSPORNÉ PROJEKTY V PRAZE</t>
  </si>
  <si>
    <t>Funding is offered as discounted loans (1.99% interest rate) to companies of all sizes for energy-saving projects in Czechia, excluding Prague. The program helps entrepreneurs finance initiatives aimed at reducing energy consumption.</t>
  </si>
  <si>
    <t>Funding is offered in the form of non-investment direct grants to support energy savings and reduce energy intensity in houses, buildings, and companies until 2027. Administered by the government, it focuses on five areas: precontractual energy performance assessments (25-35% of budget), advisory services (20-45% of budget), education (5% annually), energy management (20-35% of budget), and pilot non-investment projects (5% annually). Calls for specific topics and beneficiaries are published continuously.</t>
  </si>
  <si>
    <t>Funding is offered in the form of grants for the energy-efficient revitalization of disused and neglected brownfield buildings, with subsequent use being predominantly non-business. Administered by a government agency, the grant requires achieving at least 30% energy savings or improving the building by 2 energy classes.</t>
  </si>
  <si>
    <t>https://novazelenausporam.cz/</t>
  </si>
  <si>
    <t>New Green Savings Grant Program</t>
  </si>
  <si>
    <t>Funding is offered in the form of subsidies supporting energy-saving measures to individuals considering a comprehensive thermal renovation of old family houses or to unit owners' associations, housing cooperatives, public administration and municipalities renovating apartment buildings. Covered measures include insulation, renewable energy installations, passive construction, and adaptation measures.</t>
  </si>
  <si>
    <t>29.07.2024</t>
  </si>
  <si>
    <t>Funding is offered by the Modernisation Fund in the form of grants, derived from the monetisation of 2% of EU ETS emission allowances for 2021-2030, to support new non-fuel renewable energy sources. Share in the overall allocation: 38.7 %</t>
  </si>
  <si>
    <t>Funding is offered by the Modernisation Fund in the form of grants, derived from the monetisation of 2% of EU ETS emission allowances for 2021-2030, o support modernisation and reconstruction of existing heat supply systems (SZTE), including transfer stations, aim to achieve savings of primary energy from non-renewable sources or the use of heat from high-efficiency combined heat and power production or renewable sources or waste heat from industrial processes in SZTE. The programme supports the use of RES and low-carbon sources of energy primarily intended for heating, such as a change in the fuel base and modernisation of heat sources and distribution systems. Share in the overall allocation: 26%.</t>
  </si>
  <si>
    <t>Funding is offered as grants vodering up to 95% of eligible costs for replacing old solid fuel boilers, provided by the government to low-income households, especially the elderly and those receiving housing benefits, with funds given in advance. Other households can apply for up to a 50% subsidy to replace non-ecological boilers through the New Green Savings subsidy program.</t>
  </si>
  <si>
    <t>Funding is offered by the Modernisation Fund in the form of grants for installations and measures to improve energy efficiency and reduce greenhouse gas production. For businesses not in EU ETS, the share is 6%. For industry installations in EU ETS, the share is 13.3%. Additionally, the program supports comprehensive measures to improve energy efficiency and use renewable and low-emission energy sources in public buildings, government buildings, and public infrastructure, with a share of 4%.</t>
  </si>
  <si>
    <t>https://opzp.cz/specificky-cil/zdroje/</t>
  </si>
  <si>
    <t>Operační program Životní prostředí 2021–2027</t>
  </si>
  <si>
    <t>Operational Program Environment 2021-2027</t>
  </si>
  <si>
    <t>Funding is offered in the form of grants, covering up to 95% of total eligible costs, for reducing energy intensity, enhancing energy savings, constructing passive or plus public buildings, improving indoor environmental quality, and adapting to climate change. Provided by the program to municipalities, organizations, governments, research institutes, educational establishments, legal entities, and non-profits. Co-financing from beneficiaries is required, and funding is in CZK by bank transfer.</t>
  </si>
  <si>
    <t>29.07.2025</t>
  </si>
  <si>
    <t>Funding is offered in the form of grants and guarantees to reduce energy consumption, increase energy efficiency, and enhance renewables and indoor comfort. This is provided by a portion of tenants' rent payments, targeted at social housing tenants. The 2021-2026 political agreement prioritizes energy savings, phasing out oil and gas boilers, and pilot projects for heat pumps in large buildings.</t>
  </si>
  <si>
    <t>Funding is offered in the form of grants for investments in energy savings and efficiency improvements in businesses and industries. These grants cover 30%-50% of eligible costs, depending on the size of the company and is awarded through competitive tenders.</t>
  </si>
  <si>
    <t>Funding is offered in the form of subsidies covering up to 50% of costs, depending on company size, from the Business Pool for energy-saving projects. The greater the energy or CO2 savings the project creates, the greater the subsidy. Both small and large private companies across most industries can receive subsidies for projects that save energy or reduce CO2 emissions, such as replacing gas boilers with heat pumps, improving building envelopes, and enhancing ventilation. The Business Pool has a total of DKK 3.5 billion and runs until 2029.</t>
  </si>
  <si>
    <t>A tax exemption is offered for companies supplying taxable excess heat to district heating or other companies. To apply, companies must conduct an ISO50001 energy review, covering excess heat, processes, facilities, upgrade and transport, energy mapping, potential efficiency improvements, and an energy action plan.</t>
  </si>
  <si>
    <t>Grants are offered by the pool to replace oil boilers, gas boilers, electric heating, and pellet boilers with heat pumps. Homeowners, companies, and associations can apply for subsidies to switch to air-to-water or liquid-to-water (ground heat) heat pumps.</t>
  </si>
  <si>
    <t>Grants are offered by the pool to reduce the energy consumption of worst-performing dwellings (energy class E, F, or G). The grants are for thermal renovations such as insulation, windows, energy labeling, and optimization of HVAC systems, including ventilation systems and waterborne space heating.</t>
  </si>
  <si>
    <t>Funding is offered in the form of subsidies supporting new technologies in the energy field. The scheme targets companies and researchers who want to develop and demonstrate innovative green energy projects.</t>
  </si>
  <si>
    <t>Funding is offered in the form of subsidies covering DKK 8,000 for disconnecting gas lines for space heating in private residences. The disconnection scheme is available on a first-come, first-served basis, with applications accepted when the pool is open and funds are available. The scheme is open to private homeowners and landlords with gas boilers in rental properties, running until 2026. A new grant pool for 2022 is expected to open in February 2022, aiming to finance disconnection for approximately 55,000 households.</t>
  </si>
  <si>
    <t>Disconnection scheme</t>
  </si>
  <si>
    <t>The Scrapping Scheme</t>
  </si>
  <si>
    <t>Funding is offered in the form of a grant up to DKK 25,000 for switching to a subscription heat pump when scrapping an oil, gas, or wood pellet boiler. The supplier applies for subsidies through the Scrapping scheme on behalf of Danish homeowners. Additionally, homeowners can access cheaper financing and are exempt from land registration tax and loan opening fees when replacing their oil or gas boiler with a green heating source.</t>
  </si>
  <si>
    <t>Skroteskemaet</t>
  </si>
  <si>
    <t>Heat Pump Pool</t>
  </si>
  <si>
    <t>Varmepumpepuljen</t>
  </si>
  <si>
    <t>Funding is offered in the form of investments to increase the supply of venture capital for new green technologies. The SmartCap Green Fund invests either through other venture capital funds or directly into innovative and research-intensive green technology companies. The scheme aims to support the development and growth of green technology ventures.</t>
  </si>
  <si>
    <t>Funding is offered in the form of loan guarantees to reduce down payment obligations for buying or renovating housing. The housing loan guarantee covers up to 24% of the collateral value, with a maximum of EUR 20,000, or up to EUR 50,000 for energy-efficient housing or renovations improving energy performance. This scheme supports the purchase of apartments, houses, plots of land, or summer cottages.</t>
  </si>
  <si>
    <t>Funding is offered in the form of support for companies to produce heat from renewable sources instead of oil shale in the City of Narva's district heating network. The objective is to develop or reconstruct a heat production plant with a capacity of at least 82 MW.</t>
  </si>
  <si>
    <t>Funding is offered in the form of grants for the complete reconstruction of apartment buildings to increase energy efficiency, extend building life, and improve indoor climate. The grant is intended for cooperatives and local governments undertaking extensive renovations, including building envelope insulation, heating system replacement, and ventilation improvements with heat recovery. The grant rate varies based on location.</t>
  </si>
  <si>
    <t>Funding is offered in the form of support for the complete reconstruction of apartment buildings and for individual activities such as replacing heating devices with those using renewable energy or connecting buildings to a district heating network. The aim is to enhance energy efficiency and promote the use of renewable energy sources.</t>
  </si>
  <si>
    <t>Funding is offered in the form of reconstruction grants for small houses. The support aims to achieve comprehensive renovations, enhance energy efficiency, improve indoor climate, reduce energy costs, and encourage the use of renewable energy.</t>
  </si>
  <si>
    <t>Funding is offered through the Modernisation Fund to support 10 Member States (Bulgaria, Czechia, Estonia, Croatia, Latvia, Lithuania, Hungary, Poland, Romania, Slovakia) in meeting 2030 energy targets. This support helps modernize energy systems and improve energy efficiency. The fund is financed through ETS revenue.</t>
  </si>
  <si>
    <t>Funding is offered through specific funds under Cohesion Policy:
1. The European Regional Development Fund (ERDF) invests in the social and economic development of all EU regions and cities, focusing on greener initiatives.
2. The Cohesion Fund (CF) finances environmental and transport projects in less prosperous EU countries.
3. The Just Transition Fund (JTF) supports regions most affected by the transition to climate neutrality.</t>
  </si>
  <si>
    <t>Funding is offered through the InvestEU Fund to support private and public investments in four key policy areas with high EU added value. The sustainable infrastructure area (€9.9 billion) focuses on energy, including renewable energy, energy efficiency, building renovation, and integration into connected energy, storage, digital, and transport systems. The Fund aims to mobilize over €372 billion in public and private investment through an EU budget guarantee of €26.2 billion.</t>
  </si>
  <si>
    <t>Funding is offered through grants assigned by competitive calls. Horizon Europe is the EU’s key research and innovation programme with a budget of €95.5 billion. It addresses climate change, supports the UN’s Sustainable Development Goals, and enhances EU competitiveness and growth. The programme promotes collaboration, strengthens research and innovation impact, and aids in developing and implementing EU policies while tackling global challenges. It supports the creation and dissemination of excellent knowledge and technologies.</t>
  </si>
  <si>
    <t>Funding is offered through the LIFE Programme, the EU’s instrument for environmental and climate action. The LIFE Clean Energy Transition sub-programme supports EU policies like the European Green Deal, the Energy Union’s 2030 targets, and the 2050 decarbonisation strategy. With a budget of nearly EUR 1 billion for 2021-2027, it aims to facilitate the transition to an energy-efficient, renewable, climate-neutral, and resilient economy by funding coordination and support actions across Europe.</t>
  </si>
  <si>
    <t>Funding is offered through Private Finance for Energy Efficiency (PF4EE), a joint initiative between the European Investment Bank and the European Commission. The instrument aims to boost debt financing for eligible energy efficiency investments and promote sustainable energy efficiency lending within European financial institutions. Each partner bank benefits from the Risk Sharing Facility and the Expert Support Facility, which can be combined with an EIB loan. Loan sizes reach up to EUR 5 million, depending on the company type and project.</t>
  </si>
  <si>
    <t>Funding is offered through the Marguerite Fund (MF), a pan-European infrastructure fund manager focused on investments that support sustainable economic growth and climate protection. With over 10 years of experience, the fund targets capital-intensive, sustainable opportunities across four key sectors: Energy &amp; Renewables (addressing climate change and energy transition), renewable energy generation, energy and resource efficiency, and emerging technologies.</t>
  </si>
  <si>
    <t>Funding is offered through the European Energy Efficiency Fund (eeef), an innovative public-private partnership aimed at mitigating climate change. It finances energy efficiency, small-scale renewable energy, and clean urban transport projects at market rates. The fund targets municipal, local, and regional authorities, as well as public and private entities acting on their behalf, across EU member states.</t>
  </si>
  <si>
    <t>Funding is offered by the European Investment Bank (EIB), the EU’s lending arm and the world’s largest multilateral financial institution. As a major provider of climate finance, the EIB’s Climate Bank Roadmap 2021-2025 guides its climate ambitions. The Roadmap underscores the urgency of the climate crisis and commits the EIB to support the European Green Deal, help Europe achieve carbon neutrality by 2050, and contribute to the UN Sustainable Development Goals.</t>
  </si>
  <si>
    <t>Funding is offered through grants in this interregional cooperation programme co-funded by the EU. Interreg aims to reduce disparities in development, growth, and quality of life across Europe’s regions. The Green subtopic includes areas such as energy efficiency, renewable energy, smart energy systems, climate change, and circular economy.</t>
  </si>
  <si>
    <t>Funding is offered through the Connecting Europe Facility (CEF), a key EU instrument for advancing the European Green Deal and supporting decarbonisation goals for 2030 and 2050. The CEF "Energy" sector funds sustainable energy infrastructure projects with a budget of €5.84 billion for 2021-2027. It focuses on cross-border renewable energy projects, network interoperability, and enhancing the internal energy market to create more interconnected, smarter, and digitalized EU energy systems.</t>
  </si>
  <si>
    <t>Funding and technical assistance are offered to support cities of all sizes. This initiative aims to build capacity and knowledge, support innovation, and develop transferable and scalable innovative solutions to urban challenges of EU relevance.</t>
  </si>
  <si>
    <t>Funding is offered through ELENA in the form of a grant to cover the technical assistance needed to set up a large investment plan of energy efficiency and renewable energy targeting buildings and innovative urban transport. Two of its main areas are energy efficiency and sustainable residential. ELENA typically grants up to €1 million to support investment programs above €30 million, with a three-year implementation period for energy efficiency projects, including residential, and a four-year period for urban transport and mobility.</t>
  </si>
  <si>
    <t>Funding is offered through the Smart Finance for Smart Buildings initiative, aiming to make energy efficiency investments in residential buildings more attractive to private investors. This is achieved through the intelligent use of EU grants as a guarantee.</t>
  </si>
  <si>
    <t>Funding is offered through the European City Facility (EUCF) in the form of a EUR 60,000 grant. This initiative supports municipalities, local authorities, their groupings, and local public entities aggregating municipalities across Europe to develop investment concepts for accelerating investments in sustainable energy. The grant finances services and activities to create investment concepts, acting as a door-opener for subsequent investments from sources such as ELENA, PDAs, and private investors.</t>
  </si>
  <si>
    <t>Funding is offered through the EEA and Norway Grants, funded by Iceland, Liechtenstein, and Norway. The Grants aim to promote social and economic equality in Europe and strengthen relations between these donor countries and the 15 beneficiary states (Bulgaria, Croatia, Czechia, Cyprus, Estonia, Greece, Hungary, Latvia, Lithuania, Malta, Poland, Portugal, Romania, Slovakia, Slovenia). One of the topics focuses on Environment, Energy, Climate Change, and Low Carbon Economy.</t>
  </si>
  <si>
    <t>Free independent, hands-on support is offered to cities and regions. This assistance helps deliver high-quality projects, develop strategies, and implement programmes to make EU-funded investments that promote growth and contribute to a greener, more connected, and more innovative Europe.</t>
  </si>
  <si>
    <t>Advisory services on EU shared management financial instruments is offered through the fi-compass platform. Fi-compass is provided by the European Commission in partnership with the European Investment Bank.</t>
  </si>
  <si>
    <t>Advisory Services  and technical assistance are offered by the Cities Mission to support local authorities, citizens, businesses, investors, and regional and national authorities in delivering 100 climate-neutral and smart cities by 2030. The initiative aims to turn these cities into innovation hubs for all European cities to follow by 2050. NetZeroCities supports this mission by helping European cities drastically cut greenhouse gas emissions and achieve climate neutrality. The service-oriented platform provides support, solutions, tools, resources, and expertise via an online portal to achieve these goals in a socially inclusive manner.</t>
  </si>
  <si>
    <t>Capacity Building is offered by the Twinning programme through a 20-month initiative for knowledge sharing and transfer of good practices between selected Twin Cities and cities in the NetZeroCities’ Pilot Cities Programme. The programme facilitates practical knowledge sharing from Pilot Cities to Twin Cities and enables peer learning. Upon completion, Twin Cities will implement the learnings from pilot activities city-wide via a Replication Plan.</t>
  </si>
  <si>
    <t>Funding is offered through green mortgages by the Energy Efficient Mortgages Initiative (EEMI), an EU Horizon 2020 programme launched in 2015. The EEMI aims to create an integrated, multi-stakeholder ecosystem for energy-efficient mortgages, promoting greener and more sustainable methods for buying, renovating, and living in homes.</t>
  </si>
  <si>
    <t>Funding is offered through subordinated financings for EU-based private entities targeting small and medium energy efficiency and renewable energy projects. This includes industrial, commercial, public, waste heat recovery, and lighting projects for energy efficiency, and biomass, geothermal, thermal solar, cogeneration, wind, PV solar, and energy storage for renewable energy.</t>
  </si>
  <si>
    <t>Funding is offered by the NIB through sustainability-linked loans, green bonds, social bonds, sustainability bonds, and sustainability-linked bonds, in addition to traditional instruments like corporate loans, sovereign loans, and loans to municipalities.</t>
  </si>
  <si>
    <t>Funding is offered through the energy aid programme to promote investment projects, studies, and audits on renewable energy and energy efficiency in Finland. The programme supports projects aimed at meeting EU 2030 and national 2035 carbon neutrality targets, focusing on reducing technical and economic risks associated with new technologies. Aid is granted for projects that would not be implemented without it and covers renewable energy production, energy savings, efficient energy use, waste heat recovery, and energy system decarbonisation.</t>
  </si>
  <si>
    <t>Funding is offered through building renovation tax deductions for households, providing up to €2,250 per year for maintenance and basic renovation investments that enhance energy efficiency. Households can receive up to €3,500 for replacing oil-heating systems.</t>
  </si>
  <si>
    <t>Funding is offered through building renovation tax deductions for housing corporations, with some limitations applying to residential properties.</t>
  </si>
  <si>
    <t>Funding is offered by the Centre for Economic Development, Transport and the Environment (ELY-keskus) as grants of €2,500 for switching from oil or natural gas heating to other heating systems in small residential houses, and €4,000 for switching to a geothermal heat pump, air-to-water heat pump, or district heating.</t>
  </si>
  <si>
    <t>Funding is offered through the Housing Finance and Development Center (Ara) to municipalities, parishes, associations, and municipality-owned businesses for switching from oil or gas heating to other systems. The subsidy covers up to 30-35% of eligible costs.</t>
  </si>
  <si>
    <t>Funding is offered through MuniFin's green bonds, with net proceeds used to finance or refinance green finance projects for MuniFin’s customers via loans or leases. Eligible projects include energy efficiency and renewable energy in buildings, transport, energy generation, and water and waste management.</t>
  </si>
  <si>
    <t>Funding is offered through agricultural investment support for new constructions, building renovations, system optimizations, and energy investments. Grants can cover 10% to 50% of eligible costs, depending on the intervention.</t>
  </si>
  <si>
    <t>Funding is offered by the Centres for Economic Development, Transport and the Environment as business development aid for companies' development and investment projects. This aid is sourced from the European Regional Development Fund (ERDF) under the Innovation and Skills in Finland 2021−2027 EU Regional and Structural Policy Programme. Eligible projects must align with the ERDF programme’s special objectives and meet specific requirements for business development aid, with further details available regionally.</t>
  </si>
  <si>
    <t xml:space="preserve">Subsidies for municipalities, regional associations and associations to replace oil and gas heating </t>
  </si>
  <si>
    <t xml:space="preserve">Subsisides to replace oil/gas heating in small residential houses </t>
  </si>
  <si>
    <t>https://www.nib.int/</t>
  </si>
  <si>
    <t>Funding is offered through a government scheme for energy renovation in all types of housing and condominiums, available to all owners. Major renovation work with at least 35% energy savings can be financed up to €25,000 per property: 30% for 35% energy savings and 45% for 50% energy savings. Additionally, there is a 10% bonus if the property was F or G class before renovation, and individual grants of €1,500 for low-income and €3,000 for very low-income co-owners. "Fragile" co-ownerships can receive a 20% bonus on the cost of the work.</t>
  </si>
  <si>
    <t>Funding is offered through MaPrimeRénov', the government's main support for energy renovation, available to all homeowners and joint owners, whether living in their home or renting it out. The amount varies based on household income and the renovation project. MaPrimeRénov' can finance major renovations that improve at least 2 energy classes and the installation of sustainable heating systems (heat pump, pellet boiler, solar water heater). Dedicated assistance is provided by MonAccompagnateurRénov'.</t>
  </si>
  <si>
    <t>Funding is offered through MaPrimeRénov' Copropriété, a government scheme for energy renovation in condominiums, available to all owners. The scheme grants 30% or 45% of the cost of the work, depending on the energy savings achieved (35% or 50%), up to a maximum of €25,000 per property. Additionally, there is a 10% bonus if the property was F or G class before renovation, individual grants for low-income co-owners (€1,500 - €3,000), and a 20% bonus for "fragile" co-ownerships.</t>
  </si>
  <si>
    <t>Funding is offered through the Energy Performance Contract (EPC), a new format for local authorities. It involves a contract between a project owner (private or public) and specialized energy services operators (energy services company and/or third-party investment company) to improve building energy performance through investments in works, supplies, or services. Investments can be made by the project owner or a third party, with energy performance targets fixed in advance. Regular measurements verify the effectiveness of the work, and the operator may face sanctions for non-compliance.</t>
  </si>
  <si>
    <t>Contrat de performance énergétique  pour les collectivités territoriales</t>
  </si>
  <si>
    <t>Funding is offered by ADEME through the Fonds Chaleur aid for installations that recover waste heat. Projects must recover more than 1 GWh/year of thermal energy and meet technical conditions regarding the amount of heat recovered, energy and environmental performance, and gross payback time (GPRT). The aid targets associations, communities, and businesses.</t>
  </si>
  <si>
    <t>Funding is offered by ADEME through various support schemes for energy audits and feasibility studies once a company’s decarbonisation strategy is in place and a dedicated team is trained in decarbonisation. This support applies to both implementing existing solutions and researching and developing new ones.</t>
  </si>
  <si>
    <t>Funding is offered by ADEME for the installation of heat and cooling generation from a geothermal tempered water loop (10-25°C). The financial support targets local authorities, businesses, public bodies, and associations. To qualify, the project must generate at least 25 MWh/year of heat.</t>
  </si>
  <si>
    <t>Funding is offered by ADEME for the installation of heat and cooling systems using surface geothermal or aerothermal energy. The financial support targets local authorities, businesses, public bodies, and associations. To qualify, the project must generate at least 25 MWh/year of heat.</t>
  </si>
  <si>
    <t>Funding is offered by ADEME for local authorities and businesses to extend or create heating networks (RC) based on renewable energies.</t>
  </si>
  <si>
    <t>Funding is offered through an interest-free loan for renovation works aimed at improving home energy performance. Eligible projects include wall and roof insulation, window replacement, heating system upgrades, deep renovations achieving minimum energy performance, and the conversion of sewage water sanitation facilities to energy-free devices.</t>
  </si>
  <si>
    <t>Funding is offered through the social housing eco-loan, ranging from €6,500 to €33,000 per accommodation, targeted at social landlords, low-rent housing organizations, mixed economy companies focused on housing construction, and integration project managers. The loan amount can be increased by €2,000 per accommodation if an EPC is included, by €3,000 if asbestos is present, and if GHG savings of at least 70% are achieved and no gas heating system is used after the work.</t>
  </si>
  <si>
    <t>A reduced VAT rate of 5.5% applies to renovation works of residential dwellings that improve energy performance. This includes energy-saving expenses, thermal insulation, and the installation of energy production equipment using renewable energy sources.</t>
  </si>
  <si>
    <t>Funding is offered through the Planned Housing Improvement Operation (OPAH), a tool for rehabilitating built real estate. It aims to enhance housing supply (particularly rental housing) and maintain or develop neighborhood services. This initiative involves an agreement between the municipality or public intermunicipal cooperation establishment (EPCI), the National Housing Agency (ANAH), and the State.</t>
  </si>
  <si>
    <t>Funding is offered through green loans to VSEs, SMEs, and ETIs for undertaking ecological and energy transition projects, and supports growth in companies focused on energy and environmental innovation. Eligible investments include optimizing processes, improving performance (energy, water, materials), innovating products or services for environmental protection, advancing circular economy practices, and producing new energies. The aim is to align with the European taxonomy and support companies' transition towards climate and environmental goals.</t>
  </si>
  <si>
    <t>Funding is offered through green loans to SMEs and VSEs, operational for over three years or taking over an existing establishment, for investing in environmental protection and energy savings. It finances equipment eligible for Energy Savings Certificates (EEC) in industrial and tertiary sectors, covering 40% of costs for material and intangible investments, product or process design, and standardized operations. Eligible companies must be financially healthy.</t>
  </si>
  <si>
    <t>Funding is offered in the form of an unsecured loan by financial institutions to VSEs and SMEs with fewer than 50 employees. It supports ecological and energy transition projects. The loan amount ranges from €10,000 to €75,000. Eligible companies must be operational for over three years, with a 24-month financial assessment, and each company or manager can receive only one loan. Individual businesses and self-employed entrepreneurs are excluded.</t>
  </si>
  <si>
    <t>Funding is offered in the form of a loan, developed by ADEME and Bpifrance, to encourage VSEs and SMEs to undertake ecological and energy transition projects. This Green Loan finances intangible and material expenses with low collateral value, including working capital for projects such as action plans from a “Diag Eco-Flux” diagnosis, investment programs aided by ADEME in the past 3 years, and other green investments that meet ecological transition and energy objectives. Eligibility requires completing a form to verify alignment with these goals.</t>
  </si>
  <si>
    <t>Funding is offered in the form of a tax credit, available to SME companies undertaking energy renovation work on tertiary-use buildings. The tax credit covers 30% of the incurred expenses, up to a maximum of €25,000. Eligibility depends on the geographical location of the renovated buildings, whether in metropolitan France or overseas departments.</t>
  </si>
  <si>
    <t>Funding is offered in the form of a home improvement loan (PAH) by the Family Allocations Fund (CAF) to families receiving a family allowance. This loan supports improvements to their main residence, including sanitary facilities, accessibility, extensions, heating system replacements, and thermal insulation. The loan covers up to 80% of expenses, with a maximum of €1,067.14 and an interest rate of 1%.</t>
  </si>
  <si>
    <t>Funding is offered in the form of financial assistance under the PRO-SMEn program, aimed at supporting companies in implementing Management Systems compliant with the ISO 50001 standard. Awarded as a bonus, the support is provided to companies that meet the criteria and prove the implementation of an ISO 50001-compliant Energy Management System (EMS). With a fund of €11.2 million, PRO-SMEn is financed by payments from energy suppliers, including EDF, Electricité de Strasbourg, GazelEnergie, SCA Petrole et Dérivés, and TotalEnergie, who receive energy saving certificates in return.</t>
  </si>
  <si>
    <t>Funding is offered in the form of comprehensive technical support and personalized financing solutions by the Hauts-de-France regional authority's Public Energy Efficiency Service. This support is available to all owners, co-owners, occupants, or lessors, without resource conditions, for overall renovation projects regardless of the age or type of housing. The Hauts-de-France Renovation Pass and Hauts-de-France Pass Copropriété schemes facilitate the initiation, implementation, and financing of cost-saving energy works.</t>
  </si>
  <si>
    <t>Funding is offered in the form of a tax reduction and financial assistance from the Agence nationale de l'habitat (Anah) to property owners participating in Loc'Avantages. This program provides tax incentives for renting out properties at below-market rates to qualifying tenants. Additionally, landlords can receive Anah aid for pre-rental renovations, support from specialists for the renovation process, and access to a zero-rate eco-loan or pre-renovation loan to cover remaining expenses.</t>
  </si>
  <si>
    <t>Funding is offered in the form of "Coup de pouce économies d'énergie" grants to households for energy savings initiatives. This includes CEE aid for standard work or bonuses for purchasing equipment and materials for thermal improvements. The grants cover various upgrades such as heating systems, efficient thermostats, and overall renovations of single-family and multi-family homes. Eligible materials and devices include thermal insulation, renewable energy sources, heat pumps, and equipment for regulating heating or connecting to renewable energy-based heating networks.</t>
  </si>
  <si>
    <t>Funding is offered in the form of guarantees by the guarantee fund for energy renovation, established by the TEPCV law of August 17, 2015. This fund facilitates the financing of energy performance improvements for existing housing. It provides guarantees to banks when they issue loans for energy renovation projects undertaken by individual homeowners, co-owner syndicates, or other housing owners. Additionally, the fund offers counter-guarantees to insurance or surety companies that back collective loans for energy renovation work.</t>
  </si>
  <si>
    <t>Funding is offered in the form of third-party financing aimed at promoting widespread energy renovation projects for various household profiles, including low-income, vulnerable, and elderly individuals. This financing leverages future energy savings to cover renovation costs, particularly for comprehensive, high-performance upgrades. The package includes project financing, technical and operational management, and advance funds for private individuals. It also provides an option to finance remaining costs through zero-interest Eco-loans, managed by third-party financing companies (STF).</t>
  </si>
  <si>
    <t>Funding is offered in the form of FSATMEs (Fonds de Soutien aux Actions pour les Très Petits Entreprises) to finance simple energy-saving projects for disadvantaged households. Eligible works include insulation, fitting window seals, installing thermostats, and systems such as wood-fired heating or solar panels.</t>
  </si>
  <si>
    <t>Funding is offered in the form of flexible upstream financing solutions, including various types of bridging loans such as pre-financing of VAT, subsidies, and equity bridging. These solutions enable efficient capital injection management for project companies, SPVs (Special Purpose Vehicles), or Holdcos with SPVs in their portfolios. They support projects in sectors such as renewable energies (wind, photovoltaic, biomass, methanisation, hydroelectricity, geothermal, etc.) and energy performance and efficiency (cogeneration, heating networks, cooling, storage, etc.).</t>
  </si>
  <si>
    <t>Funding is offered in the form of grants of up to €10,000 by the Region Île-de-France to very small businesses in the Paris Region with fewer than 20 employees. The grants support projects aimed at reducing energy consumption (e.g., heat pumps, LED lighting, refrigeration appliances), water consumption (e.g., aerators), and improving indoor air quality (e.g., ventilation, air purifiers).</t>
  </si>
  <si>
    <t>Funding is offered through the Energy Savings Certificate (CEE) system, a key tool for managing energy demand. In this system, public authorities impose a three-year energy savings obligation on "obligated subjects," such as energy suppliers. CEEs are awarded to actors performing energy-saving operations across various sectors (residential, industrial, etc.). Obligated entities can meet their obligations by directly reducing energy use, promoting energy efficiency, purchasing CEEs, or contributing to support programs. Energy suppliers may provide financial assistance to individuals for energy-saving home improvements.</t>
  </si>
  <si>
    <t>A temporary 3-year property tax exemption of 50% or 100% is offered to homes completed before January 1, 1989, for expenditures on energy-saving equipment meeting set conditions. A minimum of €10,000 (excluding labor) in expenses per accommodation during the year before the exemption application, or €15,000 if paid within the 3 years prior, is also required to qualify.</t>
  </si>
  <si>
    <t>Funding is offered in the form of grants to cities and municipalities for investments aimed at the renewal and development of urban and local areas. This support is intended to promote future-proof and sustainable urban development, enhancing city resilience and sustainability.</t>
  </si>
  <si>
    <t>Funding is offered in the form of credit with an effective annual interest rate of 4.72% for systems generating electricity and heat, including photovoltaics, water, wind, and biogas, as well as networks and storage solutions. This support is available to private individuals, companies, and public institutions.</t>
  </si>
  <si>
    <t>Funding is offered in the form of incentives for investments in highly efficient and low-CO₂ Combined Heat and Power (CHP) systems to boost the proportion of electricity generated from CHP. This support includes a coal replacement bonus for specific systems and is available until December 31, 2029.</t>
  </si>
  <si>
    <t>Funding is offered in the form of grants and loans for investments in energy and resource efficiency. The Federal funding supports high-efficiency systems in six areas: process heat from renewable energies, MSR and sensor technology, energy management software, system and process optimization, transformation concepts, and electrification measures.</t>
  </si>
  <si>
    <t>Funding is offered in the form of soft loans, up to €25 million per project, for companies, sole proprietors, and freelancers. The loan covers up to 100% of costs for measures related to natural climate protection, resource efficiency, air pollution control, technical climate protection, adaptation to climate change, environmentally friendly transport, and other environmental and nature conservation initiatives.</t>
  </si>
  <si>
    <t>Funding is offered in the form of up to 30% investment grants or loans with reduced interest rates for innovative environmental protection measures in Germany. This applies to companies and public institutions, with preferential funding for small and medium-sized enterprises. Support is available for large-scale pilot projects in areas such as wastewater treatment, waste avoidance, recycling, circular economy, soil protection, air pollution control, climate protection, energy efficiency, renewable energy use, and resource efficiency.</t>
  </si>
  <si>
    <t>Funding is offered in the form of grants by the Federal Ministry of Housing, Urban Development, and Construction (BMWSB) to municipalities, companies, private individuals, and associations. The support is for the sustainable construction of residential and non-residential buildings that meet specific “Sustainable Building Quality Seal” criteria. This funding covers costs related to building, planning, construction support services, and personnel.</t>
  </si>
  <si>
    <t>Funding is offered in the form of a soft loan with a 0.24% effective annual interest rate by the relevant financial institution. It is available for the renovation and purchase of residential apartments, providing up to €150,000 per residential unit for energy-efficient houses. The loan includes a repayment subsidy ranging from 5% to 45%, and can be combined with additional funding sources.</t>
  </si>
  <si>
    <t>Funding is offered in the form of a preferential loan with a 0.44% effective annual interest rate by the financial institution. It supports new construction and initial purchase of residential apartments, providing up to €150,000 per apartment for individuals, companies, and other investors. The loan has a term of up to 35 years with up to 10 years of fixed interest.</t>
  </si>
  <si>
    <t>Funding is offered in the form of a preferential loan with a 0.80% effective annual interest rate by the financial institution. It supports new builds and first-time purchases, providing up to €15 million per project for companies, public institutions, and other investors. The loan has a term of up to 30 years with up to 10 years of fixed interest.</t>
  </si>
  <si>
    <t>Funding is offered in the form of a preferential loan with a 0.01% effective annual interest rate by the financial institution. It supports efficiency buildings with up to €10 million in loans, accompanied by a repayment subsidy ranging from 5% to 45%. This loan is combinable with additional funding sources.</t>
  </si>
  <si>
    <t>Funding is offered in the form of a grant by the state of Bremen. It supports private individuals in replacing oil heating boilers and electric heating systems with more energy-efficient central heating systems in existing buildings.</t>
  </si>
  <si>
    <t>Funding is offered in the form of a preferential loan (3.39% effective annual interest rate) by a financial institution. It provides up to EUR 25 million for new investments and modernization projects in Germany and abroad, targeting companies and freelancers.</t>
  </si>
  <si>
    <t>Funding is offered in the form of grants for the use of climate protection technologies in commercial applications. This includes refrigeration and air conditioning systems using non-halogenated refrigerants in stationary applications. The subsidy aims to increase energy efficiency, reduce refrigeration requirements, and lower emissions of fluorinated greenhouse gases.</t>
  </si>
  <si>
    <t>Funding is offered in the form of a grant for optimizing heating systems in existing buildings older than two years, or up to twenty years for systems using fossil fuels. This includes measures like hydraulic balancing or replacing heating pumps to improve energy efficiency. The minimum eligible investment is €300 gross, with a funding rate of 15% of eligible expenses.</t>
  </si>
  <si>
    <t>The Federal Ministry for Economic Affairs and Climate Protection (BMK) offers grants and loans to municipalities for improving the energy class of buildings. Funding covers the first purchase after renovation, renovations of residential and non-residential buildings to achieve energy efficiency, as well as specialist planning, construction support, and certification costs.</t>
  </si>
  <si>
    <t>Low-interest loans (0.01%) are offered by the Federal Ministry for Economic Affairs and Climate Protection to families and single parents for building or purchasing a new, owner-occupied residential property. The loans range from €170,000 to €270,000, provided the property meets specific "Sustainable Building" certificate criteria.</t>
  </si>
  <si>
    <t>Funding of up to 20% of costs plus a bonus of €600 is offered in the form of a grant for installing eligible solar collectors, biomass systems, or efficient heat pumps to replace fossil fuel-based heating systems.</t>
  </si>
  <si>
    <t>Funding is offered in the form of grants for investment measures by companies aimed at improving energy and resource efficiency and providing process heat from renewable energies. The support covers energy and resource optimization of industrial and commercial systems, and expansion of renewable energy use for process heat. Without funding, investments must pay off within at least four years based on energy and resource cost-related payback periods.</t>
  </si>
  <si>
    <t>Funding is offered in the form of a grants financing up to 80% for energy consulting costs related to housing construction and modernization, energy efficiency, and renewable energies. Available to associations, private individuals, and companies.</t>
  </si>
  <si>
    <t>Funding is offered in the form of a grants by the Federal Ministry of Construction and BBSR for research, departmental studies, and model projects focusing on climate protection, energy and resource efficiency, affordable construction, urban development design, and addressing demographic change.</t>
  </si>
  <si>
    <t>Funding is offered in the form of a tax deduction for homeowners for energy-saving building renovation measures. 20% of the renovation costs can be deducted from taxes over three years, with a maximum funding of €40,000 per residential property. Supported measures include thermal insulation of walls, roof surfaces, or floors; renewing windows or doors; installing or updating ventilation systems; renewing heating systems; optimizing existing systems older than two years; and installing digital systems for energy optimization.</t>
  </si>
  <si>
    <t>Funding for efficient buildings (BEG) is offered for energy efficiency and renewable energy improvements in buildings. It includes three sub-programs: residential buildings (BEG WG), non-residential buildings (BEG NWG), and individual measures (BEG EM). The program offers 5% to 40% of eligible costs for improvements such as insulation, windows, ventilation systems, and heating, through repayable and non-repayable grants, with additional premiums for replacing oil heating systems.</t>
  </si>
  <si>
    <t>Funding is offered for the thermal renovation of existing buildings using prefabricated facade or roof elements and associated system technology (e.g., heat pump modules). Funding is provided in three modules: 1) Feasibility studies, 2) Development and testing of serial renovation components for pilot projects, 3) Investment aid to build production capacities for these components. Each module must meet the technical requirements outlined in the Federal Funding for Efficient Buildings (BEG) guidelines.</t>
  </si>
  <si>
    <t>Funding in the form of grants is offered by the Federal Ministry for Economic Affairs and Climate Protection to support energy consulting for non-residential buildings, facilities, and systems. This includes energy audits, renovation or new construction advice, and contracting orientation advice. The grant covers 80% of the eligible consulting fees.</t>
  </si>
  <si>
    <t>Funding in the form of grants is offered by the Federal Ministry of Economics and Climate Protection for real-world laboratories focused on energy transition innovations. This funding aims to bridge the gap between application-oriented research and practical implementation. The program targets the energy industry, energy-intensive sectors, and the housing industry.</t>
  </si>
  <si>
    <t>Funding is offered in the form of grants to companies, municipalities, municipally owned businesses, municipal companies, municipal special purpose associations, associations, and cooperatives. This supports the construction of new heating networks using a high proportion of renewable energy and the decarbonization of existing networks. The program features 4 modules with varying funding rates for selected measures.</t>
  </si>
  <si>
    <t>Funding is offered in the form of grants to industrial companies investing in climate-friendly production facilities, such as those in the steel, cement, paper, or glass industries. The program uses an auction process where companies bid on the amount of government support needed to avoid one ton of CO2. The most cost-effective bids receive funding, eliminating the need for usual documentation. Funding varies based on the additional costs of the climate-friendly system. If the green production becomes cheaper than conventional methods, companies repay the additional income. If the green product sets the price, the contract can be canceled.</t>
  </si>
  <si>
    <t>Funding is offered in the form of grants for purchasing and installing electrical heat pumps and associated measurement, control, regulation, and transmission technology in selected residential areas in Lower Saxony. The grant covers: Newly built quarters with decentralized geothermal or air heat development, existing districts with decentralized or centralized geothermal energy, and newly built quarters with central geothermal energy development. The funding includes both a grant for each heat pump and a subsidy for the associated technology.</t>
  </si>
  <si>
    <t>Funding is offered in the form of a loan by the state of North Rhine-Westphalia to private individuals for building, renovating, or purchasing a sustainable living space for own use for the first time. The loan covers architectural and planning costs, additional construction costs, and expenses for an energy efficiency expert. Funding amounts up to 50% of eligible costs for new buildings and up to 100% for renovations.</t>
  </si>
  <si>
    <t>Funding is offered in the form of a loan by the Federal State of Bavaria to private individuals and homeowners' associations for financing modernization and renewal measures. The loan covers up to 85% of eligible construction costs for efficient single-family or multi-family buildings and for renovation works such as insulation, window replacement, and central heating system updates.</t>
  </si>
  <si>
    <t>Funding is offered in the form of grants by the state of Bremen to private individuals for thermal insulation measures. This applies to existing residential buildings, including those partially converted from commercial use, and owner-occupied flats.</t>
  </si>
  <si>
    <t>Funding is offered in the form of grants by the state of Baden-Württemberg to companies, public institutions, municipalities, and associations for measures that sustainably reduce CO2 emissions in existing buildings. The grant amount varies based on the specific measures undertaken.</t>
  </si>
  <si>
    <t>Funding is offered in the form of grants by the state of Hessen to municipalities for energy modernization of municipal non-residential buildings, including social infrastructure and administrative buildings. The grant covers structural thermal insulation, efficient heat supply systems, new buildings with high energy standards, extensions, and measures for energy efficiency and renewable energy use. The grant amounts range from 30% to 75% of eligible costs, depending on the quality of the modernization measure. Applications must be submitted to the Wirtschafts- und Infrastrukturbank Hessen (WIBank).</t>
  </si>
  <si>
    <t>Loan funding is offered by the State of Bavaria to real estate developers for creating affordable, efficient rental housing for low-income households. The loan covers new construction, building modifications, extensions, or acquisition of newly created rental spaces. The loan amount is updated annually on February 1st.</t>
  </si>
  <si>
    <t>Funding is offered in the form of grants by the State of Rhineland-Palatinate, supported by the European Regional Development Fund (ERDF), for projects aimed at improving energy efficiency in non-residential buildings and implementing intelligent grid and storage infrastructure. The grant covers up to 40-60% of eligible expenses, with total project costs ranging from EUR 300,000 to EUR 4.5 million.</t>
  </si>
  <si>
    <t>Funding is offered in the form of grants by the Investitionsbank Berlin (IBB) for energy-efficient renovations of residential and non-residential buildings in Berlin. The grant, up to EUR 500,000, supports various entities including municipal and private housing companies, housing associations, landlords, investors, homeowners associations, self-occupying homeowners, and charitable institutions. Funding covers five modules: thermal protection of the building envelope, renovation scheduling, system technology upgrades, digital systems, and Efficiency House improvements.</t>
  </si>
  <si>
    <t>Funding is offered in the form of subsidies by the Investitionsbank Berlin (IBB) for consulting energy experts on energy-efficient refurbishment of residential buildings. The funding covers energy assessments, individual support before the measures, and expert energy counselling.</t>
  </si>
  <si>
    <t>Funding is offered by the city of Bremen in the form of grants for modernization and repair measures on private residential and commercial buildings in selected renovation areas. The funding primarily covers measures on the building envelope, including outer walls and roofs.</t>
  </si>
  <si>
    <t>Funding is offered in the form of subsidies by the Exoikonomo programs (Exoikonomo at Home, Exoikonomo for Young People, Exoikonomo Business) to businesses and individuals to improve energy efficiency in homes and businesses. Eligible activities include building shell insulation, HVAC upgrades, windows, shading, RES integration, and energy management devices. Households can receive a loan with a full interest subsidy for 75% of eligible costs, a Greek state guarantee, and coverage of EPC, Project Consultant, and assessment costs. For 2024, aid will be based on heating allowance standards with regional coefficients, not expanded geographical zones.</t>
  </si>
  <si>
    <t>Funding is offered to the public sector for energy upgrades of buildings. With a €640,000,000 budget, the program aims to leverage up to €1 billion. It supports interventions on building shells, heating and cooling systems, energy management systems, and autonomy systems to achieve at least energy class B, 30% annual primary energy savings, and 30% reduction in greenhouse gas emissions. Applications are not currently accepted but will reopen annually until 2026.</t>
  </si>
  <si>
    <t>Funding is offered in the form of tax exemptions, subsidies, leasing subsidies, wage subsidies, and risk financing by the "Development Law - Greece Strong Development" program to businesses for expenses related to green transition. This includes costs for innovation, R&amp;D projects, energy efficiency investments, recycling and waste reuse, high-efficiency energy cogeneration from RES, and energy production from RES.</t>
  </si>
  <si>
    <t>Suppliers of electricity, natural gas, and petroleum products (excluding aviation fuels) who account for at least 95% of the energy sold for final consumption and have a market share exceeding 1%, are obliged to meet certain final energy saving targets. They can implement various measures, both technical and behavioral. A list of indicative measures for improving energy efficiency across residential, tertiary, transport, and industrial sectors is available on the Operator’s website.</t>
  </si>
  <si>
    <t>Funding is offered to households for replacing old electrical appliances with new, energy-efficient models like air conditioners, refrigerators, and freezers. The grant is provided via vouchers, which cover part of the cost when purchasing new devices at retail stores. Each new subsidized appliance purchase requires the simultaneous recycling of an old appliance from the same category.</t>
  </si>
  <si>
    <t>Funding is offered in the form of a development tax allowance for investments exceeding EUR 100 million in eligible expenditures, compliant with EU government subsidy regulations. This allowance allows for a deduction of up to 80% of corporate income tax payable for up to 10 years within a 16-year period from the filing of the relevant notification with the Ministry for National Economy. Aid intensity varies by region, and large enterprises based in Budapest are not eligible.</t>
  </si>
  <si>
    <t>Funding is offered in the form of a credit on income tax (TAO discount) to companies investing in energy efficiency improvements. This credit may cover up to 70% of the calculated liability, reduced by any utilized development tax incentives for other investments. Support intensity varies by region: 30-45% for large companies, 40-55% for medium-sized companies, and 50-65% for small companies.</t>
  </si>
  <si>
    <t>Funding is offered for investments in strategic sectors aimed at supporting the transition to a net-zero economy. This includes production of batteries, solar panels, wind turbines, heat pumps, electrolysers, equipment for carbon capture, usage and storage (CCUS), and critical raw materials. The subsidy caps are 15% of eligible costs or EUR 150 million for investments in Budapest, and 35% of eligible costs or EUR 350 million outside Budapest. Small enterprises may receive an additional 20%, and medium-sized enterprises an additional 10%.</t>
  </si>
  <si>
    <t>Funding is offered in the form of non-refundable aid through the Factory Rescue Program to large companies for investments in energy efficiency and energy production. The aid intensity is up to 30% in Budapest and up to 45% outside the capital, with a total support cap of EUR 15 million per company. Investments must be at least EUR 500,000. The program supports projects aimed at improving energy efficiency, producing and storing energy from renewable sources, or both, particularly for companies affected by the war in Ukraine.</t>
  </si>
  <si>
    <t>Funding is offered in the form of loans through the Baross Gábor Credit Program, a governmental scheme with a budget of HUF 700 billion. The program includes a sub-program, "green investment loan," specifically for sustainability purposes. This sub-program aims to enhance the energy efficiency of existing operations.</t>
  </si>
  <si>
    <t>Funding is offered in the form of the CSOK (Family Housing Allowance) to families in rural areas for the construction, purchase, or extension of a flat. Applications must be submitted to a participating credit institution, which includes commercial banks, mortgage institutions, and savings cooperatives.</t>
  </si>
  <si>
    <t>Funding is offered in the form of grants through the new energy and modernization tender, which will impact 20,000 households with a budget of HUF 224 billion. The tender supports: improving building thermal properties; reducing electricity consumption of connected equipment; modernizing heating, cooling, ventilation, and domestic hot water systems; and installing renewable energy-based heat generation systems. The Ministry of National Economy has announced a new Home Renovation Grant for these purposes.</t>
  </si>
  <si>
    <t>Funding is offered throough various tenders supporting projects in the field of energy. This page collects all currently open calls.</t>
  </si>
  <si>
    <t>Funding is offered in the form of a loan in addition to the Falusi CSOK (rural family house support), which can be partially used for renovations.</t>
  </si>
  <si>
    <t>Funding is offered in the form of a €2,000 voucher towards the cost of an energy audit. This audit helps businesses save money, reduce energy consumption, enhance their brand, and invest wisely in energy-saving measures and renewable technologies. The audit, applicable to buildings, processes, or systems, involves a three-step process: preparation, a site visit, and reporting. The audit report will detail: the business’s total energy usage, the equipment and processes consuming the most energy, as well as the recommended actions for energy savings, including their estimated cost and impact.</t>
  </si>
  <si>
    <t>Funding is offered under the scheme to commercial, industrial, agricultural, district heating, public sector, and other non-domestic heat users. The financial supports include operational support for biomass and biogas heating systems, and an installation grant for commercial heat pumps.</t>
  </si>
  <si>
    <t>Funding is offered up to €3,000,000 for organizations planning major renovations and energy upgrades of existing buildings and assets. Eligible projects include: improving insulation, installing air handling units with heat recovery, electric vehicle chargers, and energy-efficient heating and cooling equipment.</t>
  </si>
  <si>
    <t>Funding is offered in the form of grants through the support of SEAI to improve energy efficiency in shared community buildings and reduce energy costs for businesses. Additionally, the grants help upgrade homes to increase comfort and alleviate energy poverty.</t>
  </si>
  <si>
    <t>Funding is offered in the form of grants for the installation of a range of heat pump systems and a grant towards a technical assessment of your home. These grants are available for first-time heat pump systems only and are not applicable for replacing existing heat pumps. The technical assessment grant is available only in conjunction with the heat pump system grant.</t>
  </si>
  <si>
    <t>Funding is offered in the form of grants through the BEC program for upgrades and retrofits, including wall, roof, and floor insulation, door and window replacements, heat pumps, energy-efficient lighting, and renewable energy installations like solar thermal and PV panels. The program, delivered by EWC, works with communities, sports facilities, private businesses, and public sector organizations, providing funding and technical support to achieve sustainable energy solutions.</t>
  </si>
  <si>
    <t>Funding is offered in the form of individual grants through the Better Energy Homes and Solar PV schemes to homeowners and private landlords for home energy upgrades. Eligible upgrades include attic insulation, wall insulation (cavity, internal dry lining, external), heating controls, solar thermal solutions, solar PV panels, and heat pump systems (including a grant for a technical assessment). Grants for windows and doors are only through the One Stop Shop. No grants for replacement oil or gas boilers. Homes must be built before 2011 for insulation and heating controls, and before 2021 for heat pumps and renewable systems.</t>
  </si>
  <si>
    <t>Technical assistance is offered in the form of a fully managed solution through One Stop Shops for homeowners and private landlords seeking comprehensive home energy upgrades. Registered private operators manage the entire process: home energy assessment, grant application (covering heat pumps, solar hot water, insulation, windows, external doors, solar PV, mechanical ventilation, air tightness), project management, contractor works, follow-up BER, and finance options. Homes must be built before 2011 for insulation, heating controls, and renewable systems, with upgrades achieving a minimum BER of B2.</t>
  </si>
  <si>
    <t>Funding is offered in the form of grants through the Warmer Homes scheme for qualifying homeowners receiving certain welfare benefits. Eligible benefits include Fuel Allowance, Job Seeker's Allowance (over six months with a child under seven), Working Family Payment, One-Parent Family Payment, Domiciliary Care Allowance, Carer's Allowance, and Disability Allowance (over six months with a child under seven). Homes must be built and occupied before 2006 for heating and insulation systems.</t>
  </si>
  <si>
    <t>Funding is offered in the form of a temporary one-year mortgage interest tax relief credit announced in Budget 2024. Revenue will provide further information soon. A qualifying mortgage is a secured loan used to purchase, repair, develop, or improve your sole or main residence, which is your home for most of the year. Mortgage Interest Relief is applied by your mortgage provider, reducing your repayment by the tax relief amount. The relief only applies to mortgages taken out before 31 December 2012.</t>
  </si>
  <si>
    <t>Funding is offered in the form of a green loan managed by Avant Money and provided by An Post. Homeowners must first apply for a home energy grant from the SEAI. Then, they can apply for an An Post Money Green Loan ranging from €5,000 to €75,000 to increase home efficiency. Works must be completed and verified before funds are disbursed. Fixed interest rates range from 4.3% to 12.2% and APR from 4.9% to 12.9%, depending on the loan size.</t>
  </si>
  <si>
    <t>Obliged parties can meet annual targets by promoting energy efficiency upgrades in households, businesses, and social housing. Annual targets are set in final energy, with an obligation threshold reduced to 400 GWh per year. Sub-targets are: Cross-sector 85%, Residential 10%, and Energy poverty 5%. The residential target requires a minimum BER uplift of 100 kWh/m²/yr with microgeneration technologies, or improving the dwelling's BER to B2 or better. The energy poverty target requires a pre-works BER of D2 or worse and a post-works BER of B2 or better.</t>
  </si>
  <si>
    <t>Funding is offered in the form of tax deductions ranging from 50% to 90% for investments in building renovations and energy requalifications in homes and buildings.</t>
  </si>
  <si>
    <t>Funding is offered through the Thermal Account, a fund designed to incentivize thermal energy production and support interventions aimed at improving the energy efficiency of buildings and homes.</t>
  </si>
  <si>
    <t>Funding is offered in the form of a feed-in tariff for newly constructed PV panels, hydro, mini-wind, and biogas systems.</t>
  </si>
  <si>
    <t>Funding is offered through the PREPAC Energy Requalification Program of the Central Public Administration, aimed at achieving an annual energy requalification of at least 3% of the usable, covered, air-conditioned surface of the public building stock. Proposals for intervention are financed up to 100% of the incurred expenses, depending on the annual ranking, available resources, and any co-financing.</t>
  </si>
  <si>
    <t>White certificates are Italy's primary tool for promoting energy efficiency. White certificates are negotiable securities certifying energy savings achieved through interventions and projects. Each certificate represents a savings of one Tonne of Oil Equivalent (TOE). All participants are registered in the Electronic Energy Efficiency Certificates Register of the GME, with the economic value of the certificates determined in market trading sessions.</t>
  </si>
  <si>
    <t>Funding is offered through the Home Plafond agreement, which provides subsidized mortgage conditions for applicants meeting specific income or social criteria. Renewed annually, it targets young couples, large families, and families with at least one disabled member. The agreement allows for mortgage-backed loans for purchasing residential properties, with priority given to main homes in energy classes A, B, or C. It also supports renovation interventions aimed at increasing energy efficiency.</t>
  </si>
  <si>
    <t>Funding is offered through the Green Transition Fund (GTF), established under the National Recovery and Resilience Plan (PNRR) and managed by CDP Venture Capital SGR S.p.A., with an endowment of €250 million. The GTF focuses on investments in renewables, circular economy, mobility, energy efficiency, waste disposal, energy storage, and related sectors.</t>
  </si>
  <si>
    <t>Funding is offered through Mission 2, Component 3, Investment 3.1 of the National Recovery and Resilience Plan (PNRR), with an allocation of €200 million for the creation, transformation, and extension of efficient district heating and cooling networks.</t>
  </si>
  <si>
    <t>Funding is offered through the Italian Energy Efficiency Fund II (IEEF II), a closed-end alternative investment fund managed by FIEE SGR. Established in July 2020 and closed with €201 million in January 2022, IEEF II surpassed its initial target of €175 million. The fund has completed its first 5 investments, allocating €100 million to companies in energy communities, residential energy services, renewables, innovative HVACR technologies, and energy storage.</t>
  </si>
  <si>
    <t>Funding is offered in the form of €1,000 for technical assistance and €5,000 as a grant, paid out after the implementation of energy efficiency improvement measures. Eligible measures include construction works on residential building enclosing structures, purchase and installation of new heating and ventilation equipment, water heating devices, and thermal energy equipment for renewable energy production. The aim is to reduce heating consumption by at least 20% and improve the energy efficiency class to at least class C.</t>
  </si>
  <si>
    <t>Funding is offered through the #NextGenerationEU program, providing €57.2 million for insulation, energy efficiency improvements in approximately 170 buildings, and transition to renewable resources. The EU Recovery and Resilience Facility fund covers up to 49% of the total project cost, excluding VAT. Projects must involve a loan at least equal to the capital discount, with an Altum guarantee required if bank financing is used. The main targets are to decrease primary energy consumption by at least 30% and achieve a savings of 1 MWh/year per €5,000 invested in renovation.</t>
  </si>
  <si>
    <t>Funding is offered in the form of a loan of up to €2,850,000 to promote company growth through energy efficiency measures. The loan requires at least a 10% own contribution and offers loan holidays of up to 12 months. It has a fixed annual interest rate of 4.3% to 6.5% and eased collateral requirements. The loan is repaid from the savings generated by energy efficiency improvements, minimizing cash flow impact. Investments in smart areas may qualify for a capital discount of up to 30% of eligible project costs. The program also refinances investments made and equipment purchased in the last 2 years.</t>
  </si>
  <si>
    <t>Funding is offered through private equity and venture capital financing facilitated by Altum, targeting rapidly growing, newly established, and promising companies. Venture capital investments are high-risk and distinct from lower-risk financing, such as bank loans. They provide added value through active investor involvement in company development and value growth. In Latvia, venture capital is primarily provided by institutional investors, including government agencies, as the market is relatively new.</t>
  </si>
  <si>
    <t>Funding is offered to support investments aimed at improving energy efficiency and transitioning to renewable energy resources in public sector buildings with cultural functions, including historical buildings. The goal is to reduce total primary energy consumption, promote the use of renewable energy in production, and lower greenhouse gas emissions.</t>
  </si>
  <si>
    <t>Funding is offered in the form of a tax relief ranging from 25% to 90% for new near-zero energy buildings and buildings that have undergone deep renovation.</t>
  </si>
  <si>
    <t>Funding is offered in the form of co-financing covering up to 50% of direct construction costs, up to a maximum of €50,000.</t>
  </si>
  <si>
    <t>Funding is offered through a tender aimed at reducing carbon dioxide emissions in households. It supports the purchase of heat or electricity generation equipment for household use or the connection of households to district heating systems.</t>
  </si>
  <si>
    <t>Obliged EEOS participants must develop an energy efficiency improvement measures plan, including costs, for each sub-period of the EEOS and submit it to the responsible authority within 3 months of being designated as an obliged participant. The plan must be revised and re-submitted annually. Monitoring is conducted based on a selected sampling method, with evidence-based savings required. Deemed savings from information measures are calculated using the national catalogue available on the SCCB website. The Monitoring Report, detailing savings from the previous year, must be submitted to the SCCB by November 1st each year.</t>
  </si>
  <si>
    <t>Funding is offered through a program with a €410 million budget for owners of apartments and premises in multi-apartment buildings built according to regulations valid before 1993. They can apply for soft loans or grants for renovations that achieve energy class A and reduce thermal energy consumption by at least 40%. The program provides soft loans with a maximum repayment period of 20 years or a subsidy covering up to 100% of actual costs, within specified limits.</t>
  </si>
  <si>
    <t>Funding is offered through a subsidy of up to €200,000 per applicant for investments in technologies that replace fossil fuels with renewable energy resources. This aims to reduce greenhouse gases and support the green transformation of companies. Medium and large companies that do not engage in listed activities, are not part of the EU emissions trading system, and are not heat supply companies are eligible. The project must involve the installation of a complex of electricity and thermal energy production facilities.</t>
  </si>
  <si>
    <t>Funding is offered to promote energy research and analysis in the Baltic States and foster intra-Baltic and Baltic-Nordic cooperation. New calls for applications will open on January 17, 2024.</t>
  </si>
  <si>
    <t>Funding is offered through a loan for the thermal renovation of residential buildings, with a maximum amount of €100,000 and a repayment period of 15 years. The loan benefits from an interest subsidy of 1.5%, up to a maximum of 10% of the borrowed capital.</t>
  </si>
  <si>
    <t>Funding is offered through state guarantees for climate loans, which facilitate access to bank loans and reduce the cost of required guarantees. The state guarantee amount depends on the loan size, with a maximum of €50,000 available for a period of 15 years.</t>
  </si>
  <si>
    <t>Funding is offered in the form of a “100% social top-up” for the Klimabonus subsidy program, provided by the Ministry of Housing and Regional Planning. This supplement, varying between 10% and 100% of the Klimabonus amount, is available based on income. It is applicable for accommodations that are at least 10 years old and serve as the beneficiary's main and permanent residence for at least 2 years.</t>
  </si>
  <si>
    <t>Funding is offered in the form of financial aid managed by the Ministry of the Economy for industrial companies. The aid covers energy efficiency measures, high-efficiency cogeneration, promotion of energy from renewable sources, efficient heating and cooling networks, energy infrastructure, and environmental studies.</t>
  </si>
  <si>
    <t>Funding is offered in the form of financial aid for artisanal and commercial SMEs. The aid supports investments in energy savings, renewable energies, combined production of electricity and heat, and related expenses.</t>
  </si>
  <si>
    <t>Funding is offered under income tax legislation in the form of a “special depreciation” of up to 80% for certain tangible assets related to energy efficiency or environmental improvements. Additionally, an income tax bonus is available for eligible investments as per Article 32 bis.</t>
  </si>
  <si>
    <t>Funding is offered in the form of subsidies by the Environmental Administration for renovation projects that promote housing sustainability and technical installations supporting renewable energy sources. The PRIMe House 2017 regime applies to sustainable energy renovations of residential buildings over 10 years old. Subsidies are available for renovation work with invoices dated between 2017 and 2024.</t>
  </si>
  <si>
    <t>Funding is offered in the form of injection tariffs for electricity and heat produced from renewable sources. The remuneration rates vary by technology and are defined by legislation.</t>
  </si>
  <si>
    <t>A super-reduced VAT rate of 3% is available for energy renovation projects. To qualify, at least 75% of the building must be used as a main residence, and the purchaser can benefit from this rate for 5 years. Buildings older than 20 years are also eligible for this reduced VAT rate.</t>
  </si>
  <si>
    <t>Under Luxembourg's new Energy Efficiency Obligation scheme, 28 electricity suppliers and 9 gas suppliers are required to achieve energy savings. The scheme covers all sectors except the transport sector.</t>
  </si>
  <si>
    <t>Grants are available for the installation of heat pumps with solar panels, potentially reducing costs by up to 30%. Assistance is also provided for combined installations of these systems.</t>
  </si>
  <si>
    <t>Funding is offered in the form of discounts on energy bills for consumers whose annual electricity consumption is below a specified threshold. The subsidy amount is based on the number of residents and the electricity consumption recorded for each dwelling.</t>
  </si>
  <si>
    <t>Funding is offered in the form of a 15% subsidy by the Maltese government to property owners for building envelope improvements. This includes double glazing and roof insulation. The scheme provides €1 of public funding for every €10 of private investment.</t>
  </si>
  <si>
    <t>Funding is offered in the form of a €52.2 million large-scale energy-efficiency programme by the government. It targets public schools, hospitals, offices, and private buildings, aiming to significantly reduce greenhouse gas emissions through comprehensive upgrades.</t>
  </si>
  <si>
    <t>Consultation and advice on energy and water efficiency are offered in the form of three distinct schemes: one for private households, one for SMEs, and one for guesthouses. Each scheme provides tailored support to improve resource use and efficiency.</t>
  </si>
  <si>
    <t>Energy audits are offered to businesses to provide guidance on actions and investments to reduce daily energy consumption, leading to lower utility bills and overall expenditures.</t>
  </si>
  <si>
    <t>Funding is offred in the form of grants for appliance replacements to socially vulnerable Maltese and Gozitan citizens, aimed at replacing old, inefficient appliances. This program also includes guidance on saving energy and water in households.</t>
  </si>
  <si>
    <t>Funding is offered in the form of financial rewards by Enemalta plc to domestic residential households for maintaining energy consumption below a stipulated level. The eco-reduction incentive within the domestic residential tariff system aims to achieve end-use savings, contributing to a total of 4,088 MWh in 2018. The tariff employs a rising block structure to promote energy efficiency.</t>
  </si>
  <si>
    <t>Funding is offered in the form of a grant by SAH to mixed homeowners' associations, housing associations, institutional investors, and business and private landlords. It is for existing homes switching off natural gas within 6 years and connecting to a heating network. The subsidy covers 40% of internal home costs and 30% of connection costs to the heating network.</t>
  </si>
  <si>
    <t>Funding is offered by the EIA in the form of a tax rebate to businesses subject to income or corporate tax, including government organizations, foundations, or associations paying corporate tax. It applies to investments listed in the Energy List, which covers commercial buildings, processes, means of transport, sustainable energy, energy balancing, energy transition, and energy advice. Both purchase and production costs are eligible. Private individuals are excluded from this scheme.</t>
  </si>
  <si>
    <t>Funding is offered in the form of subsidies by the ISDE to homeowners and business users for energy-saving and sustainable measures. Homeowners can receive subsidies for insulation, heat pumps, solar boilers, heating network connections, and electric cooking facilities. Business users can receive subsidies for heat pumps, solar boilers, and small-scale wind turbines. The ISDE budget is renewed annually and the scheme will continue until 2030.</t>
  </si>
  <si>
    <t>Funding is offered as soft loans to owner-occupiers and housing associations to finance energy-saving investments in homes. Measures include roof, facade, floor, and ground insulation, high-efficiency glass, insulating doors, frames and panels, cavity wall insulation, heat pumps, connections to heating networks, high-efficiency boilers, heat recovery systems, solar boilers, induction cookers, solar panels, and CO₂-controlled ventilation.</t>
  </si>
  <si>
    <t>Tax deductions are offered by the Environmental Investment Deduction (MIA) up to 45% of investment costs, and the Random Depreciation of Environmental Investments (Vamil) offers up to 75% of investment costs. These deductions apply to investments listed on the Environmental List and are available to businesses.</t>
  </si>
  <si>
    <t>Funding is offered in the form of a subsidy for entrepreneurs by the government to test innovative technologies within their company through pilot or demonstration projects. The innovation must focus on reducing CO₂ emissions.</t>
  </si>
  <si>
    <t>Funding is offered in the form of an operating subsidy for energy production by the Netherlands Environmental Assessment Agency (PBL) to businesses. The subsidy is paid per kWh produced, with the basic amount set annually to cover installation costs and ensure profitability. This basic amount remains fixed for the entire 15-year subsidy period, providing long-term investment certainty. The subsidy amount per kWh is the difference between the basic amount and the market price for energy (correction amount).</t>
  </si>
  <si>
    <t>Funding is offered in the form of a subsidy by the SVOH scheme to landlords of one or more existing or monumental rental properties for energy-saving works. The subsidy covers up to €6,000 per home and a total of €400,000. Eligible measures include energy-saving improvements, maintenance (if combined with energy-saving measures), and energy advice (provided the measures are implemented). The work must be carried out through a construction/installation company.</t>
  </si>
  <si>
    <t>Funding is offered in the form of subsidies by the SVVE for sustainability measures and research. The subsidies cover: energy-saving insulation measures, installation of central heat pumps, solar boilers, or connections to heating networks. Additionally, subsidies are available for sustainability research and advice, including studies on optimal measures for energy savings and application for this advice.</t>
  </si>
  <si>
    <t>Funding is offered in the form of a subsidy for investments in market-ready devices, systems, or techniques by the relevant authority. This subsidy supports investments in energy efficiency, recycling, waste reuse, local infrastructure, and CO₂ reduction measures. The next round of applications is expected in 2024.</t>
  </si>
  <si>
    <t>Funding is offered in the form of subsidies through the Specific Benefit (SpUk) Local Approach to Insulation. All Dutch municipalities can establish insulation programs for owner-occupied homes. The subsidies cover improvements to poorly insulated homes (energy labels D-G) or missing insulation types: floor, facade, cavity walls, roof and attic, windows, and doors.</t>
  </si>
  <si>
    <t>Funding is offered in the form of an operating subsidy by the Sustainable Energy Production and Climate Transition Incentive (SDE++). It supports companies and non-profits generating large-scale renewable energy or reducing CO₂ emissions. The subsidy covers the 'unprofitable top'—the difference between the cost price of technology and the market compensation for energy or CO₂ reduction. It is provided for 12 or 15 years, depending on the category: renewable electricity, gas, heat, low CO₂ heat, or low CO₂ production. Announced budgets for 2024 and 2025.</t>
  </si>
  <si>
    <t>Funding is offered in the form of a subsidy by the energy-saving insulation program. It supports insulation works on homes that are more than 2 years old. Labor costs benefit from a 9% VAT rate, while material costs are taxed at the regular 21% rate. Eligible materials include insulating glass, glass wool, styrofoam, polyurethane (PuR), and rockwool.</t>
  </si>
  <si>
    <t>Funding is offered in the form of a subsidy by the BOSA scheme to amateur sports organizations. The subsidy covers 20% of construction and maintenance costs for sports facilities and the purchase of sports materials. An additional 20% subsidy is available for activities focused on energy savings, accessibility, circularity, and climate adaptation, totaling a 40% subsidy.</t>
  </si>
  <si>
    <t>Funding is offered in the form of a subsidy by the social housing subsidy scheme to owners of social housing properties. The subsidy covers 20% for individual energy-saving measures and 40% for integrated measures (improvements across multiple energy classes). The maximum subsidy per applicant is reduced to €1.5 million. Eligible measures now include energy storage, but short payback period measures are no longer eligible.</t>
  </si>
  <si>
    <t>Funding is offered in the form of a loan (mortgage or personal) by municipalities to renovate and modernize homes, aiming to reduce energy consumption. Each municipality sets its own loan terms and specifies the eligible measures for the renovation.</t>
  </si>
  <si>
    <t>Consumer advice and consulting are offered to private households on all aspects of energy through approximately 740 advice centers operated and local authority support points. Services include a central service number (0800 - 809 802 400) and a free online advice service. Depending on the inquiry's complexity, individuals can receive personal consultations at advice centers or an "energy check."</t>
  </si>
  <si>
    <t>https://www.foerderdatenbank.de/FDB/Content/DE/Foerderprogramm/Bund/BMWSB/effiziente-gebaeude-kfn-nichtwohngebaeude.html</t>
  </si>
  <si>
    <t>https://www.bundesfinanzministerium.de/Content/DE/Standardartikel/Themen/Schlaglichter/Klimaschutz/steuerliche-foerderung-energetischer-gebaeudesanierungen.html</t>
  </si>
  <si>
    <t>https://www.bafa.de/DE/Energie/Energieberatung/Energieberatung_Wohngebaeude/energieberatung_wohngebaeude_node.html#:~:text=Eine%20Energieberatung%20f%C3%BCr%20Wohngeb%C3%A4ude%20soll,Erf%C3%BCllung%20der%20Ziele%20des%20Klimaschutzes.</t>
  </si>
  <si>
    <t>https://www.bmwsb.bund.de/Webs/BMWSB/DE/themen/bauen/bauwesen/innovationsprogramm-zukunft-bau/innovationsprogramm-zukunft-bau-node.html</t>
  </si>
  <si>
    <t>https://www.energieforschung.de/foerderung/foerderangebote/foerderkonzept-reallabore-der-energiewende</t>
  </si>
  <si>
    <t>https://exoikonomotrokas.gr/eksoikonomw-kat-oikon-proupotheseis-entakshs-wfelh</t>
  </si>
  <si>
    <t>https://www.enhat.mekh.hu/penzugyi-eszkozok</t>
  </si>
  <si>
    <t>Funding is offered in the form of a tax rebate covering 70% of the costs for energy efficiency interventions in multi-apartment buildings. (no more 110% in any residential building)</t>
  </si>
  <si>
    <t>Energy efficiency of private houses</t>
  </si>
  <si>
    <t>Altum Capital Fund</t>
  </si>
  <si>
    <t>Altum kapitāla fonds</t>
  </si>
  <si>
    <t>https://www.cfla.gov.lv/lv/1213i-pasvaldibu-eku-un-infrastrukturas-uzlabosana?utm_source=https%3A%2F%2Fwww.google.com%2F</t>
  </si>
  <si>
    <t>Improvement of municipal buildings and infrastructure, promoting the transition to the use of renewable energy technologies and improving energy efficiency</t>
  </si>
  <si>
    <t xml:space="preserve">
Granting of real estate tax benefit</t>
  </si>
  <si>
    <t>īpašuma nodokļa atvieglojumu piešķiršana</t>
  </si>
  <si>
    <t>https://energywateragency.gov.mt/household-visits/</t>
  </si>
  <si>
    <t>https://energywateragency.gov.mt/energy-and-water-awareness-in-micro-smes/
https://energywateragency.gov.mt/guest/</t>
  </si>
  <si>
    <t>Funding is offered in the form of monthly compensation by landlords to tenants for increased comfort and decreased energy bills from highly energy-efficient rental properties. This compensation, called EPV, is in addition to rent and service costs and does not affect rental allowances. The amount depends on specific conditions outlined in the EPV table, and improvements must be certified by an external auditor.</t>
  </si>
  <si>
    <t>Funding is offered in the form of lower interest rates by green banks and green funds to their customers for financing sustainable projects. These financial institutions can apply for a green declaration under the Green Project Regulations to support this initiative.</t>
  </si>
  <si>
    <t>Funding is offered in the form of guarantees by BMKB-G to financiers for loans to SMEs with up to 250 employees for green investments. The guarantee covers 75% of the loan amount, enabling easier and quicker loan provision. Applicable green investments include assets on the EIA energy list, energy-related resources (up to 50%), and upgrading business premises to at least Label C. Obtaining BMKB-G financing does not guarantee eligibility for an EIA subsidy.</t>
  </si>
  <si>
    <t>Funding is offered in the form of a thermal modernization bonus to owners or managers of residential, collective housing, public buildings, local heating networks, and local heat sources for implementing thermal modernization projects. This bonus subsidizes 26% of project costs, 31% if combined with a RES project (at least 10% of total costs), and 50% for strengthening large-panel buildings. The bonus repays part of the loan and is not available for projects using own funds.</t>
  </si>
  <si>
    <t>Funding is offered in the form of a tax deduction for homeowners of single-family residential buildings for 100% of expenses related to thermo-modernization projects, up to PLN 53,000. The deduction applies to existing buildings and projects completed within three years. Deductions can be claimed for up to six years after the first expenditure.</t>
  </si>
  <si>
    <t>Funding is offered in the form of a bonus for owners or managers of multi-family buildings in use for at least 40 years (20 years for social housing). Eligible investors include housing communities, cooperatives, local government units, social housing associations and initiatives, commercial law companies, and individuals. The bonus covers 25% of renovation project costs and is provided as repayment for loans covering at least 50% of the project.</t>
  </si>
  <si>
    <t>Funding is offered in the form of a compensation bonus to owners of residential buildings or parts used for housing between 1994 and 2005 for renovation projects. The bonus amount is calculated as 2% of the project cost per square meter of usable area in the accommodation units.</t>
  </si>
  <si>
    <t>Funding is offered in the form of the MZG bonus and grant to municipalities or commercial law companies that own or manage residential buildings in municipal housing stocks for thermal modernization or renovations. Eligible investors include communes or companies with over 50% communal ownership. The bonus covers 50% of project costs, increasing to 60% if the building is a monument or part of a revitalization project. An MZG grant, covering 30% of net investment costs, is available if heat source conditions are met. The bonus increases for projects including non-residential spaces. Applications, including energy audits, must be submitted to BGK by June 30, 2026, with the option to choose the MZG grant.</t>
  </si>
  <si>
    <t>Funding is offered in the form of a 50% RES grant on net costs to investors implementing renewable energy installation projects. Eligible applicants include owners or managers of multi-family buildings, such as housing communities, local government units, social housing associations, commercial companies, and individuals. The grant applies to new installations or modernizations increasing capacity by at least 25%, producing energy for the building's needs. It serves as de minimis aid for business investors and adjusts for non-residential spaces. Applications must meet environmental criteria and cannot begin before approval.</t>
  </si>
  <si>
    <t>Funding is offered in the form of subsidies and loans to support high-efficiency cogeneration projects using municipal biogas. The program, active from September 1, 2022, to December 31, 2030, helps with constructing, expanding, or modernizing fermentation installations for municipal bio-waste. It promotes energy efficiency, waste management, and renewable energy, aiming to reduce greenhouse gas emissions. Subsidies can cover up to 50% of eligible costs, with a cap aligned with the National Fund for Environmental Protection and Water Management, or loans covering 100% of costs.</t>
  </si>
  <si>
    <t>Funding is offered in the form of a subsidy for the purchase, installation, and connection of photovoltaic solar panels, energy storage systems, heat pumps, and intelligent management systems. The 6th program, announced for 2024, includes possible co-financing options.</t>
  </si>
  <si>
    <t>Funding is offered in the form of a non-refundable subsidy for the comprehensive thermal modernization of buildings and the replacement of old, inefficient solid fuel heat sources with modern, high-standard heat sources. Owners and co-owners of single-family residential houses or separate residential premises with a separate land and mortgage register can receive up to PLN 136,200.</t>
  </si>
  <si>
    <t>Funding is offered in the form of a loan up to PLN 4,000,000, with the possibility of a bonus, to decrease emission intensity in Polish energy-intensive sectors. Eligible projects include adopting low-emission technologies, enhancing energy efficiency, and reducing raw material consumption. Entrepreneurs with legal rights to energy-intensive installations can apply, excluding those in liquidation or bankruptcy. Projects involving the construction or reconstruction of renewable energy sources with storage or network connections are also considered.</t>
  </si>
  <si>
    <t>Funding is offered in the form of a loan to reduce environmental impact and enhance air quality. The program supports projects that focus on reducing raw material consumption, curbing harmful emissions, improving energy efficiency, and utilizing renewable energy sources, waste heat, cogeneration heat, and geothermal energy.</t>
  </si>
  <si>
    <t>Funding is offered in the form of grants and/or loans for constructing or reconstructing generating units with a minimum capacity of 10 MW or 0.5 MW under high-efficiency cogeneration conditions. This includes projects utilizing waste heat, renewable energy, or gaseous fuels. The maximum funding allocation is up to PLN 100,000,000.</t>
  </si>
  <si>
    <t>Grants and/or loans are available to entrepreneurs in heat or combined heat and electricity production for high-efficiency cogeneration projects with thermal power below 50 MW. Eligible projects include constructing or reconstructing generating units (minimum 1 MW) using waste heat, renewable energy, or gaseous fuels, and integrating energy storage and network connections. The maximum funding allocation is up to PLN 500,000,000.</t>
  </si>
  <si>
    <t>Funding is offered in the form of subsidies to owners of apartments in multi-family buildings, tenants of municipal apartments, and communities with 3 to 7 residential premises for replacing heat sources and improving energy efficiency. The Warm Apartment program, with a budget of PLN 1.75 billion, aims to enhance air quality and reduce dust and greenhouse gas emissions.</t>
  </si>
  <si>
    <t>Funding is offered in the form of a subsidy up to 30% or 45% of eligible costs, with a maximum of PLN 21,000, for purchasing and installing heat pumps in new single-family buildings. This support aims to reduce low emissions from inefficient fossil fuel heating, increase renewable energy use, and promote renewable energy sources.</t>
  </si>
  <si>
    <t>Grants are offered through the "Stop Smog" program for low-emission projects in single-family residential buildings, providing up to 70% co-financing, with a maximum of PLN 53,000. Municipalities, counties, intermunicipal unions, and metropolitan unions in the Silesian Voivodeship can apply. Eligible projects include heat source replacement, thermal modernization, network connections, renewable energy access, and reducing energy demand. Projects can be implemented over up to 3 years for up to 2% of buildings or up to 4 years for projects covering more than 2%.</t>
  </si>
  <si>
    <t>Funding is offered in the form of subsidies to housing cooperatives, communities, local government units, and their companies for enhancing energy efficiency in multi-family residential and public buildings. The "Renovation with EPC Plus Savings Guarantee" program supports insulation, ventilation, heating, lighting, and renewable energy projects, aiming for a 30% reduction in energy consumption. The program has a PLN 110 million budget, with an initial 2021 application call of PLN 10 million. Costs are eligible from July 1, 2021, to December 31, 2026.</t>
  </si>
  <si>
    <t>Funding is offered in the form of grants and loans totaling PLN 1,000,000,000 to promote renewable energy in rural and rural-urban communes. Beneficiaries include energy cooperatives, emerging cooperatives, and farmers. Eligible projects include hydroelectric power plants, agricultural biogas installations, energy storage facilities, wind, and photovoltaic installations. Co-financing supports projects integrating energy storage with other investments. Investments must start only after the application date and are considered public aid for renewable energy sources.</t>
  </si>
  <si>
    <t>Funding is offered in the form of grants and/or loans to energy companies licensed for heat transmission and distribution to digitize heating networks. Eligible investments include automation, telemetry, and telemechanics systems, as well as constructing or reconstructing systems with modern IT/OT tools, RES installations for telemetry, and using waste heat from control rooms in high-efficiency cogeneration. Adherence to ex-ante audit recommendations is required.</t>
  </si>
  <si>
    <t>Funding is offered in the form of subsidies for micro-installations, heat pumps, and accompanying energy storage facilities in the agricultural sector.</t>
  </si>
  <si>
    <t>Funding is offered in the form of grants for conducting geological work and identifying thermal water deposits to make them available.</t>
  </si>
  <si>
    <t>Funding is offered in the form of loans up to PLN 1,430,000,000 and grants up to PLN 570,000,000 for investments in renewable heat energy production. Eligible projects include constructing or reconstructing sources with a minimum capacity of 2 MWt, such as heat pumps, solar collectors, and geothermal energy. The scope may include connecting to the heating network and integrating energy storage. Projects using high-efficiency cogeneration or ORC technology are ineligible. Installations must contribute at least 70% of useful heat to the public heating network and are exclusively for renewable energy.</t>
  </si>
  <si>
    <t>Funding is offered in the form of loans ranging from PLN 200,000 to PLN 3 million in the Lower Silesian Voivodeship for micro, small, and medium-sized enterprises. The loan features an annual interest rate starting at 0.5% and supports energy efficiency projects. Eligible beneficiaries include entrepreneurs, agricultural producer groups, and enterprises majority-owned by Local Government Units. The program covers deep energy modernization, including improvements, technical connections to centralized heat sources, energy source replacement, heating device investments, ventilation modernization, lighting replacement, and energy-efficient technology. Repayment extends up to 15 years with a grace period of up to 6 months.</t>
  </si>
  <si>
    <t>The program mandates energy efficiency improvements across all sectors except transport, targeting electricity, gas, and district heating. Obligated parties include companies selling these fuels to final consumers, as well as members of a commodities exchange and commodity brokerage houses. Eligible measures include building fabric improvements, heating systems, appliances, lighting, and waste heat recovery, excluding behavioral measures. Savings are assessed based on deemed savings and scaled savings.</t>
  </si>
  <si>
    <t>Funding is offered in the form of loans ranging from PLN 100,000 to PLN 10 million through the Jessica2 program in the Greater Poland Voivodeship. The loan features a 0.15% annual interest rate, reduced by 20% for green projects, with no fees, up to 20 years repayment, and a grace period of up to 15 months, extendable based on energy savings. Eligible entities include local government units, TBS, cooperatives, and housing communities, focusing on comprehensive energy efficiency improvements in housing and public buildings. A minimum 25% energy efficiency improvement must be demonstrated through a verified energy audit, with supplementary financing available.</t>
  </si>
  <si>
    <t>Funding is offered in the form of soft loans through the PolREFF program, managed by the European Bank for Reconstruction and Development (EBRD). The program supports apartment and residential house owners in modernization, renovation, and combating smog. It provides financing for home improvement projects aimed at increasing energy efficiency and enhancing living quality. Projects financed under PolREFF may also qualify for additional grant support from participating banks.</t>
  </si>
  <si>
    <t>Funding is offered in the form of soft loans through the IFRRU 2020 program, the largest urban rehabilitation incentive in Portugal, powered by the ERDF. The program focuses on urban rehabilitation and revitalization, aiming to stimulate demand for urban and building renewal by providing easier access to finance with better-than-market conditions. A new budget for the period from 2024 to 2030 is currently being approved.</t>
  </si>
  <si>
    <t>Funding is offered in the form of vouchers through the Vale Eficiência program, which has a budget of 130 million euros. The program targets economically vulnerable families, including those under the social electricity tariff or Bilha Solidária program. Eligible households can receive up to three vouchers, each worth 1300 euros plus VAT, for energy efficiency interventions like window replacement, renewable energy-based heating, and photovoltaic systems. Recipients must own or reside in the dwelling.</t>
  </si>
  <si>
    <t>Funding is offered through Green Taxation in the form of incentives and penalties to promote sustainable practices, penalize pollution, reduce energy dependence, and support renewable energy and energy efficiency, including in buildings.</t>
  </si>
  <si>
    <t>Funding is offered through soft loans to finance the rehabilitation and thermal renovation of buildings aged 30 years or more. The program targets building owners, both individuals and legal entities, who intend to rent out the renovated properties under a conditional rent regime.</t>
  </si>
  <si>
    <t>Funding is offered through an amortization of investments in energy installations intended for electrical self-consumption and thermal use. The installations must use renewable sources and replace fossil fuel-based systems.</t>
  </si>
  <si>
    <t>Funding is offered through reimbursement for investments in improving energy efficiency in residential buildings under the More Sustainable Buildings Support Program. This program, part of the Recovery and Resilience Plan (PRR), covers areas like rehabilitation, decarbonization, energy and water efficiency, and circular economy. The goal is a 30% reduction in primary energy consumption. With a total allocation of 100 million euros, 30 million euros are specifically designated for this notice.</t>
  </si>
  <si>
    <t>Funding is offered through grants for energy efficiency measures under the Residential Condominium Support Program. It targets improving thermal comfort, reducing energy bills, and renovating existing housing. The program offers up to 4,000 EUR for thermal insulation in roofs, up to 4,750 EUR for external thermal insulation on walls, up to 4,000 EUR for thermal insulation in floors. These measures aim to enhance energy efficiency and savings in residential buildings.</t>
  </si>
  <si>
    <t>Funding is offered through grants for energy efficiency improvements in existing commercial and service buildings. Legal and natural persons owning such buildings, including those in tourism and social economy sectors, can apply. The program has a total allocation of 20 million euros, with a maximum of 200,000 euros available per beneficiary.</t>
  </si>
  <si>
    <t>Funding is offered through grants for energy efficiency upgrades in existing central public administration buildings across mainland Portugal. Entities eligible include the State, central administration services, public institutions, and public business sectors. The program's total allocation is 40 million euros, with a maximum of 5 million euros available per application.</t>
  </si>
  <si>
    <t>Funding is offered through a long-term national renovation strategy to support the renovation of residential and non-residential buildings, both public and private, aiming for high energy efficiency and decarbonization by 2050. The strategy targets transforming the national building stock gradually, focusing on substantial improvements in energy performance and reduced carbon emissions.</t>
  </si>
  <si>
    <t>Funding is offered to improve the energy efficiency of public buildings, including those with historical monument status, and residential buildings based on their potential to reduce energy consumption.</t>
  </si>
  <si>
    <t>Funding is offered for the installation of photovoltaic systems to produce electricity, covering consumption needs and supplying surplus power to the national grid. This program was discussed at the AFM Steering Committee meeting on 21.12.2023.</t>
  </si>
  <si>
    <t>Funding is offered in the form of subsidies for various energy efficiency upgrades, including insulating windows, roofs, external walls, installing efficient power systems, solar panels, ventilation systems, LED lighting, motion sensors, and new faucets and pipes. To be eligible, the project must result in at least a one-energy-class improvement in the home's energy efficiency.</t>
  </si>
  <si>
    <t>Funding is offered through the Ministry of Energy for the modernization and rehabilitation of smart district heating networks under Key Program 5: "High-efficiency cogeneration and modernization of district heating networks," related to the Modernization Fund. This initiative is currently in public consultation.</t>
  </si>
  <si>
    <t>Funding is offered to support the modernization and efficiency of energy systems, improve energy efficiency, and transition to climate neutrality in 10 low-income EU Member States (Bulgaria, Croatia, Czechia, Estonia, Hungary, Latvia, Lithuania, Poland, Romania, and Slovakia).</t>
  </si>
  <si>
    <t>Funding is offered for the reconstruction and modernization of existing energy installations to enhance energy efficiency in buildings and businesses. This support also promotes the increased use of renewable energy sources.</t>
  </si>
  <si>
    <t>Funding is offered in the form of state aid for the construction and renovation of the housing stock. This financial support aims to enhance housing infrastructure through government-backed assistance.</t>
  </si>
  <si>
    <t>Funding is offered for improving energy efficiency in apartment buildings through grants or loans. The support includes upgrading thermal insulation (walls, roofs, windows), modernizing heating systems (distribution, hydraulic regulation), installing thermoregulation valves, and implementing measurement and management systems to reduce energy consumption and emissions.</t>
  </si>
  <si>
    <t>Funding is offered for the reconstruction and construction of heat sources and CHP equipment, supporting increased use of renewable energy sources (RES) in energy carriers. This includes implementing energy consumption monitoring and control systems and integrating energy storage solutions from RES.</t>
  </si>
  <si>
    <t>Funding is offered for energy efficiency measures in businesses, including improvements to buildings, technological equipment, and transport means. The program supports the introduction of systems for monitoring, optimizing, and managing energy consumption, as well as increasing the efficiency of energy distribution.</t>
  </si>
  <si>
    <t>Funding is offered for the renovation of public buildings with a focus on maximizing energy efficiency and installing equipment that utilizes renewable energy sources (RES).</t>
  </si>
  <si>
    <t>Funding is offered for projects focused on the search, survey, and verification of geothermal energy sources.</t>
  </si>
  <si>
    <t>Funding is offered through the Slovenian Environmental Public Fund (Eco Fund) in the form of soft loans and grants. Established in 1993, the Fund aims to support environmental protection and development. Grants are mainly funded by user fees and climate change fund revenues. Eligible applicants include individuals, businesses, public administrations, and NGOs. The program covers heating, ventilation, insulation, energy efficiency, renewable energy, building renovation, and environmental technologies.</t>
  </si>
  <si>
    <t>Funding is offered in the form of grants and soft loans to private individuals for completely renovating residential single-family and multi-apartment buildings, as well as for purchasing or constructing apartments in new or nearly zero-energy and low-energy buildings.</t>
  </si>
  <si>
    <t>Funding is offered in the form of grants and soft loans to private individuals for investments in various energy systems, including wood biomass heating devices, optimization of heating systems in multi-apartment buildings, gas condensing boilers, district heating network connections, ventilation systems with heat recovery, solar heating systems, heat pumps, and the installation or replacement of heating stations for district heating systems.</t>
  </si>
  <si>
    <t>Funding is offered in the form of grants and soft loans to private individuals for facade insulation, basement and floor insulation, roof or ceiling insulation against unheated spaces, and outdoor joinery improvements.</t>
  </si>
  <si>
    <t>Funding is offered in the form of grants and soft loans to businesses for comprehensive renovation of multi-apartment buildings and construction of new nearly zero-energy buildings.</t>
  </si>
  <si>
    <t>Funding is offered in the form of grants and soft loans to businesses for energy efficiency improvements in technological processes, energy audits, energy management systems, and measures for efficient energy use in production, business, and public facilities.</t>
  </si>
  <si>
    <t>Funding is offered in the form of grants and soft loans to businesses for various heat/cold supply systems, including the use of excess heat, biomass heating devices, cogeneration from renewable energy sources, and H/C from renewable energy sources. This also includes optimization of heating systems, ventilation with heat recovery, connection to district heating networks, solar heating systems, heat pumps, and installation of central heating systems.</t>
  </si>
  <si>
    <t>Grants and soft loans are offered to businesses for facade insulation in multi-apartment buildings, including thermal insulation of facades, roofs or ceilings, floor insulation, and outdoor joinery.</t>
  </si>
  <si>
    <t>Grants and soft loans are offered to public administrations for the comprehensive renovation of multi-apartment buildings and the construction of new nearly zero-energy buildings.</t>
  </si>
  <si>
    <t>Grants are offered to public administrations for investments in the efficient use of energy.</t>
  </si>
  <si>
    <t>Grants and soft loans are offered to public administrations for various systems related to heat and cold supply, including biomass heating devices, cogeneration from renewable energy sources, and renewable energy heating and cooling systems. The support also covers system optimization, ventilation with heat recovery, district heating network connections, solar heating systems, heat pumps, and central heating system installations.</t>
  </si>
  <si>
    <t>Grants and soft loans are available to public administrations for facade insulation in multi-apartment buildings, as well as thermal insulation of facades, roofs, ceilings, and floors. The funding also covers outdoor joinery improvements.</t>
  </si>
  <si>
    <t>Funding is offered through the Energy Act (EZ-1) in the form of contributions to increase energy efficiency, targeting energy suppliers. The regulation mandates energy savings for end consumers, specifying periods, calculation methods, and deadlines. It includes measures for energy services and savings, focusing on sectors like energy conversion, distribution, and efficient district heating. The contributions support the implementation of the Eco Fund program.</t>
  </si>
  <si>
    <t>Funding is offered through the Energy Rehabilitation Program (PREE) in the form of grants, totaling €1,554,450. This program, targeting municipalities in the Basque Country with demographic challenges, supports improving energy efficiency and integrating renewable energies. Eligible investments include thermal installations for heating, air conditioning, refrigeration, ventilation, and sanitary hot water.</t>
  </si>
  <si>
    <t>Funding is offered through the Energy Rehabilitation Program for existing buildings in municipalities with up to 5,000 inhabitants, with a budget of €129,134,965 until 2023, potentially increased. This program aims to enhance energy efficiency and renewable energy use in municipalities with significant demographic challenges, covering areas with 5.7 million people, or 12% of the total population.</t>
  </si>
  <si>
    <t>Funding is offered through the Incentive Program for Energy Development in the form of grants for various energy sustainability actions. This includes thermal insulation, advanced energy demand reduction solutions, basic and advanced thermal power generation, and hot air or water systems using high-performance biomass equipment.</t>
  </si>
  <si>
    <t>Funding is offered in the form of grants for energy efficiency projects in public buildings and infrastructure. With a budget of €675,000,000, the program promotes green investments, self-consumption, sustainable mobility, and supports municipalities in deploying recharging infrastructure.</t>
  </si>
  <si>
    <t>Grants are offered for works to improve energy efficiency and sustainability in single-family homes and collective residence buildings. For more information, please contact your Autonomous Community.</t>
  </si>
  <si>
    <t>The Energy Efficiency Certificate System (EECs), introduced in 2023 to finance national energy efficiency initiatives under the "Fit for 55" package and Law 18/2014 imposed to obliged subject to implemnet measures aimed at final enrgy savings in kWh/year linked to validated actions.</t>
  </si>
  <si>
    <t>Tax reduction is offered for costs related to hiring a company for installing green technology. The deduction is up to 20% for solar cells and 50% for systems storing self-produced electricity or electric vehicle charging points. The reduction applies to work and materials.</t>
  </si>
  <si>
    <t>Financing is offered through green bonds, which fund a range of environmental and climate initiatives. Investors can track the allocation of funds and the resulting environmental and climate impacts.</t>
  </si>
  <si>
    <t>Funding is offered through the GreenTech Fund of SEK 650 million, focusing on climate-smart investments to reduce CO2. The fund is supported by the Swedish Energy Agency, the EU, Almi Företagspartner, and Almi Invest. It aims to provide regional risk capital to small and medium-sized companies in early development phases, promoting growth and contributing to Sweden's environmental and climate goals.</t>
  </si>
  <si>
    <t>Funding is offered through a SEK 2.5 billion (approximately €230 million) loan agreement from the EU bank EIB to the City of Stockholm. This loan supports the development of 1,500 new energy-efficient residential housing units in Stockholm, aiming to enhance energy efficiency in housing.</t>
  </si>
  <si>
    <t>Funding is offered through Klimatklivet in the form of support for physical investments aimed at reducing climate impact. Eligible applicants include organizations and entities, excluding private individuals. The program encourages applications for projects that contribute to mitigating climate change.</t>
  </si>
  <si>
    <t>Grants are offered to improve the energy efficiency of single-family homes, available since July 2023. To qualify, applicants must own and reside permanently in the home, which should be heated by direct-acting electricity or a water-borne system heated by electricity or gas combustion.</t>
  </si>
  <si>
    <t>https://energy.ec.europa.eu/system/files/2014-11/article7_en_slovenia-annex-a_1.pdf</t>
  </si>
  <si>
    <t>30.07.2024</t>
  </si>
  <si>
    <t>Subsidy Program for the thermal renovation of buildings (PREE)</t>
  </si>
  <si>
    <t>Programa de ayudas para inversiones a proyectos singulares locales de energía limpia en municipios de reto demográfico. DUS 5000</t>
  </si>
  <si>
    <t>Support for investments in local clean energy projects in municipalities with less than 5000 inhabitants. DUS5000</t>
  </si>
  <si>
    <t>Thermal renovation of buildings for municipalities with less than 5000 inhabitants. PREE 5000</t>
  </si>
  <si>
    <t>Rehabilitación energética de edificios en Municipios con hasta 5.000 habitantes. PREE 5000</t>
  </si>
  <si>
    <t>https://www.transportes.gob.es/ministerio/proyectos-singulares/prtr/vivienda-y-agenda-urbana/programa-de-ayuda-las-actuaciones-de-mejora-de-la-eficiencia-energetica-en-viviendas</t>
  </si>
  <si>
    <t>Valencia</t>
  </si>
  <si>
    <t>Subsidies for geothermal and other renewables (Valencia)</t>
  </si>
  <si>
    <t>https://www.boverket.se/sv/bidrag--garantier/bidrag-for-energieffektivisering-i-smahus/</t>
  </si>
  <si>
    <t>Professional advice and direction is offered through recognized experts in the ARA sector, typically from the Compagnons Bâtisseurs movement, for individual property owners undertaking self-rehabilitation projects. This support ensures compliance with safety rules and construction standards. Experts may also lend equipment and, occasionally, volunteers may assist with the renovation. Their involvement can be sporadic or continuous, depending on the project needs.</t>
  </si>
  <si>
    <t>Funding is offered for home energy efficiency projects through low-rate loans. Applicable to insulation and ventilation (roof, walls, floors, glazing), heating system renovations (efficient gas boilers, thermal regulation, gas convectors), and renewable energies (photovoltaics, heat pumps, solar water heaters). This is available to owner-occupiers, landlords, and tenants in the Brussels-Capital Region. Loans range from €500 to €25,000 with annual rates from 0% to 2%, depending on income. It includes a consumer credit (max 10 years) and a mortgage loan (max 30 years), and can be combined with the Renovation Grant (Prime Renolution).</t>
  </si>
  <si>
    <t>Funding is offered in the form of loans by the Flemish government for if a house or apartment with a poor energy performance (label E or F) is purchased and theen renovated within 5 years. In addition to the mortgage loan for acquiring the property, a soft loan is offered for the renovation works, subsidised by the government.</t>
  </si>
  <si>
    <t>Funding is offered through loans for projects that improve energy efficiency and utilize renewable energy sources to individuals, companies, and municipalities through the Urban Development Fund (North, Sofia, and South, not for companies) and the Energy Efficiency and Renewable Sources Fund.</t>
  </si>
  <si>
    <t>Funding is offered in the formof soft loans by the Regional Urban Development Fund AD, which has signed an Operational agreement with the EIB. The Fund invests in urban development projects in Plovdiv, Varna, Bourgas, Stara Zagora, Rousse, and Pleven. Through the JESSICA financial engineering instrument, Bulgaria allocates part of its EU Structural Funds for projects that are part of integrated plans for sustainable urban development and regeneration.</t>
  </si>
  <si>
    <t>Funding is offered through loans by the Fund FLAG, established as a central government instrument for regional development. It supports Bulgarian municipalities and public companies in extending and developing local infrastructure, providing public services, and creating sustainable local authorities.</t>
  </si>
  <si>
    <t>Soft loans are offered for renovation at the initiative of apartment building administrators or community chairmen, or renovation at the initiative of municipalities. Only apartment buildings can participate in the program. The apartment building must be built in accordance with the regulations valid until 1993.  Planned financing conditions: no real estate mortgages, guarantees or sureties are required; annual interest rate fixed at 3%; repayement period of up to 20 years; no loan signing fee, loan disbursement or other fees; early repayment without additional fees; postpone loan repayment and interest payment possible.</t>
  </si>
  <si>
    <t>Funding is offered through the Romanian Energy Efficiency Fund in the form of commercial loans to support investments in energy savings and renewable energy sources for self-consumption. The fund aims to enhance energy efficiency and the use of renewables.</t>
  </si>
  <si>
    <t>Tax deductions are offered for projects utilizing geothermal, hydrothermal, aerothermal, solar thermal energy, or biomass. District heating and/or cooling micro-grid projects are also eligible.</t>
  </si>
  <si>
    <t>Funding is offered through 6 programmes: 
1. Energy cheques covering 75% of the cost for studies and audits for energy efficiency in buildings, lighting, production processes, renewable energies, or cogeneration.
2. The Amure program, providing 40% to 50% of the invoice excluding VAT for shops, garages, and HoReCa establishments investing in wall insulation, ventilation, LED lighting, and cold room protection, depending on business size.
3. Sustainable Energy Use (SEU), offering 30% to 50% support for SMEs investing in sustainable energy use, renewable energy, and cogeneration.
4. The SOWALFIN Group's Easy'Green scheme, helping companies invest in energy-saving measures such as insulation, window frames, heating, LED lighting, and more energy-efficient machines, including photovoltaic or solar panel installations.
5. Demainvest, providing third-party investment for energy transition projects, covering the full installation and operation costs, including green energy production and energy efficiency work.
6. WalEnergie loans from the SRIW, offering tailor-made technical support for Walloon industrial companies as part of the Walloon recovery plan, focusing on their low-carbon transition.</t>
  </si>
  <si>
    <t>Technical assistance and funding are offered by Bank Austria, providing expert advice to companies to select financing options under the OeKB Exportinvest Green program. Preferential loans can finance up to the rounded down share of company exports, plus 20% for green investments.</t>
  </si>
  <si>
    <t>Technical assistance is offered in the form of individual financing advice by an unspecified lender on public subsidies and loan financing options for building renovation investments.</t>
  </si>
  <si>
    <t>Investment opportunities are offered by BKS Bank through Green Bonds, financing ecological projects such as photovoltaic plants, hydropower plants, biomass plants for process heat generation, exhaust air purification, and green buildings like BKS Holzquartier in Klagenfurt.</t>
  </si>
  <si>
    <t>Technical assistance and funding are offered by the REENAG-Group, which develops, finances, and implements projects in renewable energy and energy efficiency, operating small hydropower plants and wind parks.</t>
  </si>
  <si>
    <t>Capital is offered by Junction for growth in areas such as solar PV installation, digitization of installers, home electrification, behind-the-meter optimization, EV charging, energy storage systems, climate accounting, smart DSO and TSO grids, and energy efficiency, excluding energy infrastructure investments.</t>
  </si>
  <si>
    <t>Investment opportunities are offered by Korys, combining direct holdings, investment funds, and liquid investments in sectors like energy transition, renewable energies, healthy living, and conscious consumerism.</t>
  </si>
  <si>
    <t>A framework loan is offered by the European Investment Bank (EIB) to UniCredit Bank Austria for investments in small and medium-sized renewable energy and energy efficiency projects in Austria. The EIB will provide up to €92 million, enabling UniCredit to create a credit portfolio of up to €200 million for financing clean energy projects. This scheme is part of the EIB Climate Action Programme Loan.</t>
  </si>
  <si>
    <t>Sustainability loans are offered by UniCredit Bank Austria to companies with a revenue of €3 million or higher. Loans up to €750,000 are available as investment or working capital loans, depending on the company’s ESG rating. Companies that improve their ESG rating by adhering to their sustainability strategy can benefit from more favorable conditions.</t>
  </si>
  <si>
    <t>Fixed interest rate loans are offered by the EIB for the building renovation sector, specifically for thermal and energy renovation of multi-storey buildings. Loans are available for up to 25 years and can be refinanced by the EIB up to €50 million under the EIB Climate Action Programme Loan.</t>
  </si>
  <si>
    <t>Green loans are offered by the EIB to companies of all sizes for renewable energy generation, energy efficiency investments, and CO2 emission reduction projects, with a total value up to €50 million. These loans can be refinanced with EIB funds up to 50% and combined with Going Green loans or OeKB investment loans under the EIB Climate Action Programme Loan.</t>
  </si>
  <si>
    <t>Greeen loans are offered to companies of all sizes for projects with ecological added value, focusing on climate protection and resource efficiency.</t>
  </si>
  <si>
    <t>Green loans up to €40,000 are offered for investments, featuring a -0.1% interest discount on standard conditions for the first 5 years or a debit interest rate of 6.50%, with repayment terms up to 35 or 10 years.</t>
  </si>
  <si>
    <t>Loans and consulting are offered in the form of loans by an unspecified lender for the thermal renovation of buildings, including assistance to identify suitable subsidies.</t>
  </si>
  <si>
    <t>Active portfolio management focusing exclusively on sustainable, ethical, and environmental funds, is offered with an all-in fee for investments from €70,000.</t>
  </si>
  <si>
    <t>Various green leasing options are offered as an alternative to credit financing.</t>
  </si>
  <si>
    <t>Green mortgages are offered for housing projects with ecological and social values, including new builds or renovations with high energy efficiency and socially inclusive grouped housing projects. More energy-efficient and socially inclusive projects benefit from greater reductions in the basic rate.</t>
  </si>
  <si>
    <t>Green Bonds are offered by KBC to finance or refinance projects contributing to a sustainable, climate-resilient, and low-carbon society. The KBC Green Bond Framework provides details on proceeds, selection, allocation, reporting, and verification.</t>
  </si>
  <si>
    <t>Green Bonds are offered by Argenta to finance or refinance green loans with environmental benefits. The focus is on efficient housing, with Argenta accumulating a large portfolio of green loans.</t>
  </si>
  <si>
    <t>Green Bonds are offered by Belfius to finance or refinance loans and investments for a low carbon and climate-resilient economy. This includes mortgage loans for the top 15% most efficient residential buildings in Flanders, Wallonia, and Brussels, and loans for renovating residential or commercial buildings to achieve at least 30% energy reduction.</t>
  </si>
  <si>
    <t>A unique finance package is offered, providing government departments, educational establishments, and social profit organizations with a credit line on favorable terms for energy efficiency and renewable energy investments. It includes smooth lending with the EIB portfolio guarantee and partial refunds of energy audit costs, managed online.</t>
  </si>
  <si>
    <t>Low-rate loans are offered for building renovations aimed at saving energy, with at least 75% of the work focused on energy saving. The loans feature a delay of rates up to 3 months after the invoice date, managed entirely online.</t>
  </si>
  <si>
    <t>Energy loans are offered for home energy optimization projects, such as replacing oil boilers with heat pumps or wall insulation, with no setup fees.</t>
  </si>
  <si>
    <t>Energy-friendly home loans are offered up to DKK 500,000 at attractive interest rates for energy-saving home improvements, created as a supplement to existing home and mortgage loans.</t>
  </si>
  <si>
    <t>Technical assistance and financial support are offered by Easy'Green to Walloon VSEs and SMEs to reduce their energy bills and CO2 emissions or innovate in these areas.</t>
  </si>
  <si>
    <t>Green loans are offered through the Residential Energy Efficiency Credit (REECL) for up to €40 million and the Bulgaria Energy Efficiency and Renewable Energy Credit Line (BEERECL) for up to €155 million to Bulgarian financial institutions for energy efficiency and renewable energy investments in the residential sector and businesses, respectively. The Bulgaria Energy Efficiency Competitive Industry Financing Facility (BEECIFF) offers up to €150 million for small-medium companies.</t>
  </si>
  <si>
    <t>Sustainability-linked bonds are offered by M+ Group, the first company in Croatia to issue such bonds, valued at HRK 300 million, in partnership with Erste&amp;Steiermärkische Bank and EBRD.</t>
  </si>
  <si>
    <t>Favorable loans are offered for energy-efficient housing, including subsidies for free savings and discounts on insurance and energy labels.</t>
  </si>
  <si>
    <t>Green Funding is offered by Nordea, consistent with Green bond principles, and available for private customers for Green improvements in homes, with variable interest rates.</t>
  </si>
  <si>
    <t>Soft loans are offered for energy-saving improvements in homes, covering insulation, window and door replacement, heating system upgrades, and more.</t>
  </si>
  <si>
    <t>Attractive loans are offered through Green home loans for energy improvements with a variable interest rate.</t>
  </si>
  <si>
    <t>Financial incentives are offered for building an energy-conscious future, including discounts on the interest rates of regular home loans.</t>
  </si>
  <si>
    <t>Affordable financing is offered for sustainable home upgrades.</t>
  </si>
  <si>
    <t>Favorable terms are offered for financing Green projects.</t>
  </si>
  <si>
    <t>Green energy financing solutions are offered by cdbbank for purchasing and installing Green energy systems, reflecting its corporate social responsibility.</t>
  </si>
  <si>
    <t>ESG loans are offered for companies planning long-term investments with Green or social purposes. ESG project finance loans relate to financed assets, while ESG loans for construction, purchase, or adaptation of real estate increase energy efficiency in housing or public buildings. ESG Green bonds are also available for Green projects.</t>
  </si>
  <si>
    <t>Green loans for business sustainability are offered to design a new economic system, with consultation available to identify eligible projects. These loans cover renewable energy production, energy efficiency in manufacturing and buildings, and sustainable management of natural resources.</t>
  </si>
  <si>
    <t>Green housing loans are offered for purchasing or constructing low-energy Residential properties or increasing the energy efficiency of existing Residential properties, including installations of renewable energy systems and other efficiency upgrades.</t>
  </si>
  <si>
    <t>Funding is offered in the form of a special interest discount on mortgages for homes in buildings with an energy efficiency class a or higher, evidenced by an energy efficiency Certificate.</t>
  </si>
  <si>
    <t>Loan guarantees are offered by the National Guarantee Fund, part of the Bulgarian Development Bank Group, to facilitate financing for smalland medium-sized enterprises by reducing required collateral and decreasing interest rates.</t>
  </si>
  <si>
    <t>Energy loans are offered by Bank of Cyprus for home energy efficiency upgrades, with lower interest rates and loan amounts up to €15,000, with no own contribution required.</t>
  </si>
  <si>
    <t>Environmentally friendly loans are offered for home renovations up to €30,000, with no initial charges and a 1% credit discount for securing an energy upgrade certificate.</t>
  </si>
  <si>
    <t>Loans for repairs, modernization, and investments in energy-efficient housing are offered without real estate security or guarantors, up to CZK 1,000,000, with payment terms up to 20 years.</t>
  </si>
  <si>
    <t>Loans for economical housing are offered at a fixed interest rate of 6.8% p.a., up to CZK 1,500,000, with terms up to 12 years, for various energy efficiency improvements.</t>
  </si>
  <si>
    <t>Soft loans are offered for financing new technology in buildings, covering up to 100% of the initial investment, with online settlement and repayment periods from 1 to 10 years.</t>
  </si>
  <si>
    <t>Loans are offered for investments in Environmentally friendly buildings, renewable energy sources, and other Environmentally beneficial assets.</t>
  </si>
  <si>
    <t>Loans with a variable interest rate of 0.99% p.a. are offered for energy improvements in homes, including replacing gas or oil boilers and other energy renovations, with a maximum term of 10 years and a loan ceiling of DKK 500,000.</t>
  </si>
  <si>
    <t>Energy loans are offered to homeowners for energy improvements, requiring an income that allows for Loan repayment.</t>
  </si>
  <si>
    <t>Energy-friendly home loans are offered up to DKK 500,000 at an attractive interest rate. The loan will be created as a supplement to an existing home and mortgage loan. The loan can finance all types of improvements that ensure energy savings in your home – large and small projects. It can be anything from new windows and climate protection to solar cells and insulation of external walls.</t>
  </si>
  <si>
    <t>An energy loan up to DKK 350,000 with repayment period from 12 to 180 months is offered for a heat pump purchased via OK. Early repayment is also allowed at no additional costs.</t>
  </si>
  <si>
    <t>Favorable financing is offered for sustainable choices, such as buying a car or making energy improvements, by Skjern Bank. Options include electricity loans, home loans for energy efficiency, loans for renewable energy, and boiler replacement loans.</t>
  </si>
  <si>
    <t>Green loans from DLR are available for financing new energy-friendly properties, organic farm ownership changes, green energy investments, or energy improvements. These loans support sustainable development.</t>
  </si>
  <si>
    <t>Swedbank offers loans starting from €20,000 for energy efficiency improvements in private homes.</t>
  </si>
  <si>
    <t>Loans for home energy efficiency improvements or installation of solar panels/wind turbines are available with interest rates from 4.9% per year. Loan amounts range from €4,000 to €20,000 (up to €30,000 with a co-borrower), with terms from 12 to 120 months. No down payment is required, and state support programs are available.</t>
  </si>
  <si>
    <t>A green loan with an interest rate from 1.5%+ EURIBOR is offered for private consumers to purchase, renovate, or improve homes. No contract fee is required, and the maturity period is up to 30 years with a minimum 15% down payment.</t>
  </si>
  <si>
    <t>SEB offers green loans for corporate customers' projects that meet the SEB Green Bond Framework requirements, including renewable energy, energy efficiency, and more.</t>
  </si>
  <si>
    <t>An intermediated framework loan supports renewable energy projects in Poland, Denmark, Sweden, and other EU countries.</t>
  </si>
  <si>
    <t>An intermediated framework loan supports renewable energy projects in Germany and other EU countries.</t>
  </si>
  <si>
    <t>A green mortgage is available for private consumers buying energy-efficient homes, including those with Energy classifications A and B built before December 31, 2020.</t>
  </si>
  <si>
    <t>Green bonds finance projects promoting sustainable development, such as green construction, renewable energy, and solutions reducing environmental emissions.</t>
  </si>
  <si>
    <t>Green loans support sustainable and environmentally friendly purposes, such as reducing CO2 emissions. These loans are available to both personal customers and companies for investments in energy efficiency and renewable energy systems.</t>
  </si>
  <si>
    <t>Affordable green loans for personal customers support environmentally friendly purchases, such as energy-saving home renovations or summer cottage improvements.</t>
  </si>
  <si>
    <t>Green loans for small and mid-size enterprises and housing companies support investments reducing environmental impacts, such as energy efficiency renovations and renewable energy projects.</t>
  </si>
  <si>
    <t>OP offers SMEs and housing companies a risk-sharing guarantee from the European Investment Fund (EIF) for financing product development or sustainable investments. These guarantees are part of the InvestEU Programme.</t>
  </si>
  <si>
    <t>Ålandsbanken's Green Bond ESG is a bond fund promoting environmentally friendly operations, investing mainly in green bonds, but also in social and sustainable development bonds.</t>
  </si>
  <si>
    <t>FIM, part of the S-Pankki group, launched Finland's first green bond fund. The fund supports projects improving environmental friendliness in companies' operations.</t>
  </si>
  <si>
    <t>Mortgages with reduced interest rates are available for housing projects incorporating ecological and social values, including energy-efficient new builds and grouped housing projects.</t>
  </si>
  <si>
    <t>Five banks in France offer a mortgage to help vulnerable households finance renovation costs. Repayment of capital and/or interest is deferred until the property is sold or inherited, with the loan guaranteed by the Fonds de Garantie pour la Rénovation Énergétique (FGRE).</t>
  </si>
  <si>
    <t>The Energibio Loan finances personal work linked to the energy transition.</t>
  </si>
  <si>
    <t>This loan helps individuals finance home energy-efficiency improvements, such as insulation and heating equipment.</t>
  </si>
  <si>
    <t>This loan helps individuals finance renovation measures generating energy savings, improving energy efficiency, and installing renewable energy.</t>
  </si>
  <si>
    <t>This loan helps local authorities finance energy-efficient construction and urban development projects.</t>
  </si>
  <si>
    <t>Consumer credit finances energy renovation work, thermal insulation, and water pump heat installations.</t>
  </si>
  <si>
    <t>This loan helps individuals finance insulation work, solar panel installations, and heat pumps.</t>
  </si>
  <si>
    <t>This amortizable credit helps individuals finance energy-saving equipment and renovation works, with flexible monthly repayment options.</t>
  </si>
  <si>
    <t>An intermediated lending facility supports small to mid-sized renewable energy projects in France, including wind, photovoltaic, geothermal, hydro, biomass, and biogas.</t>
  </si>
  <si>
    <t>The project develops new district heating systems and extends and refurbishes existing networks, including new heating/cooling generation facilities in French cities.</t>
  </si>
  <si>
    <t>The Auchan Eco Energy Bonus, part of the CEE energy bonus system, helps individuals finance thermal renovation expenses for their homes.</t>
  </si>
  <si>
    <t>The Prime Effy, part of the CEE system, helps owners and tenants finance energy renovation works. The amount depends on energy savings, project nature, location, site specifics, and household income.</t>
  </si>
  <si>
    <t>This tool enables owner-occupiers without sufficient savings or denied loans to finance home energy improvements. Offered by the Procivis network, it includes an advance on subsidies and a 0% works loan.</t>
  </si>
  <si>
    <t>The UmweltBank offers loans for buying or renovating ecologically built commercial real estate, with individual financing advice and integration with KfW programs.</t>
  </si>
  <si>
    <t>Rentenbank promotes SME investments in the agricultural and food sector, supporting energy efficiency and emission reduction projects. Loans up to €125,000 are available with a 1% fee, with higher amounts on request.</t>
  </si>
  <si>
    <t>Green bonds finance certified green buildings and comply with Green Bond Principles.</t>
  </si>
  <si>
    <t>The MünchenerHyp Green Loan finances properties with low primary energy requirements at low interest rates, focusing on ecological aspects.</t>
  </si>
  <si>
    <t>Green bonds are offered for selected green investments.</t>
  </si>
  <si>
    <t>Deutsche Hypo offers Green Loans for selected Green Buildings, following the successful implementation of the Green Bond.</t>
  </si>
  <si>
    <t>LBBW issues green bonds supporting sustainable investments, such as renewable energy, energy efficiency, and resource conservation.</t>
  </si>
  <si>
    <t>Funded through KFW, this credit promotes energy cost reduction and climate sustainability measures in houses (currently suspended).</t>
  </si>
  <si>
    <t>A Green Mortgage Loan finances low-energy efficiency home purchases, construction, completion, or renovation. Fixed or floating interest rate options are available, personalized for each customer.</t>
  </si>
  <si>
    <t>The ESTIA Green Home loan finances homes with energy class B or higher, with favorable terms, including floating interest rates, fixed initial terms, reduced margins, discounted loan expenses, and up to 40-year repayment.</t>
  </si>
  <si>
    <t>A soft loan upgrades home energy efficiency or finances energy-saving products, offering favorable financing terms with privileged interest rates and reduced charges.</t>
  </si>
  <si>
    <t>In addition to state interest subsidies, loans provide favorable funds to apartment buildings and housing cooperatives for external or internal renovations and energy-saving investments.</t>
  </si>
  <si>
    <t>Erste Bank offers energy efficiency loans to businesses and individuals in Hungary, supporting energy-efficient equipment upgrades and building thermal insulation.</t>
  </si>
  <si>
    <t>Energy efficiency services and project financing are offered by this ESCO. They typically include energy audits, project implementation, and performance-based contracting.</t>
  </si>
  <si>
    <t>Eximbank issues green bonds to finance environmentally friendly projects, including energy efficiency initiatives. These bonds support various sustainable development efforts.</t>
  </si>
  <si>
    <t>K&amp;H green home loan finances the purchase, renovation, construction, and modernization of energy-efficient homes, including refunds for energy certification costs.</t>
  </si>
  <si>
    <t>A loan from €2,000 to €65,000 at a variable rate of 6.50% supports home improvements such as renewable energy upgrades, insulation, and energy-efficient controls.</t>
  </si>
  <si>
    <t>Bank of Ireland offers a green mortgage with a 0.30% discount off fixed rate options for purchasing or building homes with an energy-efficient BER rating of B2 or higher.</t>
  </si>
  <si>
    <t>You can borrow between €30,000 and €60,000 at 6.40% for home improvements, including insulation, renewable energy systems, and energy-efficient controls, plus options for EV chargers.</t>
  </si>
  <si>
    <t>A green mortgage with a 3.65% fixed rate is available for buying or constructing homes with a BER rating of A1 to B3, offering a lower rate for higher-rated properties.</t>
  </si>
  <si>
    <t>A green home improvement loan offers funding for enhancing home energy efficiency with a typical APR of 9.21%, up to 12.68%. It is available to members and covers major and minor improvements.</t>
  </si>
  <si>
    <t>A Green Mortgage provides a lower 5-year fixed interest rate for purchasing, building, or renovating homes with a BER rating of A1 to B3, applicable to both new and existing loans.</t>
  </si>
  <si>
    <t>Spry Finance offers a Green Lifetime Loan for individuals over 60 with homes rated B3 or higher or those committing to achieve B3 within 12 months. It supports retrofitting for better energy efficiency.</t>
  </si>
  <si>
    <t>Green mortgage by Banca Etica offers financing for purchasing, building, or renovating environmentally friendly homes. It features a low-interest rate mortgage up to €500,000 with terms of up to 30 years. It supports projects where at least 30% of financing is for energy-saving measures.</t>
  </si>
  <si>
    <t>MUTUO CRÉDIT AGRICOLE GREENBACK is a mortgage by Crédit Agricole for purchasing properties with energy ratings A, B, or C. It offers fee exemptions and discounts for improving energy ratings during the loan term.</t>
  </si>
  <si>
    <t>Starting March 1, 2021, "Green Factor" offers a one-time 10bps interest rate reduction for customers who provide energy certificates showing at least two energy class improvements or a 30% energy consumption reduction.</t>
  </si>
  <si>
    <t>Energy-efficient class A or B property purchase provides 80% funding on the house price.</t>
  </si>
  <si>
    <t>Buying an energy-efficient class A or B property reduces investigation fees by 50%.</t>
  </si>
  <si>
    <t>Purchase or renovate a property with energy class A or higher, or increase energy efficiency by at least 30% for favorable mortgage terms.</t>
  </si>
  <si>
    <t>Mutui prima o seconda casa 360° loans are for purchasing, constructing, or renovating real estate with energy class A1 to A4.</t>
  </si>
  <si>
    <t>Buy a green property with energy class A or B to receive favorable mortgage rates, requiring an Energy Performance Certificate (APE) for certification.</t>
  </si>
  <si>
    <t>Mutuo UniCredit Sostenibilità Energetica offers loans with special conditions for properties in energy class A or higher. The energy performance certificate (APE) is provided free after energy requalification.</t>
  </si>
  <si>
    <t>UniCredit Energy Leasing finances energy interventions for small and mid-sized companies, providing technical support and consultancy for photovoltaic, energy saving, and renewable energy projects.</t>
  </si>
  <si>
    <t>Green bonds and loans finance new and renovated energy-efficient buildings, renewable energy installations, smart grids, and LED lighting projects.</t>
  </si>
  <si>
    <t>Dedicated funding for multi-family houses to support energy efficiency upgrades like heating systems, insulation, and solar panels.</t>
  </si>
  <si>
    <t>BNL Green offers up to €100,000 for energy-efficient home upgrades with no processing fees, flexible payments, and additional funds access after six months.</t>
  </si>
  <si>
    <t>Green home loan provides €2,500 to €75,000 for energy efficiency improvements, including renewable energy systems and insulation.</t>
  </si>
  <si>
    <t>The Energy Performance Contract (EPC) with SEA allows businesses to implement energy-saving measures without upfront costs, assuming operational risks and ensuring savings.</t>
  </si>
  <si>
    <t>Green Mortgage or loan for thermal renovation and energy efficiency improvements.</t>
  </si>
  <si>
    <t>Loan up to €30,000 at 5.9% interest for energy efficiency projects like ventilation systems, heat pumps, and solar panels.</t>
  </si>
  <si>
    <t>Loan up to €20,000 at 5.9% interest for energy efficiency improvements including heat pumps and solar panels.</t>
  </si>
  <si>
    <t>Loan up to €20,000 at 1.79% + 6-month Euribor interest for the first 2 years for renovation work like insulation and heating systems.</t>
  </si>
  <si>
    <t>LABEEF fund supports deep renovation of Latvian housing with independent supervision of ESCO work, mitigating risks for all parties.</t>
  </si>
  <si>
    <t>Loan to build or purchase an energy-efficient home with an interest rate from 1.65%, a 30-year term, and a 15% downpayment.</t>
  </si>
  <si>
    <t>Loan up to €20,000 at 5.9% interest for energy efficiency projects such as heat pumps and solar panels.</t>
  </si>
  <si>
    <t>Loan up to €30,000 at 5.9% interest for energy efficiency investments including ventilation systems and solar panels.</t>
  </si>
  <si>
    <t>Loan up to €20,000 at 1.79% + 6-month Euribor interest for the first 2 years for renovation work improving energy savings.</t>
  </si>
  <si>
    <t>Short-term loans up to €75,000 with a 5% fixed interest rate for energy efficiency renovations, maximum term of 10 years.</t>
  </si>
  <si>
    <t>R-Eco personal loan finances energy-saving projects excluding mortgages, ranging from €5,000 to €50,000, with tax-deductible interest.</t>
  </si>
  <si>
    <t>Loan for house renovation and renewable energy installations, repayable up to 120 months, ranging between €5,000 and €100,000.</t>
  </si>
  <si>
    <t>Enoprimes are subsidies from energy providers for renovation or energy efficiency projects, available for individuals, companies, and municipalities.</t>
  </si>
  <si>
    <t>Nova Naturstroum fund supports studies and investment projects in renewable energy and energy efficiency, targeting companies, public authorities, and homeowners in Luxembourg.</t>
  </si>
  <si>
    <t>SudStroum offers energy advice and financial aid to customers for energy efficiency projects.</t>
  </si>
  <si>
    <t>BGL BNP Paribas Luxembourg provides green financing for projects promoting energy transition and climate change mitigation, including sustainability-linked loans and green bonds.</t>
  </si>
  <si>
    <t xml:space="preserve">ClearFlowPlus plc’s green bond finances eco-conscious projects like solar farms, wastewater treatment improvements, and water network upgrades. </t>
  </si>
  <si>
    <t>Energy Efficiency Loans finance energy-saving products for personal use up to €50,000, including solar heaters, photovoltaic cells, and efficient appliances.</t>
  </si>
  <si>
    <t>Equity investments offered to companies whose services, products or technologies contribute to the transition to a carbon-free economy (including EE projects).</t>
  </si>
  <si>
    <t>Mortgage up to €1,500,000 for buying or renovating homes with energy ratings A or B. It covers up to 80% of the property's value with flexible repayment terms from 10 to 30 years.</t>
  </si>
  <si>
    <t>Mortgage agreement for the purchase alone or with thermal renovation of a new home with an energy rating of A or B.</t>
  </si>
  <si>
    <t>A mortgage is offered to finance the purchase or renovation of energy-efficient homes in Italy with EPC B or higher, providing lower interest rates and promoting environmental conservation.</t>
  </si>
  <si>
    <t>Green Home loans cover acquisition, construction, completion, home improvements, and refinancing of existing home loans for primary or secondary residences.</t>
  </si>
  <si>
    <t>A discounted interest rate is offered for purchasing homes with low EPC ratings, valid for the first 5 years.</t>
  </si>
  <si>
    <t>APS Eco Loans finance investments in solar water heaters, PV panels, and wind turbines.</t>
  </si>
  <si>
    <t>Customized financing is available for photovoltaic systems and solar water heaters, including potential grants of up to €2,300 and preferential feed-in tariffs.</t>
  </si>
  <si>
    <t>Mortgages for making homes more sustainable include good conditions and attractive interest rates. Existing constructions have 2 years, and new constructions 3 years, to implement sustainability measures.</t>
  </si>
  <si>
    <t>Mortgages are available for purchasing sustainable new-build homes with a 0.5% discount on a 10-year fixed interest rate, specifically for homes with a Green Declaration.</t>
  </si>
  <si>
    <t>A mortgage designed for home sustainability improvements offers an attractive interest rate and flexible decision-making timeline.</t>
  </si>
  <si>
    <t>Woonnu offers a mortgage that promotes sustainable living with interest rate reductions from energy label B, including a free online sustainability check.</t>
  </si>
  <si>
    <t>An optional low-interest loan is available for making homes more sustainable, financing energy-saving measures from €2,500 to €30,000.</t>
  </si>
  <si>
    <t>The Sustainability Mortgage offers low-cost borrowing for energy-saving measures for asr mortgage holders.</t>
  </si>
  <si>
    <t>Greenloans finance one-off expenses for making homes sustainable or buying fully electric cars, with an attractive interest rate.</t>
  </si>
  <si>
    <t>Sports Loans are available for sports clubs to invest in sustainable improvements to sports facilities, including solar panels and new constructions.</t>
  </si>
  <si>
    <t>Green Financing supports investments with positive environmental impacts, offering fixed discounted rates and up to 10-year terms for projects with a Green declaration.</t>
  </si>
  <si>
    <t>Lower interest rates are available for more energy-efficient homes.</t>
  </si>
  <si>
    <t>Mortgages with lower interest rates are provided for energy-efficient housing projects, requiring an energy performance certificate showing specific thresholds.</t>
  </si>
  <si>
    <t>Mortgages finance energy-efficient housing projects with benefits like partial early repayment, no commission, and reduced loan margins.</t>
  </si>
  <si>
    <t>Interest-free loans support renovation works improving home energy performance, deep renovation to meet minimum energy standards, or converting sewage facilities.</t>
  </si>
  <si>
    <t>Ecological loans finance single-family or multi-family homes with low energy consumption or ecological certifications from BOŚ SA.</t>
  </si>
  <si>
    <t>The Green Change Loan finances green renovations, including replacing heat sources, modernization, insulation, and installing technologies like PV panels.</t>
  </si>
  <si>
    <t>Loans are available for renewable energy projects, such as photovoltaic installations and agricultural biogas plants.</t>
  </si>
  <si>
    <t>Loans support the construction of wind, hydro, and photovoltaic power plants, and installations for biomass or biogas energy generation.</t>
  </si>
  <si>
    <t>Loans fund energy efficiency, renewable energy sources like heat pumps, and waste and water management projects.</t>
  </si>
  <si>
    <t>Part of the national Clean Air Programme, this loan finances thermal modernization or renovation projects that meet specific conditions.</t>
  </si>
  <si>
    <t>This loan supports thermal modernization or renovation projects meeting legal requirements for energy efficiency.</t>
  </si>
  <si>
    <t>Financing supports sustainable development goals like renewable energy installations, energy-saving devices, or electric vehicles, available until December 31, 2024.</t>
  </si>
  <si>
    <t>An ecological loan with BGK subsidy finances ecological investments reducing primary energy consumption by at least 30% in modernized areas.</t>
  </si>
  <si>
    <t>Loans in Lower Silesian Voivodeship target energy efficiency improvements in cooperatives, housing communities, and social housing societies, including insulation, heating modernization, and renewable energy installations.</t>
  </si>
  <si>
    <t>This loan finances projects consistent with the Clean Air program, including replacing old heat sources, insulating buildings, and installing solar panels.</t>
  </si>
  <si>
    <t>EBRD's €150 million funding supports Polish SMEs for energy efficiency projects, aiming to build a green economy.</t>
  </si>
  <si>
    <t>Leasing enables companies to finance photovoltaic systems with low initial costs, with options to buy the equipment at the end of the contract.</t>
  </si>
  <si>
    <t>EIB's €50 million credit line finances energy efficiency projects in Portugal, with lower monthly installments compared to traditional credit.</t>
  </si>
  <si>
    <t>The Sustainable Buildings Personal Credit finances renewable energy equipment or improvements in energy efficiency of residential properties, offering lower rates and longer terms.</t>
  </si>
  <si>
    <t>Renewable Energy Credit offers reduced interest rates with no fees, while Energy Efficiency Personal Credit provides fixed rates and interest reductions.</t>
  </si>
  <si>
    <t>Support for modernizing industrial companies and the tourism sector includes subsidized interest rates and guarantees for projects reducing energy consumption and transitioning to renewable energy.</t>
  </si>
  <si>
    <t>The "Sustainable Buildings 2023" program finances measures for building rehabilitation, decarbonization, energy efficiency, and water efficiency, available to individual property owners.</t>
  </si>
  <si>
    <t>This network of companies provides a range of ESG-aligned financial products, including bonds, debt instruments, and incentive programs.</t>
  </si>
  <si>
    <t>The Green Economy Financing Facility in Romania offers up to €70 million to financial institutions for on-lending to homeowners for energy efficiency improvements.</t>
  </si>
  <si>
    <t>EBRD’s €90 million credit line supports energy efficiency and renewable energy projects in Slovakia, including advisory services for municipalities and ESCOs.</t>
  </si>
  <si>
    <t>SlovSEFF’s €190 million facility provides credit to Slovak financial institutions for energy efficiency and renewable energy projects in residential and industrial sectors.</t>
  </si>
  <si>
    <t>365.bank offers eco-mortgages for low-energy buildings with energy class A, A0, or A1, with preferential interest rates starting at 0.9%.</t>
  </si>
  <si>
    <t>ČSOB provides real estate loans with no processing fee for properties with an energy certificate.</t>
  </si>
  <si>
    <t>Loans support renovations that reduce home energy consumption by 30%, with proof from energy certificates or project assessments.</t>
  </si>
  <si>
    <t>A 100% discount on loan fees is available for purchasing real estate with energy certificate class A or B.</t>
  </si>
  <si>
    <t>Green loans fund technologies and products that reduce environmental impact and improve energy savings in real estate and transport.</t>
  </si>
  <si>
    <t>Financing supports renewable energy technology purchases, low-energy real estate, or renovations to enhance building energy class and reduce consumption.</t>
  </si>
  <si>
    <t>Loans for energy-efficient housing repairs, modernization, and investments require at least 50% of funds to finance sustainable housing projects like photovoltaic systems, heat pumps, and insulation.</t>
  </si>
  <si>
    <t>Green credits finance passive or nearly zero-energy house construction and green renovation, covering measures such as high-performance windows, insulation, and solar power systems.</t>
  </si>
  <si>
    <t>A green loan is offered for interventions taht provide better energy and environmental performance, with a special focus on energy and water efficiency, use of renewable energy and waste management. From €2,500 to €75,000, lower interest rate (6,4%) and longer repayement time (up to 120 months) for RES interventions.</t>
  </si>
  <si>
    <t>A green mortgage is offered to buy efficient properties with  rating energy class A or B.</t>
  </si>
  <si>
    <t>A green mortgage is offered to buy low-energy or passive houses with energy class A or finance the thermal renovation of a property with a lower rating.</t>
  </si>
  <si>
    <t>Green credit is available for purchasing solar power systems, energy storage, electric vehicles, heat pumps, IR panels, or ventilation systems.</t>
  </si>
  <si>
    <t>Energy Efficiency Loan offers up to €100,000 with a 4% fixed annual interest rate and 1% commission. It supports solar panels, batteries, and improvements in heating, cooling, and insulation, with a repayment period of up to 7 years.</t>
  </si>
  <si>
    <t>Energy Efficiency Loan FL - PF4EE provides up to €50,000,000 for energy improvements in hotels and tourist accommodations in Spain. It covers building envelope upgrades, efficient lighting, energy-management systems, and more.</t>
  </si>
  <si>
    <t>A mortgage up to €500,000,000 is available for refinancing the construction, acquisition, or renovation of energy-efficient buildings. The loan term is up to 7 years and aligns with European regulations.</t>
  </si>
  <si>
    <t>A loan of up to €1,000,000 is available for homeowners' communities (minimum 8 homes) for energy-saving projects such as facade rehabilitation, solar panel installation, and improved lighting. Repayment period up to 10 years with an interest rate of 5.60% or more.</t>
  </si>
  <si>
    <t>Financing of up to €25 million is available for renewable energy projects, specifically photovoltaic installations and storage systems for companies.</t>
  </si>
  <si>
    <t>Financing covers up to 100% of the project for improving thermal envelopes and installing renewable energy systems. It supports shared electric self-consumption and aims for maximum efficiency.</t>
  </si>
  <si>
    <t>An Energy Loan offers private loans starting from SEK 50,000 at a variable interest rate of 5.40% for home energy efficiency improvements.</t>
  </si>
  <si>
    <t>For heat pump purchases, choose between a private loan or mortgage increase. The private loan rate is 5.60%, and mortgage rate discounts apply to the increased amount during the first term period.</t>
  </si>
  <si>
    <t>A Green Energy Loan for existing mortgage customers provides up to SEK 250,000 for energy efficiency improvements like solar cells and heat pumps. The variable interest rate is 5.15%, with a possibility of an amortization-free first year.</t>
  </si>
  <si>
    <t>An energy loan supports home energy efficiency with funding for solar cells, insulation, heat pumps, and efficient appliances. It offers loans between SEK 30,000 and 350,000.</t>
  </si>
  <si>
    <t>An energy loan helps finance home energy-saving measures such as additional insulation, window replacements, and heating systems. Loans range from SEK 30,000 to 350,000.</t>
  </si>
  <si>
    <t>Private energy-saving loans offer a 0.50% discount for investments in geothermal heating, solar cells, and charging stations. The effective interest rate is 7.12%.</t>
  </si>
  <si>
    <t>Energy Loans with a sustainability discount cover investments in energy-saving measures like heating systems, photovoltaic panels, and geothermal heating. Discounts are available for documented energy-saving investments.</t>
  </si>
  <si>
    <t>An energy loan provides financing for home improvements that save energy, such as geothermal heat pumps and solar cells. Loans range from SEK 50,000 with a 5.60% interest rate, and terms range from 1 to 10 years.</t>
  </si>
  <si>
    <t>Private energy loans are available with interest rates between 5.99% and 14.95%. These loans finance energy efficiency changes such as geothermal heat pumps and energy-efficient windows.</t>
  </si>
  <si>
    <t>Green loans for corporate sustainability projects finance the transition to a fossil-free, climate-supporting society. Companies must adhere to Danske Bank's Green Finance Framework and provide ongoing project updates for a discount rate.</t>
  </si>
  <si>
    <t>Sparbanken Skånes Energikliv offers financial support up to SEK 100,000 for non-profit associations in energy efficiency projects, such as solar panels or new heating systems. Applications are accepted from September 1-30, 2023.</t>
  </si>
  <si>
    <t>Loans facilitate purchasing or building energy-efficient homes with A or B ratings from Sweden’s National Board of Housing, Building, and Planning. The loans are designed to reduce environmental impact.</t>
  </si>
  <si>
    <t>Baseload Capital Sweden AB has secured a €25 million debt facility to finance geothermal projects. The facility, provided by SDCL Energy Efficiency Income Trust plc, supports the development of geothermal energy projects.</t>
  </si>
  <si>
    <t>A Green Energy Loan is offered to Install solar cells, insulate windows, doors and walls, buy ground source heat pump, upgrade to new and more efficient appliances.</t>
  </si>
  <si>
    <t>https://www.aliorbank.pl/dam/jcr:9c1d5d68-fc24-4d68-bba0-2f94a0068e87/lista-pytan-i-odpowiedzi-do-oferty-kredytow-Czyste-Powietrze.pdf</t>
  </si>
  <si>
    <t>https://www.handelsbanken.fi/fi/yritysasiakkaat/rahoitus/vastuullinen-rahoitus/vihreat-joukkovelkakirjat</t>
  </si>
  <si>
    <t>https://selectra.info/energie/renovation-energetique/aides/pret-avance-renovation</t>
  </si>
  <si>
    <t>https://onpe.org/sites/default/files/2024-04/22.Fiche_Dispositifs%20soutien%20travaux%20Procivis_V.janvier%202024.pdf</t>
  </si>
  <si>
    <t>https://www.deutsche-hypo.de/aktuelles-de/deutsche-hypo-bringt-green-loans-an-den-markt</t>
  </si>
  <si>
    <t>https://www.deutsche-hypo.de/green-banking</t>
  </si>
  <si>
    <t>https://exim.hu/wp-content/uploads/Eximbank_Green_Finance_Framework_Final_public.pdf</t>
  </si>
  <si>
    <t>https://www.spryfinance.ie/blog/spry-finance-launches-the-green-lifetime-loan-for-over-60s/</t>
  </si>
  <si>
    <t>https://www.bov.com/bov-eco-personal-loan</t>
  </si>
  <si>
    <t>01.08.2024</t>
  </si>
  <si>
    <t>Export CoolLIFE</t>
  </si>
  <si>
    <t>Export SAPHEA</t>
  </si>
  <si>
    <t>Energieeffizienzverpflichtungssystem (Weiße Zertifikate)</t>
  </si>
  <si>
    <t>The energy performance contract for local authorities</t>
  </si>
  <si>
    <t>Housing Loan</t>
  </si>
  <si>
    <t>Mājokļa kredīts</t>
  </si>
  <si>
    <t>Description:</t>
  </si>
  <si>
    <t>Last updated:</t>
  </si>
  <si>
    <t>Acknowledgements:</t>
  </si>
  <si>
    <t>Lists</t>
  </si>
  <si>
    <t>Mapping Sources</t>
  </si>
  <si>
    <t>Indicators</t>
  </si>
  <si>
    <t>Indicators Sources</t>
  </si>
  <si>
    <t>Pivot</t>
  </si>
  <si>
    <t>Correlation Matrix</t>
  </si>
  <si>
    <t>Authors:</t>
  </si>
  <si>
    <t>Giulia Conforto (1), Marcus Hummel (1), Jean Sébasten Broc(2), Francesca Conselvan(1), Salvador Perez(1)</t>
  </si>
  <si>
    <t>Affiliations:</t>
  </si>
  <si>
    <t>Reviewers:</t>
  </si>
  <si>
    <t>Co-funded by the European Union. Views and opinions expressed are however those of the author(s) only and do not necessarily reflect those of the European Union or CINEA. Neither the European Union nor CINEA can be held responsible for them.</t>
  </si>
  <si>
    <t>Co-funded by the European Union</t>
  </si>
  <si>
    <t>This publication is based upon work from the project SAPHEA, funded by the European Union‘s HORIZON EUROPE research and innovation programme under the Grant Agreement number 101075510</t>
  </si>
  <si>
    <t>Co-funded by the European Union. Act!onHeat has received funding from the EU Horizon 2020 programme under Grant Agreement No 101033706.</t>
  </si>
  <si>
    <t>Content:</t>
  </si>
  <si>
    <t>This research was triggered and funded by the projects CoolLIFE (LIFE21-CET-COOLING Grant ID: 101075405), SAPHEA (Horizon Europe Grant agreement ID: 101075510) and Act!onHeat (H2020 Grant ID: 101033706), which highlighted the need for a thorough mapping of financing options to decarbonise the built environment. This work would not have been possible without the exceptional support of my supervisor, Marcus Hummel, whose enthusiasm, and knowledge have been of inspiration, and the invaluable contribution of Jean Sébastien Broc, Francesca Conselvan and Salvador Perez who helped me with the mapping.</t>
  </si>
  <si>
    <t>This dataset contains the mapping of all public and private financing instruments currently available to support the decarbonization of the building stock. The mapping is divided in two sheets: Public Schemes and Private Schemes. The description of additional data in provided below in the content section.</t>
  </si>
  <si>
    <t>Local</t>
  </si>
  <si>
    <t>Mapping of all public schemes: each scheme is classified per country, level (European, National, Regional, Local), Name in English and in local language, issuer, sectors (Y= directly covered, (Y)= indirectly covered, that is not explicitely mentioned, butreasoably applicable, blank= not covered), type of instrument, main and additional links, a short description and the last time the page was visited.</t>
  </si>
  <si>
    <t>Mapping of all public schemes: each scheme is classified per country, level (European, National, Regional, Local), Name in English and in local language, sectors (Y= directly covered, (Y)= indirectly covered, that is not explicitely mentioned, butreasoably applicable, blank= not covered), type of instrument, main and additional links, a short description and the last time the page was visited.</t>
  </si>
  <si>
    <t>List of sources and reference year of each indicator.</t>
  </si>
  <si>
    <t>Values used for drop-down menus.</t>
  </si>
  <si>
    <t>List and links of sources used to compile the mapping reported in sheets 1 and 2.</t>
  </si>
  <si>
    <t>List of additional socio-economic, climate and enegy indicators used in the assessment.</t>
  </si>
  <si>
    <t>Pivot tables schemes per various classifications</t>
  </si>
  <si>
    <t>Correlation Matrix of main mapping outcomes and indicators</t>
  </si>
  <si>
    <t xml:space="preserve">(4) Armines, 60, Boulevard Saint Michel, 75272 PARIS Cedex 06, France. bruno.duplessis@minesparis.psl.eu, </t>
  </si>
  <si>
    <t>Gelesz Adrienn (3), Bruno Duplessis (4), Aadit Malla (5), Dario Bottino (6)</t>
  </si>
  <si>
    <t>(1) e-think energy research, Argentinierstraße 18/10, A-1040 Vienna, Austria. conforto@e-think.ac.at, hummel@e-think.ac.at</t>
  </si>
  <si>
    <t>(2) IEECP, Amsterdam Sloterdijk Teleport Towers, Kingsfordweg 151, Amsterdam, 1043GR, Netherlands. jsb@ieecp.org</t>
  </si>
  <si>
    <t>(3) ABUD, Orlay u. 2/b. IV/1., 1114 Budapest. gelesz.adrienn@abud.hu</t>
  </si>
  <si>
    <t>(5) TU Wien, Technische Universität Wien, Institute of Energy Systems and Electrical Drives, Energy Economics Group (EEG), Gußhausstraße 25 – 29 / E370-03, 1040 Vienna, Austria. malla@eeg.tuwien.ac.at</t>
  </si>
  <si>
    <t>(6) Eurac Research. Drususallee 1/Viale Druso 1 39100 - Bolzano/Bozen – Italy. dario.bottino@eurac.edu</t>
  </si>
  <si>
    <t>EU-27 Country Mapping of Financing Schemes to decarbonize Buildings, Heating and Cooling</t>
  </si>
  <si>
    <t>More Sustainable Buildings 2023</t>
  </si>
  <si>
    <t>Sovereiegn Yied (10y)</t>
  </si>
  <si>
    <t>Odysee-Mure</t>
  </si>
  <si>
    <t>Long-term interest rate</t>
  </si>
  <si>
    <t>Public Deficit</t>
  </si>
  <si>
    <t>Interest Rate (households)</t>
  </si>
  <si>
    <t>2013/2017</t>
  </si>
  <si>
    <t>16th August 2024</t>
  </si>
  <si>
    <t>Out of oil and gas  (Upgrade old oil/gas boiler, Renewable heat generation &lt;100 kW for individuals/ companies, Renewable process energy for companies)</t>
  </si>
  <si>
    <t>Out of oil and gas, for companies (District heating connection)</t>
  </si>
  <si>
    <t>Out of oil and gas, for companies (Heat pumps &lt;100)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</si>
</sst>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0.0"/>
    <numFmt numFmtId="166" formatCode="0.0%"/>
  </numFmts>
  <fonts count="21" x14ac:knownFonts="1">
    <font>
      <sz val="11"/>
      <color theme="1"/>
      <name val="Calibri"/>
      <family val="2"/>
      <scheme val="minor"/>
    </font>
    <font>
      <u/>
      <sz val="11"/>
      <color theme="10"/>
      <name val="Calibri"/>
      <family val="2"/>
      <scheme val="minor"/>
    </font>
    <font>
      <sz val="11"/>
      <name val="Calibri"/>
      <family val="2"/>
      <scheme val="minor"/>
    </font>
    <font>
      <sz val="11"/>
      <color rgb="FF000000"/>
      <name val="Calibri"/>
      <family val="2"/>
    </font>
    <font>
      <sz val="10"/>
      <color indexed="8"/>
      <name val="Arial"/>
      <family val="2"/>
    </font>
    <font>
      <sz val="11"/>
      <color rgb="FF000000"/>
      <name val="Calibri"/>
      <family val="2"/>
      <scheme val="minor"/>
    </font>
    <font>
      <sz val="11"/>
      <color indexed="8"/>
      <name val="Calibri"/>
      <family val="2"/>
      <scheme val="minor"/>
    </font>
    <font>
      <sz val="11"/>
      <color rgb="FF2A2D30"/>
      <name val="Calibri"/>
      <family val="2"/>
      <scheme val="minor"/>
    </font>
    <font>
      <b/>
      <sz val="11"/>
      <color theme="1"/>
      <name val="Calibri"/>
      <family val="2"/>
      <scheme val="minor"/>
    </font>
    <font>
      <u/>
      <sz val="11"/>
      <color theme="1"/>
      <name val="Calibri"/>
      <family val="2"/>
      <scheme val="minor"/>
    </font>
    <font>
      <sz val="8"/>
      <name val="Calibri"/>
      <family val="2"/>
      <scheme val="minor"/>
    </font>
    <font>
      <sz val="14"/>
      <color rgb="FF404040"/>
      <name val="Arial"/>
      <family val="2"/>
    </font>
    <font>
      <b/>
      <u/>
      <sz val="11"/>
      <color theme="10"/>
      <name val="Calibri"/>
      <family val="2"/>
      <scheme val="minor"/>
    </font>
    <font>
      <b/>
      <sz val="11"/>
      <name val="Calibri"/>
      <family val="2"/>
      <scheme val="minor"/>
    </font>
    <font>
      <sz val="11"/>
      <color theme="1"/>
      <name val="Calibri"/>
      <family val="2"/>
      <scheme val="minor"/>
    </font>
    <font>
      <sz val="10"/>
      <color rgb="FF000000"/>
      <name val="Calibri"/>
      <family val="2"/>
    </font>
    <font>
      <u/>
      <sz val="11"/>
      <name val="Calibri"/>
      <family val="2"/>
      <scheme val="minor"/>
    </font>
    <font>
      <i/>
      <sz val="11"/>
      <color theme="1"/>
      <name val="Calibri"/>
      <family val="2"/>
      <scheme val="minor"/>
    </font>
    <font>
      <b/>
      <sz val="22"/>
      <color theme="1"/>
      <name val="Calibri"/>
      <family val="2"/>
      <scheme val="minor"/>
    </font>
    <font>
      <b/>
      <sz val="8"/>
      <color rgb="FF2B2071"/>
      <name val="Calibri"/>
      <family val="2"/>
      <scheme val="minor"/>
    </font>
    <font>
      <sz val="7"/>
      <color rgb="FF2B2071"/>
      <name val="Calibri"/>
      <family val="2"/>
      <scheme val="minor"/>
    </font>
  </fonts>
  <fills count="11">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rgb="FFC7E7CF"/>
        <bgColor indexed="64"/>
      </patternFill>
    </fill>
    <fill>
      <patternFill patternType="solid">
        <fgColor theme="5" tint="0.59999389629810485"/>
        <bgColor indexed="64"/>
      </patternFill>
    </fill>
    <fill>
      <patternFill patternType="solid">
        <fgColor rgb="FFFFFF0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thin">
        <color theme="4" tint="0.39997558519241921"/>
      </bottom>
      <diagonal/>
    </border>
    <border>
      <left/>
      <right/>
      <top style="thin">
        <color theme="4" tint="0.3999755851924192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theme="4" tint="0.39994506668294322"/>
      </bottom>
      <diagonal/>
    </border>
    <border>
      <left style="medium">
        <color indexed="64"/>
      </left>
      <right/>
      <top style="medium">
        <color indexed="64"/>
      </top>
      <bottom/>
      <diagonal/>
    </border>
    <border>
      <left/>
      <right style="medium">
        <color indexed="64"/>
      </right>
      <top/>
      <bottom/>
      <diagonal/>
    </border>
    <border>
      <left/>
      <right/>
      <top style="medium">
        <color indexed="64"/>
      </top>
      <bottom/>
      <diagonal/>
    </border>
  </borders>
  <cellStyleXfs count="9">
    <xf numFmtId="0" fontId="0" fillId="0" borderId="0"/>
    <xf numFmtId="0" fontId="1" fillId="0" borderId="0" applyNumberFormat="0" applyFill="0" applyBorder="0" applyAlignment="0" applyProtection="0"/>
    <xf numFmtId="0" fontId="4" fillId="0" borderId="0"/>
    <xf numFmtId="0" fontId="3" fillId="0" borderId="0"/>
    <xf numFmtId="0" fontId="3" fillId="0" borderId="0"/>
    <xf numFmtId="43" fontId="14" fillId="0" borderId="0" applyFont="0" applyFill="0" applyBorder="0" applyAlignment="0" applyProtection="0"/>
    <xf numFmtId="9" fontId="14" fillId="0" borderId="0" applyFont="0" applyFill="0" applyBorder="0" applyAlignment="0" applyProtection="0"/>
    <xf numFmtId="0" fontId="6" fillId="0" borderId="0"/>
    <xf numFmtId="0" fontId="15" fillId="0" borderId="0"/>
  </cellStyleXfs>
  <cellXfs count="170">
    <xf numFmtId="0" fontId="0" fillId="0" borderId="0" xfId="0"/>
    <xf numFmtId="0" fontId="0" fillId="0" borderId="0" xfId="0"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1" fillId="0" borderId="1" xfId="1" applyBorder="1" applyAlignment="1">
      <alignment horizontal="left" vertical="center"/>
    </xf>
    <xf numFmtId="0" fontId="1" fillId="0" borderId="1" xfId="1" applyFill="1" applyBorder="1" applyAlignment="1">
      <alignment horizontal="left" vertical="center"/>
    </xf>
    <xf numFmtId="0" fontId="0" fillId="0" borderId="0" xfId="0" applyAlignment="1">
      <alignment horizontal="left" vertical="center" wrapText="1"/>
    </xf>
    <xf numFmtId="0" fontId="8" fillId="2" borderId="1" xfId="0" applyFont="1" applyFill="1" applyBorder="1" applyAlignment="1">
      <alignment horizontal="left" vertical="center" wrapText="1"/>
    </xf>
    <xf numFmtId="0" fontId="8" fillId="2" borderId="1" xfId="0" applyFont="1" applyFill="1" applyBorder="1" applyAlignment="1">
      <alignment horizontal="left" vertical="center"/>
    </xf>
    <xf numFmtId="0" fontId="9" fillId="0" borderId="1" xfId="1" applyFont="1" applyFill="1" applyBorder="1" applyAlignment="1">
      <alignment horizontal="left" vertical="center"/>
    </xf>
    <xf numFmtId="0" fontId="5" fillId="0" borderId="1" xfId="1" applyFont="1" applyFill="1" applyBorder="1" applyAlignment="1">
      <alignment horizontal="left" vertical="center" wrapText="1"/>
    </xf>
    <xf numFmtId="0" fontId="1" fillId="0" borderId="1" xfId="1" applyBorder="1" applyAlignment="1">
      <alignment vertical="center"/>
    </xf>
    <xf numFmtId="0" fontId="0" fillId="0" borderId="0" xfId="0" applyAlignment="1">
      <alignment horizontal="left"/>
    </xf>
    <xf numFmtId="0" fontId="1" fillId="0" borderId="1" xfId="1" applyBorder="1" applyAlignment="1">
      <alignment horizontal="left" vertical="center" wrapText="1"/>
    </xf>
    <xf numFmtId="0" fontId="1" fillId="0" borderId="1" xfId="1" applyBorder="1" applyAlignment="1">
      <alignment vertical="center" wrapText="1"/>
    </xf>
    <xf numFmtId="0" fontId="0" fillId="0" borderId="0" xfId="0" applyAlignment="1">
      <alignment vertical="center"/>
    </xf>
    <xf numFmtId="0" fontId="0" fillId="0" borderId="0" xfId="0" applyAlignment="1">
      <alignment vertical="center" wrapText="1"/>
    </xf>
    <xf numFmtId="0" fontId="0" fillId="0" borderId="1" xfId="0" applyBorder="1" applyAlignment="1">
      <alignment vertical="center"/>
    </xf>
    <xf numFmtId="0" fontId="0" fillId="0" borderId="1" xfId="0" applyBorder="1" applyAlignment="1">
      <alignment vertical="center" wrapText="1"/>
    </xf>
    <xf numFmtId="0" fontId="1" fillId="0" borderId="1" xfId="1" applyFill="1" applyBorder="1" applyAlignment="1">
      <alignment vertical="center" wrapText="1"/>
    </xf>
    <xf numFmtId="0" fontId="11" fillId="0" borderId="0" xfId="0" applyFont="1" applyAlignment="1">
      <alignment vertical="center" wrapText="1"/>
    </xf>
    <xf numFmtId="0" fontId="1" fillId="0" borderId="1" xfId="1" applyBorder="1" applyAlignment="1">
      <alignment horizontal="left" vertical="center" indent="1"/>
    </xf>
    <xf numFmtId="0" fontId="0" fillId="0" borderId="3" xfId="0" applyBorder="1" applyAlignment="1">
      <alignment vertical="center" wrapText="1"/>
    </xf>
    <xf numFmtId="0" fontId="1" fillId="0" borderId="1" xfId="1" applyBorder="1"/>
    <xf numFmtId="0" fontId="1" fillId="0" borderId="1" xfId="1" applyBorder="1" applyAlignment="1">
      <alignment wrapText="1"/>
    </xf>
    <xf numFmtId="0" fontId="1" fillId="0" borderId="1" xfId="1" quotePrefix="1" applyBorder="1" applyAlignment="1">
      <alignment vertical="center" wrapText="1"/>
    </xf>
    <xf numFmtId="0" fontId="1" fillId="0" borderId="8" xfId="1" applyBorder="1" applyAlignment="1">
      <alignment vertical="center" wrapText="1"/>
    </xf>
    <xf numFmtId="0" fontId="1" fillId="0" borderId="8" xfId="1" applyBorder="1" applyAlignment="1">
      <alignment vertical="center"/>
    </xf>
    <xf numFmtId="0" fontId="0" fillId="0" borderId="8" xfId="0" applyBorder="1" applyAlignment="1">
      <alignment vertical="center" wrapText="1"/>
    </xf>
    <xf numFmtId="0" fontId="0" fillId="0" borderId="9" xfId="0" applyBorder="1" applyAlignment="1">
      <alignment vertical="center" wrapText="1"/>
    </xf>
    <xf numFmtId="0" fontId="8" fillId="0" borderId="2" xfId="0" applyFont="1" applyBorder="1" applyAlignment="1">
      <alignment vertical="center" wrapText="1"/>
    </xf>
    <xf numFmtId="0" fontId="1" fillId="0" borderId="2" xfId="1" applyBorder="1" applyAlignment="1">
      <alignment vertical="center" wrapText="1"/>
    </xf>
    <xf numFmtId="0" fontId="1" fillId="0" borderId="10" xfId="1" applyBorder="1" applyAlignment="1">
      <alignment vertical="center"/>
    </xf>
    <xf numFmtId="0" fontId="1" fillId="0" borderId="11" xfId="1" applyBorder="1" applyAlignment="1">
      <alignment vertical="center" wrapText="1"/>
    </xf>
    <xf numFmtId="0" fontId="1" fillId="0" borderId="11" xfId="1" applyBorder="1" applyAlignment="1">
      <alignment vertical="center"/>
    </xf>
    <xf numFmtId="0" fontId="0" fillId="0" borderId="2" xfId="0" applyBorder="1" applyAlignment="1">
      <alignment vertical="center" wrapText="1"/>
    </xf>
    <xf numFmtId="0" fontId="0" fillId="0" borderId="13" xfId="0" applyBorder="1" applyAlignment="1">
      <alignment vertical="center" wrapText="1"/>
    </xf>
    <xf numFmtId="0" fontId="8" fillId="4" borderId="4" xfId="0" applyFont="1" applyFill="1" applyBorder="1" applyAlignment="1">
      <alignment vertical="center" wrapText="1"/>
    </xf>
    <xf numFmtId="0" fontId="12" fillId="4" borderId="5" xfId="1" applyFont="1" applyFill="1" applyBorder="1" applyAlignment="1">
      <alignment vertical="center" wrapText="1"/>
    </xf>
    <xf numFmtId="0" fontId="8" fillId="4" borderId="5" xfId="0" applyFont="1" applyFill="1" applyBorder="1" applyAlignment="1">
      <alignment vertical="center" wrapText="1"/>
    </xf>
    <xf numFmtId="0" fontId="8" fillId="4" borderId="6" xfId="0" applyFont="1" applyFill="1" applyBorder="1" applyAlignment="1">
      <alignment vertical="center" wrapText="1"/>
    </xf>
    <xf numFmtId="0" fontId="8" fillId="2" borderId="12" xfId="0" applyFont="1" applyFill="1" applyBorder="1" applyAlignment="1">
      <alignment vertical="center" wrapText="1"/>
    </xf>
    <xf numFmtId="0" fontId="8" fillId="2" borderId="7" xfId="0" applyFont="1" applyFill="1" applyBorder="1" applyAlignment="1">
      <alignment vertical="center" wrapText="1"/>
    </xf>
    <xf numFmtId="0" fontId="8" fillId="5" borderId="7" xfId="0" applyFont="1" applyFill="1" applyBorder="1" applyAlignment="1">
      <alignment vertical="center" wrapText="1"/>
    </xf>
    <xf numFmtId="0" fontId="8" fillId="5" borderId="4" xfId="0" applyFont="1" applyFill="1" applyBorder="1" applyAlignment="1">
      <alignment vertical="center" wrapText="1"/>
    </xf>
    <xf numFmtId="0" fontId="1" fillId="0" borderId="5" xfId="1" applyBorder="1" applyAlignment="1">
      <alignment vertical="top" wrapText="1"/>
    </xf>
    <xf numFmtId="0" fontId="0" fillId="0" borderId="5" xfId="0" applyBorder="1" applyAlignment="1">
      <alignment vertical="top" wrapText="1"/>
    </xf>
    <xf numFmtId="0" fontId="0" fillId="0" borderId="6" xfId="0" applyBorder="1" applyAlignment="1">
      <alignment vertical="top" wrapText="1"/>
    </xf>
    <xf numFmtId="0" fontId="0" fillId="0" borderId="0" xfId="0" applyAlignment="1">
      <alignment vertical="top" wrapText="1"/>
    </xf>
    <xf numFmtId="0" fontId="1" fillId="0" borderId="0" xfId="1" applyAlignment="1">
      <alignment vertical="center" wrapText="1"/>
    </xf>
    <xf numFmtId="0" fontId="0" fillId="3" borderId="0" xfId="0" applyFill="1" applyAlignment="1">
      <alignment horizontal="left" vertical="center"/>
    </xf>
    <xf numFmtId="0" fontId="0" fillId="0" borderId="1" xfId="1" applyFont="1" applyFill="1" applyBorder="1" applyAlignment="1">
      <alignment horizontal="left" vertical="center"/>
    </xf>
    <xf numFmtId="0" fontId="8" fillId="0" borderId="0" xfId="0" applyFont="1"/>
    <xf numFmtId="0" fontId="13" fillId="2" borderId="1" xfId="0" applyFont="1" applyFill="1" applyBorder="1" applyAlignment="1">
      <alignment horizontal="left" vertical="center" wrapText="1"/>
    </xf>
    <xf numFmtId="0" fontId="1" fillId="0" borderId="1" xfId="1" applyFill="1" applyBorder="1" applyAlignment="1">
      <alignment horizontal="left" vertical="center" wrapText="1"/>
    </xf>
    <xf numFmtId="0" fontId="0" fillId="0" borderId="1" xfId="0" applyBorder="1" applyAlignment="1">
      <alignment horizontal="left"/>
    </xf>
    <xf numFmtId="0" fontId="8" fillId="0" borderId="0" xfId="0" applyFont="1" applyAlignment="1">
      <alignment horizontal="left" vertical="center"/>
    </xf>
    <xf numFmtId="0" fontId="0" fillId="0" borderId="0" xfId="0" pivotButton="1"/>
    <xf numFmtId="0" fontId="8" fillId="6" borderId="14" xfId="0" applyFont="1" applyFill="1" applyBorder="1"/>
    <xf numFmtId="9" fontId="0" fillId="0" borderId="0" xfId="6" applyFont="1"/>
    <xf numFmtId="0" fontId="8" fillId="6" borderId="0" xfId="0" applyFont="1" applyFill="1"/>
    <xf numFmtId="0" fontId="8" fillId="0" borderId="0" xfId="0" applyFont="1" applyAlignment="1">
      <alignment horizontal="left" vertical="center" wrapText="1"/>
    </xf>
    <xf numFmtId="0" fontId="0" fillId="0" borderId="0" xfId="0" applyAlignment="1">
      <alignment horizontal="left" wrapText="1"/>
    </xf>
    <xf numFmtId="0" fontId="8" fillId="6" borderId="15" xfId="0" applyFont="1" applyFill="1" applyBorder="1" applyAlignment="1">
      <alignment horizontal="left"/>
    </xf>
    <xf numFmtId="0" fontId="8" fillId="6" borderId="15" xfId="0" applyFont="1" applyFill="1" applyBorder="1"/>
    <xf numFmtId="0" fontId="0" fillId="3" borderId="0" xfId="0" applyFill="1" applyAlignment="1">
      <alignment horizontal="left"/>
    </xf>
    <xf numFmtId="165" fontId="0" fillId="0" borderId="0" xfId="0" applyNumberFormat="1"/>
    <xf numFmtId="0" fontId="8" fillId="6" borderId="18" xfId="0" applyFont="1" applyFill="1" applyBorder="1" applyAlignment="1">
      <alignment horizontal="center" vertical="center" wrapText="1"/>
    </xf>
    <xf numFmtId="1" fontId="0" fillId="0" borderId="0" xfId="6" applyNumberFormat="1" applyFont="1"/>
    <xf numFmtId="166" fontId="0" fillId="0" borderId="0" xfId="6" applyNumberFormat="1" applyFont="1"/>
    <xf numFmtId="1" fontId="0" fillId="0" borderId="0" xfId="6" applyNumberFormat="1" applyFont="1" applyBorder="1"/>
    <xf numFmtId="0" fontId="8" fillId="6" borderId="0" xfId="0" applyFont="1" applyFill="1" applyAlignment="1">
      <alignment vertical="center" wrapText="1"/>
    </xf>
    <xf numFmtId="164" fontId="8" fillId="6" borderId="15" xfId="5" applyNumberFormat="1" applyFont="1" applyFill="1" applyBorder="1"/>
    <xf numFmtId="164" fontId="8" fillId="6" borderId="15" xfId="5" applyNumberFormat="1" applyFont="1" applyFill="1" applyBorder="1" applyAlignment="1">
      <alignment horizontal="left"/>
    </xf>
    <xf numFmtId="43" fontId="8" fillId="7" borderId="15" xfId="5" applyFont="1" applyFill="1" applyBorder="1"/>
    <xf numFmtId="43" fontId="8" fillId="6" borderId="15" xfId="5" applyFont="1" applyFill="1" applyBorder="1" applyAlignment="1">
      <alignment horizontal="left"/>
    </xf>
    <xf numFmtId="0" fontId="8" fillId="6" borderId="15" xfId="0" applyFont="1" applyFill="1" applyBorder="1" applyAlignment="1">
      <alignment horizontal="right"/>
    </xf>
    <xf numFmtId="0" fontId="0" fillId="0" borderId="0" xfId="0" applyAlignment="1">
      <alignment wrapText="1"/>
    </xf>
    <xf numFmtId="0" fontId="0" fillId="8" borderId="0" xfId="0" applyFill="1"/>
    <xf numFmtId="9" fontId="8" fillId="7" borderId="15" xfId="0" applyNumberFormat="1" applyFont="1" applyFill="1" applyBorder="1"/>
    <xf numFmtId="166" fontId="8" fillId="7" borderId="15" xfId="0" applyNumberFormat="1" applyFont="1" applyFill="1" applyBorder="1"/>
    <xf numFmtId="0" fontId="8" fillId="6" borderId="0" xfId="0" applyFont="1" applyFill="1" applyAlignment="1">
      <alignment horizontal="center" vertical="center" wrapText="1"/>
    </xf>
    <xf numFmtId="0" fontId="16" fillId="0" borderId="1" xfId="1" applyFont="1" applyFill="1" applyBorder="1" applyAlignment="1">
      <alignment horizontal="left" vertical="center"/>
    </xf>
    <xf numFmtId="166" fontId="0" fillId="0" borderId="0" xfId="0" applyNumberFormat="1"/>
    <xf numFmtId="0" fontId="0" fillId="0" borderId="16" xfId="0" applyBorder="1" applyAlignment="1">
      <alignment horizontal="left"/>
    </xf>
    <xf numFmtId="2" fontId="0" fillId="0" borderId="0" xfId="5" applyNumberFormat="1" applyFont="1"/>
    <xf numFmtId="2" fontId="0" fillId="0" borderId="0" xfId="5" applyNumberFormat="1" applyFont="1" applyBorder="1"/>
    <xf numFmtId="165" fontId="0" fillId="0" borderId="0" xfId="5" applyNumberFormat="1" applyFont="1"/>
    <xf numFmtId="1" fontId="0" fillId="0" borderId="0" xfId="0" applyNumberFormat="1"/>
    <xf numFmtId="1" fontId="0" fillId="0" borderId="0" xfId="5" applyNumberFormat="1" applyFont="1"/>
    <xf numFmtId="1" fontId="0" fillId="0" borderId="0" xfId="5" applyNumberFormat="1" applyFont="1" applyBorder="1"/>
    <xf numFmtId="166" fontId="0" fillId="0" borderId="0" xfId="6" applyNumberFormat="1" applyFont="1" applyBorder="1"/>
    <xf numFmtId="166" fontId="0" fillId="9" borderId="0" xfId="6" applyNumberFormat="1" applyFont="1" applyFill="1" applyBorder="1"/>
    <xf numFmtId="165" fontId="0" fillId="10" borderId="0" xfId="0" applyNumberFormat="1" applyFill="1"/>
    <xf numFmtId="2" fontId="0" fillId="0" borderId="0" xfId="0" applyNumberFormat="1" applyAlignment="1">
      <alignment horizontal="center" vertical="center"/>
    </xf>
    <xf numFmtId="0" fontId="0" fillId="3" borderId="20" xfId="0" applyFill="1" applyBorder="1" applyAlignment="1">
      <alignment horizontal="right" vertical="center" wrapText="1"/>
    </xf>
    <xf numFmtId="0" fontId="0" fillId="0" borderId="0" xfId="0" applyAlignment="1">
      <alignment horizontal="center" vertical="center"/>
    </xf>
    <xf numFmtId="0" fontId="0" fillId="3" borderId="0" xfId="0" applyFill="1" applyAlignment="1">
      <alignment horizontal="center" vertical="center"/>
    </xf>
    <xf numFmtId="1" fontId="0" fillId="0" borderId="0" xfId="0" applyNumberFormat="1" applyAlignment="1">
      <alignment horizontal="center" vertical="center"/>
    </xf>
    <xf numFmtId="2" fontId="0" fillId="3" borderId="0" xfId="0" applyNumberFormat="1" applyFill="1" applyAlignment="1">
      <alignment horizontal="center" vertical="center"/>
    </xf>
    <xf numFmtId="0" fontId="0" fillId="3" borderId="21" xfId="0" applyFill="1" applyBorder="1" applyAlignment="1">
      <alignment horizontal="center" vertical="top" textRotation="90" wrapText="1"/>
    </xf>
    <xf numFmtId="0" fontId="0" fillId="0" borderId="17" xfId="0" applyBorder="1"/>
    <xf numFmtId="0" fontId="0" fillId="0" borderId="3" xfId="0" applyBorder="1"/>
    <xf numFmtId="1" fontId="8" fillId="6" borderId="15" xfId="0" applyNumberFormat="1" applyFont="1" applyFill="1" applyBorder="1" applyAlignment="1">
      <alignment horizontal="right"/>
    </xf>
    <xf numFmtId="0" fontId="0" fillId="3" borderId="16" xfId="0" applyFill="1" applyBorder="1" applyAlignment="1">
      <alignment horizontal="left"/>
    </xf>
    <xf numFmtId="1" fontId="0" fillId="3" borderId="17" xfId="5" applyNumberFormat="1" applyFont="1" applyFill="1" applyBorder="1"/>
    <xf numFmtId="2" fontId="2" fillId="3" borderId="17" xfId="5" applyNumberFormat="1" applyFont="1" applyFill="1" applyBorder="1"/>
    <xf numFmtId="165" fontId="0" fillId="3" borderId="17" xfId="0" applyNumberFormat="1" applyFill="1" applyBorder="1"/>
    <xf numFmtId="9" fontId="0" fillId="3" borderId="17" xfId="6" applyFont="1" applyFill="1" applyBorder="1"/>
    <xf numFmtId="166" fontId="0" fillId="3" borderId="17" xfId="6" applyNumberFormat="1" applyFont="1" applyFill="1" applyBorder="1"/>
    <xf numFmtId="1" fontId="0" fillId="3" borderId="17" xfId="6" applyNumberFormat="1" applyFont="1" applyFill="1" applyBorder="1"/>
    <xf numFmtId="166" fontId="0" fillId="3" borderId="17" xfId="0" applyNumberFormat="1" applyFill="1" applyBorder="1"/>
    <xf numFmtId="0" fontId="0" fillId="3" borderId="17" xfId="0" applyFill="1" applyBorder="1"/>
    <xf numFmtId="1" fontId="0" fillId="3" borderId="17" xfId="0" applyNumberFormat="1" applyFill="1" applyBorder="1"/>
    <xf numFmtId="0" fontId="0" fillId="3" borderId="3" xfId="0" applyFill="1" applyBorder="1"/>
    <xf numFmtId="0" fontId="8" fillId="8" borderId="0" xfId="0" applyFont="1" applyFill="1"/>
    <xf numFmtId="0" fontId="8" fillId="8" borderId="0" xfId="0" applyFont="1" applyFill="1" applyAlignment="1">
      <alignment horizontal="left"/>
    </xf>
    <xf numFmtId="0" fontId="8" fillId="6" borderId="0" xfId="0" applyFont="1" applyFill="1" applyAlignment="1">
      <alignment horizontal="left"/>
    </xf>
    <xf numFmtId="0" fontId="0" fillId="0" borderId="0" xfId="0" applyAlignment="1">
      <alignment horizontal="right"/>
    </xf>
    <xf numFmtId="165" fontId="0" fillId="3" borderId="17" xfId="5" applyNumberFormat="1" applyFont="1" applyFill="1" applyBorder="1"/>
    <xf numFmtId="165" fontId="8" fillId="7" borderId="15" xfId="5" applyNumberFormat="1" applyFont="1" applyFill="1" applyBorder="1"/>
    <xf numFmtId="165" fontId="8" fillId="6" borderId="15" xfId="5" applyNumberFormat="1" applyFont="1" applyFill="1" applyBorder="1" applyAlignment="1">
      <alignment horizontal="left"/>
    </xf>
    <xf numFmtId="2" fontId="2" fillId="3" borderId="0" xfId="5" applyNumberFormat="1" applyFont="1" applyFill="1" applyBorder="1"/>
    <xf numFmtId="166" fontId="8" fillId="6" borderId="15" xfId="6" applyNumberFormat="1" applyFont="1" applyFill="1" applyBorder="1" applyAlignment="1">
      <alignment horizontal="right"/>
    </xf>
    <xf numFmtId="0" fontId="0" fillId="3" borderId="0" xfId="0" applyFill="1" applyAlignment="1">
      <alignment horizontal="right" vertical="center"/>
    </xf>
    <xf numFmtId="0" fontId="0" fillId="3" borderId="0" xfId="0" applyFill="1" applyAlignment="1">
      <alignment horizontal="center" vertical="top"/>
    </xf>
    <xf numFmtId="0" fontId="17" fillId="3" borderId="21" xfId="0" applyFont="1" applyFill="1" applyBorder="1" applyAlignment="1">
      <alignment horizontal="center" vertical="top"/>
    </xf>
    <xf numFmtId="0" fontId="0" fillId="3" borderId="19" xfId="0" applyFill="1" applyBorder="1" applyAlignment="1">
      <alignment horizontal="center" vertical="top" textRotation="90" wrapText="1"/>
    </xf>
    <xf numFmtId="1" fontId="0" fillId="3" borderId="0" xfId="0" applyNumberFormat="1" applyFill="1" applyAlignment="1">
      <alignment horizontal="center" vertical="center"/>
    </xf>
    <xf numFmtId="166" fontId="0" fillId="0" borderId="0" xfId="6" applyNumberFormat="1" applyFont="1" applyAlignment="1">
      <alignment wrapText="1"/>
    </xf>
    <xf numFmtId="166" fontId="0" fillId="3" borderId="17" xfId="6" applyNumberFormat="1" applyFont="1" applyFill="1" applyBorder="1" applyAlignment="1">
      <alignment wrapText="1"/>
    </xf>
    <xf numFmtId="0" fontId="5" fillId="0" borderId="1" xfId="0" applyFont="1" applyBorder="1" applyAlignment="1">
      <alignment horizontal="left" vertical="center" wrapText="1"/>
    </xf>
    <xf numFmtId="49" fontId="0" fillId="0" borderId="0" xfId="0" applyNumberFormat="1" applyAlignment="1">
      <alignment horizontal="left"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0" fillId="0" borderId="1" xfId="0" applyBorder="1"/>
    <xf numFmtId="0" fontId="1" fillId="0" borderId="1" xfId="1" applyFill="1" applyBorder="1" applyAlignment="1">
      <alignment vertical="center"/>
    </xf>
    <xf numFmtId="0" fontId="0" fillId="0" borderId="1" xfId="0" applyBorder="1" applyAlignment="1">
      <alignment wrapText="1"/>
    </xf>
    <xf numFmtId="0" fontId="0" fillId="0" borderId="1" xfId="0" applyBorder="1" applyAlignment="1">
      <alignment horizontal="left" wrapText="1"/>
    </xf>
    <xf numFmtId="0" fontId="5" fillId="0" borderId="1" xfId="3" applyFont="1" applyBorder="1" applyAlignment="1">
      <alignment horizontal="left" vertical="center" wrapText="1"/>
    </xf>
    <xf numFmtId="0" fontId="7" fillId="0" borderId="1" xfId="0" applyFont="1" applyBorder="1" applyAlignment="1">
      <alignment horizontal="left" vertical="center" wrapText="1"/>
    </xf>
    <xf numFmtId="0" fontId="5" fillId="0" borderId="1" xfId="4" applyFont="1" applyBorder="1" applyAlignment="1">
      <alignment horizontal="left" vertical="center" wrapText="1"/>
    </xf>
    <xf numFmtId="0" fontId="5" fillId="0" borderId="1" xfId="0" applyFont="1" applyBorder="1" applyAlignment="1">
      <alignment horizontal="left" vertical="center"/>
    </xf>
    <xf numFmtId="0" fontId="2" fillId="0" borderId="1" xfId="0" applyFont="1" applyBorder="1" applyAlignment="1">
      <alignment horizontal="left" wrapText="1"/>
    </xf>
    <xf numFmtId="0" fontId="6" fillId="0" borderId="1" xfId="2" applyFont="1" applyBorder="1" applyAlignment="1">
      <alignment horizontal="left" vertical="center" wrapText="1"/>
    </xf>
    <xf numFmtId="0" fontId="6" fillId="0" borderId="1" xfId="2" applyFont="1" applyBorder="1" applyAlignment="1">
      <alignment horizontal="left" vertical="center"/>
    </xf>
    <xf numFmtId="0" fontId="8" fillId="6" borderId="1" xfId="0" applyFont="1" applyFill="1" applyBorder="1" applyAlignment="1">
      <alignment horizontal="center" vertical="center" wrapText="1"/>
    </xf>
    <xf numFmtId="0" fontId="19" fillId="0" borderId="0" xfId="0" applyFont="1" applyAlignment="1">
      <alignment vertical="center" wrapText="1"/>
    </xf>
    <xf numFmtId="0" fontId="20" fillId="0" borderId="0" xfId="0" applyFont="1" applyAlignment="1">
      <alignment vertical="center" wrapText="1"/>
    </xf>
    <xf numFmtId="0" fontId="13" fillId="0" borderId="0" xfId="0" applyFont="1" applyAlignment="1">
      <alignment vertical="center" wrapText="1"/>
    </xf>
    <xf numFmtId="0" fontId="8" fillId="0" borderId="0" xfId="0" applyFont="1" applyAlignment="1">
      <alignment vertical="center"/>
    </xf>
    <xf numFmtId="0" fontId="1" fillId="0" borderId="1" xfId="1" applyFill="1" applyBorder="1" applyAlignment="1">
      <alignment horizontal="center" vertical="center"/>
    </xf>
    <xf numFmtId="0" fontId="0" fillId="0" borderId="0" xfId="0" applyAlignment="1">
      <alignment horizontal="left" vertical="center" wrapText="1"/>
    </xf>
    <xf numFmtId="0" fontId="18" fillId="0" borderId="0" xfId="0" applyFont="1" applyAlignment="1">
      <alignment horizontal="left" vertical="center" wrapText="1"/>
    </xf>
    <xf numFmtId="0" fontId="2" fillId="0" borderId="0" xfId="0" applyFont="1" applyAlignment="1">
      <alignment horizontal="left" vertical="center" wrapText="1"/>
    </xf>
    <xf numFmtId="0" fontId="12" fillId="4" borderId="5" xfId="1" applyFont="1" applyFill="1" applyBorder="1" applyAlignment="1">
      <alignment vertical="center" wrapText="1"/>
    </xf>
    <xf numFmtId="0" fontId="0" fillId="0" borderId="0" xfId="0" applyBorder="1" applyAlignment="1">
      <alignment horizontal="left" vertical="center" wrapText="1"/>
    </xf>
    <xf numFmtId="0" fontId="5" fillId="0" borderId="1" xfId="0" applyFont="1" applyBorder="1" applyAlignment="1">
      <alignment horizontal="left" wrapText="1"/>
    </xf>
    <xf numFmtId="0" fontId="0" fillId="0" borderId="0" xfId="0" applyBorder="1" applyAlignment="1">
      <alignment horizontal="left" vertical="center"/>
    </xf>
    <xf numFmtId="0" fontId="2" fillId="0" borderId="0" xfId="0" applyFont="1" applyBorder="1" applyAlignment="1">
      <alignment horizontal="left" vertical="center" wrapText="1"/>
    </xf>
    <xf numFmtId="0" fontId="1" fillId="0" borderId="0" xfId="1" applyFill="1" applyBorder="1" applyAlignment="1">
      <alignment horizontal="left"/>
    </xf>
    <xf numFmtId="0" fontId="0" fillId="0" borderId="0" xfId="0" applyNumberFormat="1"/>
    <xf numFmtId="0" fontId="0" fillId="0" borderId="1" xfId="0" applyFill="1" applyBorder="1"/>
    <xf numFmtId="17" fontId="0" fillId="0" borderId="1" xfId="0" applyNumberFormat="1" applyBorder="1"/>
    <xf numFmtId="0" fontId="8" fillId="0" borderId="1" xfId="0" applyFont="1" applyFill="1" applyBorder="1" applyAlignment="1">
      <alignment horizontal="left" vertical="center" wrapText="1"/>
    </xf>
    <xf numFmtId="0" fontId="8" fillId="0" borderId="1" xfId="0" applyFont="1" applyFill="1" applyBorder="1" applyAlignment="1">
      <alignment horizontal="left"/>
    </xf>
    <xf numFmtId="166" fontId="0" fillId="3" borderId="3" xfId="6" applyNumberFormat="1" applyFont="1" applyFill="1" applyBorder="1"/>
    <xf numFmtId="166" fontId="8" fillId="6" borderId="15" xfId="6" applyNumberFormat="1" applyFont="1" applyFill="1" applyBorder="1" applyAlignment="1">
      <alignment horizontal="right" wrapText="1"/>
    </xf>
    <xf numFmtId="165" fontId="8" fillId="7" borderId="15" xfId="0" applyNumberFormat="1" applyFont="1" applyFill="1" applyBorder="1"/>
    <xf numFmtId="0" fontId="0" fillId="0" borderId="1" xfId="0" applyBorder="1" applyAlignment="1">
      <alignment horizontal="right"/>
    </xf>
  </cellXfs>
  <cellStyles count="9">
    <cellStyle name="Comma" xfId="5" builtinId="3"/>
    <cellStyle name="Hyperlink" xfId="1" builtinId="8"/>
    <cellStyle name="Normal" xfId="0" builtinId="0"/>
    <cellStyle name="Normal 2" xfId="4" xr:uid="{DD8085AC-7E7E-4BB5-A2A5-08903BA584BE}"/>
    <cellStyle name="Normal 3" xfId="3" xr:uid="{90901565-4F08-4619-9807-4860CE8CF3C1}"/>
    <cellStyle name="Normal 4" xfId="7" xr:uid="{8137F23E-3EF3-4763-AFF2-E6BBE30D3017}"/>
    <cellStyle name="Normal 5" xfId="8" xr:uid="{8EA46121-C638-4A54-A41D-BE1AD5F558C3}"/>
    <cellStyle name="Normal_04 Instruments Key Parameters_2" xfId="2" xr:uid="{6003AD86-7538-4590-ABE6-C22BE2A27277}"/>
    <cellStyle name="Percent" xfId="6" builtinId="5"/>
  </cellStyles>
  <dxfs count="0"/>
  <tableStyles count="0" defaultTableStyle="TableStyleMedium2" defaultPivotStyle="PivotStyleLight16"/>
  <colors>
    <mruColors>
      <color rgb="FF63BE7B"/>
      <color rgb="FFC7E7CF"/>
      <color rgb="FFE4F4E8"/>
      <color rgb="FFA6DAB4"/>
      <color rgb="FF7AC88E"/>
      <color rgb="FF3FBF7F"/>
      <color rgb="FF39AD73"/>
      <color rgb="FF339966"/>
      <color rgb="FF5F5F5F"/>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2.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pivotCacheDefinition" Target="pivotCache/pivotCacheDefinition4.xml"/><Relationship Id="rId23" Type="http://schemas.openxmlformats.org/officeDocument/2006/relationships/customXml" Target="../customXml/item3.xml"/><Relationship Id="rId10" Type="http://schemas.openxmlformats.org/officeDocument/2006/relationships/externalLink" Target="externalLinks/externalLink1.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3.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sv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jpe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25401</xdr:colOff>
      <xdr:row>0</xdr:row>
      <xdr:rowOff>82551</xdr:rowOff>
    </xdr:from>
    <xdr:to>
      <xdr:col>3</xdr:col>
      <xdr:colOff>311150</xdr:colOff>
      <xdr:row>4</xdr:row>
      <xdr:rowOff>8416</xdr:rowOff>
    </xdr:to>
    <xdr:pic>
      <xdr:nvPicPr>
        <xdr:cNvPr id="3" name="Picture 2">
          <a:extLst>
            <a:ext uri="{FF2B5EF4-FFF2-40B4-BE49-F238E27FC236}">
              <a16:creationId xmlns:a16="http://schemas.microsoft.com/office/drawing/2014/main" id="{D4F4F51B-B726-318F-7F80-50C5B12C6F8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4851" y="82551"/>
          <a:ext cx="1644649" cy="687865"/>
        </a:xfrm>
        <a:prstGeom prst="rect">
          <a:avLst/>
        </a:prstGeom>
      </xdr:spPr>
    </xdr:pic>
    <xdr:clientData/>
  </xdr:twoCellAnchor>
  <xdr:twoCellAnchor editAs="oneCell">
    <xdr:from>
      <xdr:col>0</xdr:col>
      <xdr:colOff>171450</xdr:colOff>
      <xdr:row>28</xdr:row>
      <xdr:rowOff>0</xdr:rowOff>
    </xdr:from>
    <xdr:to>
      <xdr:col>1</xdr:col>
      <xdr:colOff>572763</xdr:colOff>
      <xdr:row>28</xdr:row>
      <xdr:rowOff>540000</xdr:rowOff>
    </xdr:to>
    <xdr:pic>
      <xdr:nvPicPr>
        <xdr:cNvPr id="4" name="Graphique 215">
          <a:extLst>
            <a:ext uri="{FF2B5EF4-FFF2-40B4-BE49-F238E27FC236}">
              <a16:creationId xmlns:a16="http://schemas.microsoft.com/office/drawing/2014/main" id="{337DCF2E-3DBB-7E74-6A8C-5320AFDE3ED3}"/>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rcRect l="13710" t="20560" r="13848" b="19118"/>
        <a:stretch/>
      </xdr:blipFill>
      <xdr:spPr bwMode="auto">
        <a:xfrm>
          <a:off x="171450" y="6642100"/>
          <a:ext cx="1080763" cy="54000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2</xdr:col>
      <xdr:colOff>0</xdr:colOff>
      <xdr:row>28</xdr:row>
      <xdr:rowOff>35050</xdr:rowOff>
    </xdr:from>
    <xdr:to>
      <xdr:col>2</xdr:col>
      <xdr:colOff>645118</xdr:colOff>
      <xdr:row>28</xdr:row>
      <xdr:rowOff>504950</xdr:rowOff>
    </xdr:to>
    <xdr:pic>
      <xdr:nvPicPr>
        <xdr:cNvPr id="7" name="Picture 6">
          <a:extLst>
            <a:ext uri="{FF2B5EF4-FFF2-40B4-BE49-F238E27FC236}">
              <a16:creationId xmlns:a16="http://schemas.microsoft.com/office/drawing/2014/main" id="{9430C60D-BD56-CE8F-BEF2-CE9D991902B1}"/>
            </a:ext>
          </a:extLst>
        </xdr:cNvPr>
        <xdr:cNvPicPr>
          <a:picLocks noChangeAspect="1"/>
        </xdr:cNvPicPr>
      </xdr:nvPicPr>
      <xdr:blipFill>
        <a:blip xmlns:r="http://schemas.openxmlformats.org/officeDocument/2006/relationships" r:embed="rId4"/>
        <a:stretch>
          <a:fillRect/>
        </a:stretch>
      </xdr:blipFill>
      <xdr:spPr>
        <a:xfrm>
          <a:off x="1358900" y="6677150"/>
          <a:ext cx="645118" cy="469900"/>
        </a:xfrm>
        <a:prstGeom prst="rect">
          <a:avLst/>
        </a:prstGeom>
      </xdr:spPr>
    </xdr:pic>
    <xdr:clientData/>
  </xdr:twoCellAnchor>
  <xdr:twoCellAnchor>
    <xdr:from>
      <xdr:col>3</xdr:col>
      <xdr:colOff>31750</xdr:colOff>
      <xdr:row>30</xdr:row>
      <xdr:rowOff>41275</xdr:rowOff>
    </xdr:from>
    <xdr:to>
      <xdr:col>5</xdr:col>
      <xdr:colOff>603250</xdr:colOff>
      <xdr:row>30</xdr:row>
      <xdr:rowOff>545275</xdr:rowOff>
    </xdr:to>
    <xdr:pic>
      <xdr:nvPicPr>
        <xdr:cNvPr id="9" name="Picture 8">
          <a:extLst>
            <a:ext uri="{FF2B5EF4-FFF2-40B4-BE49-F238E27FC236}">
              <a16:creationId xmlns:a16="http://schemas.microsoft.com/office/drawing/2014/main" id="{E8BDA9CE-F3B0-70E6-A241-FDEA2736E5E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070100" y="7419975"/>
          <a:ext cx="2120900" cy="504000"/>
        </a:xfrm>
        <a:prstGeom prst="rect">
          <a:avLst/>
        </a:prstGeom>
        <a:solidFill>
          <a:srgbClr val="FFFFFF"/>
        </a:solidFill>
      </xdr:spPr>
    </xdr:pic>
    <xdr:clientData/>
  </xdr:twoCellAnchor>
  <xdr:twoCellAnchor>
    <xdr:from>
      <xdr:col>0</xdr:col>
      <xdr:colOff>171450</xdr:colOff>
      <xdr:row>30</xdr:row>
      <xdr:rowOff>41275</xdr:rowOff>
    </xdr:from>
    <xdr:to>
      <xdr:col>2</xdr:col>
      <xdr:colOff>534550</xdr:colOff>
      <xdr:row>30</xdr:row>
      <xdr:rowOff>545275</xdr:rowOff>
    </xdr:to>
    <xdr:pic>
      <xdr:nvPicPr>
        <xdr:cNvPr id="10" name="Picture 9">
          <a:extLst>
            <a:ext uri="{FF2B5EF4-FFF2-40B4-BE49-F238E27FC236}">
              <a16:creationId xmlns:a16="http://schemas.microsoft.com/office/drawing/2014/main" id="{73E5CFDA-E0A7-4A59-3EE2-7981A6A2C518}"/>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71450" y="7419975"/>
          <a:ext cx="1722000" cy="504000"/>
        </a:xfrm>
        <a:prstGeom prst="rect">
          <a:avLst/>
        </a:prstGeom>
        <a:solidFill>
          <a:srgbClr val="FFFFFF"/>
        </a:solidFill>
      </xdr:spPr>
    </xdr:pic>
    <xdr:clientData/>
  </xdr:twoCellAnchor>
  <xdr:twoCellAnchor editAs="oneCell">
    <xdr:from>
      <xdr:col>0</xdr:col>
      <xdr:colOff>133351</xdr:colOff>
      <xdr:row>31</xdr:row>
      <xdr:rowOff>19050</xdr:rowOff>
    </xdr:from>
    <xdr:to>
      <xdr:col>2</xdr:col>
      <xdr:colOff>89849</xdr:colOff>
      <xdr:row>33</xdr:row>
      <xdr:rowOff>17200</xdr:rowOff>
    </xdr:to>
    <xdr:pic>
      <xdr:nvPicPr>
        <xdr:cNvPr id="11" name="Grafik 12">
          <a:extLst>
            <a:ext uri="{FF2B5EF4-FFF2-40B4-BE49-F238E27FC236}">
              <a16:creationId xmlns:a16="http://schemas.microsoft.com/office/drawing/2014/main" id="{01FD06DF-F88B-4168-5E7F-49BB5483AC53}"/>
            </a:ext>
          </a:extLst>
        </xdr:cNvPr>
        <xdr:cNvPicPr>
          <a:picLocks noChangeAspect="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18307" r="16603"/>
        <a:stretch/>
      </xdr:blipFill>
      <xdr:spPr>
        <a:xfrm>
          <a:off x="133351" y="8026400"/>
          <a:ext cx="1315398" cy="576000"/>
        </a:xfrm>
        <a:prstGeom prst="rect">
          <a:avLst/>
        </a:prstGeom>
      </xdr:spPr>
    </xdr:pic>
    <xdr:clientData/>
  </xdr:twoCellAnchor>
  <xdr:twoCellAnchor editAs="oneCell">
    <xdr:from>
      <xdr:col>2</xdr:col>
      <xdr:colOff>317500</xdr:colOff>
      <xdr:row>31</xdr:row>
      <xdr:rowOff>101600</xdr:rowOff>
    </xdr:from>
    <xdr:to>
      <xdr:col>3</xdr:col>
      <xdr:colOff>241935</xdr:colOff>
      <xdr:row>32</xdr:row>
      <xdr:rowOff>313690</xdr:rowOff>
    </xdr:to>
    <xdr:pic>
      <xdr:nvPicPr>
        <xdr:cNvPr id="12" name="Picture 11">
          <a:extLst>
            <a:ext uri="{FF2B5EF4-FFF2-40B4-BE49-F238E27FC236}">
              <a16:creationId xmlns:a16="http://schemas.microsoft.com/office/drawing/2014/main" id="{E805A892-4E18-F9D5-EE4B-D19A439CC81C}"/>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676400" y="7747000"/>
          <a:ext cx="603885" cy="402590"/>
        </a:xfrm>
        <a:prstGeom prst="rect">
          <a:avLst/>
        </a:prstGeom>
      </xdr:spPr>
    </xdr:pic>
    <xdr:clientData/>
  </xdr:twoCellAnchor>
  <xdr:twoCellAnchor editAs="oneCell">
    <xdr:from>
      <xdr:col>6</xdr:col>
      <xdr:colOff>115612</xdr:colOff>
      <xdr:row>0</xdr:row>
      <xdr:rowOff>82551</xdr:rowOff>
    </xdr:from>
    <xdr:to>
      <xdr:col>7</xdr:col>
      <xdr:colOff>516925</xdr:colOff>
      <xdr:row>3</xdr:row>
      <xdr:rowOff>51051</xdr:rowOff>
    </xdr:to>
    <xdr:pic>
      <xdr:nvPicPr>
        <xdr:cNvPr id="14" name="Graphique 215">
          <a:extLst>
            <a:ext uri="{FF2B5EF4-FFF2-40B4-BE49-F238E27FC236}">
              <a16:creationId xmlns:a16="http://schemas.microsoft.com/office/drawing/2014/main" id="{8C657550-EC83-4FD4-8B13-897A47391E90}"/>
            </a:ext>
          </a:extLst>
        </xdr:cNvPr>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rcRect l="13710" t="20560" r="13848" b="19118"/>
        <a:stretch/>
      </xdr:blipFill>
      <xdr:spPr bwMode="auto">
        <a:xfrm>
          <a:off x="4382812" y="82551"/>
          <a:ext cx="1080763" cy="540000"/>
        </a:xfrm>
        <a:prstGeom prst="rect">
          <a:avLst/>
        </a:prstGeom>
        <a:ln>
          <a:noFill/>
        </a:ln>
        <a:extLst>
          <a:ext uri="{53640926-AAD7-44D8-BBD7-CCE9431645EC}">
            <a14:shadowObscured xmlns:a14="http://schemas.microsoft.com/office/drawing/2010/main"/>
          </a:ext>
        </a:extLst>
      </xdr:spPr>
    </xdr:pic>
    <xdr:clientData/>
  </xdr:twoCellAnchor>
  <xdr:twoCellAnchor>
    <xdr:from>
      <xdr:col>8</xdr:col>
      <xdr:colOff>48338</xdr:colOff>
      <xdr:row>0</xdr:row>
      <xdr:rowOff>82551</xdr:rowOff>
    </xdr:from>
    <xdr:to>
      <xdr:col>10</xdr:col>
      <xdr:colOff>411438</xdr:colOff>
      <xdr:row>3</xdr:row>
      <xdr:rowOff>15051</xdr:rowOff>
    </xdr:to>
    <xdr:pic>
      <xdr:nvPicPr>
        <xdr:cNvPr id="15" name="Picture 14">
          <a:extLst>
            <a:ext uri="{FF2B5EF4-FFF2-40B4-BE49-F238E27FC236}">
              <a16:creationId xmlns:a16="http://schemas.microsoft.com/office/drawing/2014/main" id="{AFFDBD0B-42B2-40DD-80F0-E5FFBD0505D7}"/>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5674438" y="82551"/>
          <a:ext cx="1722000" cy="504000"/>
        </a:xfrm>
        <a:prstGeom prst="rect">
          <a:avLst/>
        </a:prstGeom>
        <a:solidFill>
          <a:srgbClr val="FFFFFF"/>
        </a:solidFill>
      </xdr:spPr>
    </xdr:pic>
    <xdr:clientData/>
  </xdr:twoCellAnchor>
  <xdr:twoCellAnchor editAs="oneCell">
    <xdr:from>
      <xdr:col>10</xdr:col>
      <xdr:colOff>622300</xdr:colOff>
      <xdr:row>0</xdr:row>
      <xdr:rowOff>82551</xdr:rowOff>
    </xdr:from>
    <xdr:to>
      <xdr:col>12</xdr:col>
      <xdr:colOff>578798</xdr:colOff>
      <xdr:row>3</xdr:row>
      <xdr:rowOff>87051</xdr:rowOff>
    </xdr:to>
    <xdr:pic>
      <xdr:nvPicPr>
        <xdr:cNvPr id="16" name="Grafik 12">
          <a:extLst>
            <a:ext uri="{FF2B5EF4-FFF2-40B4-BE49-F238E27FC236}">
              <a16:creationId xmlns:a16="http://schemas.microsoft.com/office/drawing/2014/main" id="{5F9741FE-C256-4BC0-AA87-041F018E74FB}"/>
            </a:ext>
          </a:extLst>
        </xdr:cNvPr>
        <xdr:cNvPicPr>
          <a:picLocks noChangeAspect="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18307" r="16603"/>
        <a:stretch/>
      </xdr:blipFill>
      <xdr:spPr>
        <a:xfrm>
          <a:off x="7607300" y="82551"/>
          <a:ext cx="1315398" cy="5760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ethinkenergy-my.sharepoint.com/personal/gc_ethinkenergy_onmicrosoft_com/Documents/Desktop/2.Country%20files/Luxembourg_Data%20collection.xlsx" TargetMode="External"/><Relationship Id="rId1" Type="http://schemas.openxmlformats.org/officeDocument/2006/relationships/externalLinkPath" Target="https://ethinkenergy-my.sharepoint.com/personal/gc_ethinkenergy_onmicrosoft_com/Documents/Desktop/2.Country%20files/Luxembourg_Data%20collection.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ethinkenergy-my.sharepoint.com/personal/gc_ethinkenergy_onmicrosoft_com/Documents/Desktop/2.Country%20files/Austria_Data%20Collection.xlsx" TargetMode="External"/><Relationship Id="rId1" Type="http://schemas.openxmlformats.org/officeDocument/2006/relationships/externalLinkPath" Target="https://ethinkenergy-my.sharepoint.com/personal/gc_ethinkenergy_onmicrosoft_com/Documents/Desktop/2.Country%20files/Austria_Data%20Collect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hange log"/>
      <sheetName val="Definitions"/>
      <sheetName val="Data --&gt;"/>
      <sheetName val="NEEFs"/>
      <sheetName val="MURE"/>
      <sheetName val="DEEFS"/>
      <sheetName val="Template"/>
      <sheetName val="Sch list "/>
      <sheetName val="Short list"/>
      <sheetName val="Sch 1"/>
      <sheetName val="Sch 1 &amp; 2"/>
      <sheetName val="Sch 4 "/>
      <sheetName val="Sch 5"/>
      <sheetName val="Sch 6"/>
      <sheetName val="Sch 7"/>
      <sheetName val="Sch 9"/>
      <sheetName val="Support sch"/>
      <sheetName val="Private Prod"/>
      <sheetName val="Lis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5">
          <cell r="G5" t="str">
            <v>Buildings</v>
          </cell>
        </row>
        <row r="6">
          <cell r="G6" t="str">
            <v>Industry</v>
          </cell>
        </row>
        <row r="7">
          <cell r="G7" t="str">
            <v>Commercial</v>
          </cell>
        </row>
        <row r="8">
          <cell r="G8" t="str">
            <v>Public</v>
          </cell>
        </row>
        <row r="9">
          <cell r="G9" t="str">
            <v>Transport</v>
          </cell>
        </row>
        <row r="10">
          <cell r="G10" t="str">
            <v>Multi sector</v>
          </cell>
        </row>
        <row r="11">
          <cell r="G11" t="str">
            <v>SMEs</v>
          </cell>
        </row>
        <row r="12">
          <cell r="G12" t="str">
            <v>Other</v>
          </cell>
        </row>
        <row r="13">
          <cell r="G13" t="str">
            <v>Unknown</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hange log"/>
      <sheetName val="Definitions"/>
      <sheetName val="Data --&gt;"/>
      <sheetName val="NEEFs"/>
      <sheetName val="MURE"/>
      <sheetName val="DEEFS"/>
      <sheetName val="Template"/>
      <sheetName val="Sch list"/>
      <sheetName val="Short list"/>
      <sheetName val="Sch Template"/>
      <sheetName val="Sch 1"/>
      <sheetName val="Sch 2"/>
      <sheetName val="Sch 3"/>
      <sheetName val="Sch 4"/>
      <sheetName val="Sch 5"/>
      <sheetName val="Sch 6"/>
      <sheetName val="Sch 7"/>
      <sheetName val="Sch 8"/>
      <sheetName val="Sch 9"/>
      <sheetName val="Sch 10"/>
      <sheetName val="Sch 11"/>
      <sheetName val="Sch 12"/>
      <sheetName val="Sch 13"/>
      <sheetName val="Sch 14"/>
      <sheetName val="Sch 15"/>
      <sheetName val="Sch 16"/>
      <sheetName val="Sch 17"/>
      <sheetName val="Support sch"/>
      <sheetName val="Private Prod"/>
      <sheetName val="Lis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ow r="5">
          <cell r="C5" t="str">
            <v>Equity finance or risk financing</v>
          </cell>
          <cell r="E5" t="str">
            <v>Pre 2015</v>
          </cell>
        </row>
        <row r="6">
          <cell r="C6" t="str">
            <v>Debt financing</v>
          </cell>
          <cell r="E6">
            <v>2015</v>
          </cell>
        </row>
        <row r="7">
          <cell r="C7" t="str">
            <v>Guarantee</v>
          </cell>
          <cell r="E7">
            <v>2016</v>
          </cell>
        </row>
        <row r="8">
          <cell r="C8" t="str">
            <v>Grants/ subsidy</v>
          </cell>
          <cell r="E8">
            <v>2017</v>
          </cell>
        </row>
        <row r="9">
          <cell r="C9" t="str">
            <v>Fiscal schemes </v>
          </cell>
          <cell r="E9">
            <v>2018</v>
          </cell>
        </row>
        <row r="10">
          <cell r="C10" t="str">
            <v>Tax rebates and exemptions</v>
          </cell>
          <cell r="E10">
            <v>2019</v>
          </cell>
        </row>
        <row r="11">
          <cell r="C11" t="str">
            <v>Energy efficiency obligations</v>
          </cell>
          <cell r="E11">
            <v>2020</v>
          </cell>
        </row>
        <row r="12">
          <cell r="C12" t="str">
            <v>On-tax finance</v>
          </cell>
          <cell r="E12">
            <v>2021</v>
          </cell>
        </row>
        <row r="13">
          <cell r="C13" t="str">
            <v xml:space="preserve">Other public schemes </v>
          </cell>
          <cell r="E13">
            <v>2022</v>
          </cell>
        </row>
        <row r="14">
          <cell r="C14" t="str">
            <v>Energy loans and/or third party finance</v>
          </cell>
          <cell r="E14">
            <v>2023</v>
          </cell>
        </row>
        <row r="15">
          <cell r="C15" t="str">
            <v>On-bill finance</v>
          </cell>
          <cell r="E15">
            <v>2024</v>
          </cell>
        </row>
        <row r="16">
          <cell r="C16" t="str">
            <v>Equity finance or risk sharing facilities</v>
          </cell>
          <cell r="E16">
            <v>2025</v>
          </cell>
        </row>
        <row r="17">
          <cell r="C17" t="str">
            <v>Other private schemes</v>
          </cell>
          <cell r="E17" t="str">
            <v>unknown</v>
          </cell>
        </row>
        <row r="18">
          <cell r="C18" t="str">
            <v>Public-private partnerships</v>
          </cell>
        </row>
      </sheetData>
    </sheetDataSet>
  </externalBook>
</externalLink>
</file>

<file path=xl/persons/person.xml><?xml version="1.0" encoding="utf-8"?>
<personList xmlns="http://schemas.microsoft.com/office/spreadsheetml/2018/threadedcomments" xmlns:x="http://schemas.openxmlformats.org/spreadsheetml/2006/main"/>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iulia Conforto" refreshedDate="45520.497460995372" createdVersion="8" refreshedVersion="8" minRefreshableVersion="3" recordCount="371" xr:uid="{28522C22-FFF2-4BDE-A8DE-12193D3E444E}">
  <cacheSource type="worksheet">
    <worksheetSource ref="A1:F372" sheet="Public Schemes"/>
  </cacheSource>
  <cacheFields count="6">
    <cacheField name="ID" numFmtId="0">
      <sharedItems containsSemiMixedTypes="0" containsString="0" containsNumber="1" containsInteger="1" minValue="1" maxValue="371"/>
    </cacheField>
    <cacheField name="Country" numFmtId="0">
      <sharedItems count="30">
        <s v="Austria"/>
        <s v="Belgium"/>
        <s v="Bulgaria"/>
        <s v="Croatia"/>
        <s v="Cyprus"/>
        <s v="Czechia"/>
        <s v="Denmark"/>
        <s v="Estonia"/>
        <s v="EU-27"/>
        <s v="Finland"/>
        <s v="France"/>
        <s v="Germany"/>
        <s v="Greece"/>
        <s v="Hungary"/>
        <s v="Ireland"/>
        <s v="Italy"/>
        <s v="Latvia"/>
        <s v="Lithuania"/>
        <s v="Luxembourg"/>
        <s v="Malta"/>
        <s v="Netherlands"/>
        <s v="Poland"/>
        <s v="Portugal"/>
        <s v="Romania"/>
        <s v="Slovakia"/>
        <s v="Slovenia"/>
        <s v="Spain"/>
        <s v="Sweden"/>
        <s v="EU" u="1"/>
        <s v="Czech Republic" u="1"/>
      </sharedItems>
    </cacheField>
    <cacheField name="Level" numFmtId="0">
      <sharedItems/>
    </cacheField>
    <cacheField name="Region" numFmtId="0">
      <sharedItems containsBlank="1"/>
    </cacheField>
    <cacheField name="City" numFmtId="0">
      <sharedItems containsBlank="1"/>
    </cacheField>
    <cacheField name="Scheme Name (EN)" numFmtId="0">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iulia Conforto" refreshedDate="45520.497461574072" createdVersion="8" refreshedVersion="8" minRefreshableVersion="3" recordCount="371" xr:uid="{22CE50B4-3962-4B86-9DA5-33F0E5EEAADB}">
  <cacheSource type="worksheet">
    <worksheetSource ref="A1:P372" sheet="Public Schemes"/>
  </cacheSource>
  <cacheFields count="16">
    <cacheField name="ID" numFmtId="0">
      <sharedItems containsSemiMixedTypes="0" containsString="0" containsNumber="1" containsInteger="1" minValue="1" maxValue="371"/>
    </cacheField>
    <cacheField name="Country" numFmtId="0">
      <sharedItems count="30">
        <s v="Austria"/>
        <s v="Belgium"/>
        <s v="Bulgaria"/>
        <s v="Croatia"/>
        <s v="Cyprus"/>
        <s v="Czechia"/>
        <s v="Denmark"/>
        <s v="Estonia"/>
        <s v="EU-27"/>
        <s v="Finland"/>
        <s v="France"/>
        <s v="Germany"/>
        <s v="Greece"/>
        <s v="Hungary"/>
        <s v="Ireland"/>
        <s v="Italy"/>
        <s v="Latvia"/>
        <s v="Lithuania"/>
        <s v="Luxembourg"/>
        <s v="Malta"/>
        <s v="Netherlands"/>
        <s v="Poland"/>
        <s v="Portugal"/>
        <s v="Romania"/>
        <s v="Slovakia"/>
        <s v="Slovenia"/>
        <s v="Spain"/>
        <s v="Sweden"/>
        <s v="EU" u="1"/>
        <s v="Czech Republic" u="1"/>
      </sharedItems>
    </cacheField>
    <cacheField name="Level" numFmtId="0">
      <sharedItems/>
    </cacheField>
    <cacheField name="Region" numFmtId="0">
      <sharedItems containsBlank="1"/>
    </cacheField>
    <cacheField name="City" numFmtId="0">
      <sharedItems containsBlank="1"/>
    </cacheField>
    <cacheField name="Scheme Name (EN)" numFmtId="0">
      <sharedItems/>
    </cacheField>
    <cacheField name="Scheme Name (local)" numFmtId="0">
      <sharedItems containsBlank="1" longText="1"/>
    </cacheField>
    <cacheField name="Building Eff " numFmtId="0">
      <sharedItems containsBlank="1" count="3">
        <m/>
        <s v="(Y)"/>
        <s v="Y"/>
      </sharedItems>
    </cacheField>
    <cacheField name="H&amp;C Eff" numFmtId="0">
      <sharedItems containsBlank="1" count="3">
        <s v="Y"/>
        <s v="(Y)"/>
        <m/>
      </sharedItems>
    </cacheField>
    <cacheField name="H&amp;C RES" numFmtId="0">
      <sharedItems containsBlank="1" count="3">
        <s v="Y"/>
        <s v="(Y)"/>
        <m/>
      </sharedItems>
    </cacheField>
    <cacheField name="DHC" numFmtId="0">
      <sharedItems containsBlank="1" count="3">
        <s v="(Y)"/>
        <s v="Y"/>
        <m/>
      </sharedItems>
    </cacheField>
    <cacheField name="Geo DHC" numFmtId="0">
      <sharedItems containsBlank="1" count="3">
        <s v="(Y)"/>
        <m/>
        <s v="Y"/>
      </sharedItems>
    </cacheField>
    <cacheField name="Cooling" numFmtId="0">
      <sharedItems containsBlank="1" count="3">
        <m/>
        <s v="(Y)"/>
        <s v="Y"/>
      </sharedItems>
    </cacheField>
    <cacheField name="Residential" numFmtId="0">
      <sharedItems containsBlank="1" count="3">
        <s v="Y"/>
        <m/>
        <s v="(Y)"/>
      </sharedItems>
    </cacheField>
    <cacheField name="Non-Residential" numFmtId="0">
      <sharedItems containsBlank="1" count="3">
        <s v="Y"/>
        <m/>
        <s v="(Y)"/>
      </sharedItems>
    </cacheField>
    <cacheField name="Scheme Type" numFmtId="0">
      <sharedItems/>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iulia Conforto" refreshedDate="45520.497463541666" createdVersion="8" refreshedVersion="8" minRefreshableVersion="3" recordCount="211" xr:uid="{57E235C2-950B-4C63-BEB0-4B889C596AB6}">
  <cacheSource type="worksheet">
    <worksheetSource ref="A1:N212" sheet="Private Schemes"/>
  </cacheSource>
  <cacheFields count="14">
    <cacheField name="ID" numFmtId="0">
      <sharedItems containsSemiMixedTypes="0" containsString="0" containsNumber="1" containsInteger="1" minValue="1" maxValue="211"/>
    </cacheField>
    <cacheField name="Country" numFmtId="0">
      <sharedItems count="30">
        <s v="Austria"/>
        <s v="Belgium"/>
        <s v="Bulgaria"/>
        <s v="Croatia"/>
        <s v="Cyprus"/>
        <s v="Czechia"/>
        <s v="Denmark"/>
        <s v="Estonia"/>
        <s v="EU-27"/>
        <s v="Finland"/>
        <s v="France"/>
        <s v="Germany"/>
        <s v="Greece"/>
        <s v="Hungary"/>
        <s v="Ireland"/>
        <s v="Italy"/>
        <s v="Latvia"/>
        <s v="Lithuania"/>
        <s v="Luxembourg"/>
        <s v="Malta"/>
        <s v="Netherlands"/>
        <s v="Poland"/>
        <s v="Portugal"/>
        <s v="Romania"/>
        <s v="Slovakia"/>
        <s v="Slovenia"/>
        <s v="Spain"/>
        <s v="Sweden"/>
        <s v="EU" u="1"/>
        <s v="Czech Republic" u="1"/>
      </sharedItems>
    </cacheField>
    <cacheField name="Level" numFmtId="0">
      <sharedItems/>
    </cacheField>
    <cacheField name="Scheme Name (EN)" numFmtId="0">
      <sharedItems/>
    </cacheField>
    <cacheField name="Scheme Name (local)" numFmtId="0">
      <sharedItems/>
    </cacheField>
    <cacheField name="Provider (Bank/ Investment Firm)" numFmtId="0">
      <sharedItems/>
    </cacheField>
    <cacheField name="Building Eff" numFmtId="0">
      <sharedItems containsBlank="1" count="3">
        <s v="Y"/>
        <s v="(Y)"/>
        <m/>
      </sharedItems>
    </cacheField>
    <cacheField name="H&amp;C Eff" numFmtId="0">
      <sharedItems containsBlank="1" count="3">
        <s v="Y"/>
        <s v="(Y)"/>
        <m/>
      </sharedItems>
    </cacheField>
    <cacheField name="H&amp;C RES" numFmtId="0">
      <sharedItems containsBlank="1" count="3">
        <s v="Y"/>
        <s v="(Y)"/>
        <m/>
      </sharedItems>
    </cacheField>
    <cacheField name="DHC" numFmtId="0">
      <sharedItems containsBlank="1" count="3">
        <s v="Y"/>
        <s v="(Y)"/>
        <m/>
      </sharedItems>
    </cacheField>
    <cacheField name="Geo DHC" numFmtId="0">
      <sharedItems containsBlank="1" count="3">
        <s v="Y"/>
        <s v="(Y)"/>
        <m/>
      </sharedItems>
    </cacheField>
    <cacheField name="Cooling" numFmtId="0">
      <sharedItems containsBlank="1" count="3">
        <s v="Y"/>
        <s v="(Y)"/>
        <m/>
      </sharedItems>
    </cacheField>
    <cacheField name="Residential" numFmtId="0">
      <sharedItems containsBlank="1" count="3">
        <s v="Y"/>
        <m/>
        <s v="(Y)"/>
      </sharedItems>
    </cacheField>
    <cacheField name="Non-Residential" numFmtId="0">
      <sharedItems containsBlank="1" count="3">
        <s v="Y"/>
        <s v="(Y)"/>
        <m/>
      </sharedItems>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iulia Conforto" refreshedDate="45520.497465393521" createdVersion="8" refreshedVersion="8" minRefreshableVersion="3" recordCount="211" xr:uid="{32E06674-EB29-4AA8-BC97-A34C6B489AB8}">
  <cacheSource type="worksheet">
    <worksheetSource ref="A1:D212" sheet="Private Schemes"/>
  </cacheSource>
  <cacheFields count="4">
    <cacheField name="ID" numFmtId="0">
      <sharedItems containsSemiMixedTypes="0" containsString="0" containsNumber="1" containsInteger="1" minValue="1" maxValue="211"/>
    </cacheField>
    <cacheField name="Country" numFmtId="0">
      <sharedItems count="30">
        <s v="Austria"/>
        <s v="Belgium"/>
        <s v="Bulgaria"/>
        <s v="Croatia"/>
        <s v="Cyprus"/>
        <s v="Czechia"/>
        <s v="Denmark"/>
        <s v="Estonia"/>
        <s v="EU-27"/>
        <s v="Finland"/>
        <s v="France"/>
        <s v="Germany"/>
        <s v="Greece"/>
        <s v="Hungary"/>
        <s v="Ireland"/>
        <s v="Italy"/>
        <s v="Latvia"/>
        <s v="Lithuania"/>
        <s v="Luxembourg"/>
        <s v="Malta"/>
        <s v="Netherlands"/>
        <s v="Poland"/>
        <s v="Portugal"/>
        <s v="Romania"/>
        <s v="Slovakia"/>
        <s v="Slovenia"/>
        <s v="Spain"/>
        <s v="Sweden"/>
        <s v="EU" u="1"/>
        <s v="Czech Republic" u="1"/>
      </sharedItems>
    </cacheField>
    <cacheField name="Level" numFmtId="0">
      <sharedItems/>
    </cacheField>
    <cacheField name="Scheme Name (EN)"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71">
  <r>
    <n v="1"/>
    <x v="0"/>
    <s v="National"/>
    <m/>
    <m/>
    <s v="&quot;Out of oil and gas&quot;  (Upgrade old oil/gas boiler, Renewable heat generation &lt;100 kW for individuals/ companies, Renewable process energy for companies)"/>
  </r>
  <r>
    <n v="2"/>
    <x v="0"/>
    <s v="National"/>
    <m/>
    <m/>
    <s v="&quot;Out of oil and gas&quot; for companies (District heating connection)"/>
  </r>
  <r>
    <n v="3"/>
    <x v="0"/>
    <s v="National"/>
    <m/>
    <m/>
    <s v="&quot;Out of oil and gas&quot; for companies (Heat pumps &lt;100)"/>
  </r>
  <r>
    <n v="4"/>
    <x v="0"/>
    <s v="National"/>
    <m/>
    <m/>
    <s v="Air conditioning and cooling - companies"/>
  </r>
  <r>
    <n v="5"/>
    <x v="0"/>
    <s v="National"/>
    <m/>
    <m/>
    <s v="Clean Heating for all"/>
  </r>
  <r>
    <n v="6"/>
    <x v="0"/>
    <s v="National"/>
    <m/>
    <m/>
    <s v="Climate-friendly district heating systems (Expansion and decarbonisation, Optimization measures)"/>
  </r>
  <r>
    <n v="7"/>
    <x v="0"/>
    <s v="National"/>
    <m/>
    <m/>
    <s v="District heating connection ≥ 100 kW (for businesses and municipalities)"/>
  </r>
  <r>
    <n v="8"/>
    <x v="0"/>
    <s v="National"/>
    <m/>
    <m/>
    <s v="EIB Climate Action Programme Loan"/>
  </r>
  <r>
    <n v="9"/>
    <x v="0"/>
    <s v="National"/>
    <m/>
    <m/>
    <s v="Energy centers for internal heat and cold supply - "/>
  </r>
  <r>
    <n v="10"/>
    <x v="0"/>
    <s v="National"/>
    <m/>
    <m/>
    <s v="Energy Communities"/>
  </r>
  <r>
    <n v="11"/>
    <x v="0"/>
    <s v="National"/>
    <m/>
    <m/>
    <s v="Energy efficiency obligation scheme (White certificates)"/>
  </r>
  <r>
    <n v="12"/>
    <x v="0"/>
    <s v="National"/>
    <m/>
    <m/>
    <s v="Energy saving measures"/>
  </r>
  <r>
    <n v="13"/>
    <x v="0"/>
    <s v="National"/>
    <m/>
    <m/>
    <s v="Geothermal Systems"/>
  </r>
  <r>
    <n v="14"/>
    <x v="0"/>
    <s v="National"/>
    <m/>
    <m/>
    <s v="Green Project Finance Programs to mobilize private capital"/>
  </r>
  <r>
    <n v="15"/>
    <x v="0"/>
    <s v="National"/>
    <m/>
    <m/>
    <s v="Heat pump ≥ 100 kW"/>
  </r>
  <r>
    <n v="16"/>
    <x v="0"/>
    <s v="National"/>
    <m/>
    <m/>
    <s v="Heat Recovery Refrigeration, Ventilation &amp; Recirculation Systems"/>
  </r>
  <r>
    <n v="17"/>
    <x v="0"/>
    <s v="National"/>
    <m/>
    <m/>
    <s v="Heating and Cooling Line Expansion Act"/>
  </r>
  <r>
    <n v="18"/>
    <x v="0"/>
    <s v="National"/>
    <m/>
    <m/>
    <s v="Housing Subsidies"/>
  </r>
  <r>
    <n v="19"/>
    <x v="0"/>
    <s v="National"/>
    <m/>
    <m/>
    <s v="Innovative local heating networks"/>
  </r>
  <r>
    <n v="20"/>
    <x v="0"/>
    <s v="National"/>
    <m/>
    <m/>
    <s v="National renovation campaign 2023/2024_x000a_(Renovation voucher)"/>
  </r>
  <r>
    <n v="21"/>
    <x v="0"/>
    <s v="National"/>
    <m/>
    <m/>
    <s v="New building in energy efficient construction"/>
  </r>
  <r>
    <n v="22"/>
    <x v="0"/>
    <s v="National"/>
    <m/>
    <m/>
    <s v="Waste heat extraction"/>
  </r>
  <r>
    <n v="23"/>
    <x v="0"/>
    <s v="Regional"/>
    <s v="Vienna"/>
    <m/>
    <s v="Construction and conversion/retrofitting of existing heating systems - funding application"/>
  </r>
  <r>
    <n v="24"/>
    <x v="0"/>
    <s v="Regional"/>
    <s v="Vienna"/>
    <m/>
    <s v="THEWOSAN – funding scheme for buildings thermal renovation"/>
  </r>
  <r>
    <n v="25"/>
    <x v="0"/>
    <s v="Regional"/>
    <s v="Upper Austria"/>
    <m/>
    <s v="Upper Austria Clean Energy Program - Funding program for renewable energies &amp; efficient energy use"/>
  </r>
  <r>
    <n v="26"/>
    <x v="0"/>
    <s v="Local"/>
    <m/>
    <s v="Graz"/>
    <s v="Environmental support for district heating conversion"/>
  </r>
  <r>
    <n v="27"/>
    <x v="1"/>
    <s v="National"/>
    <m/>
    <m/>
    <s v="Energy Transition Fund"/>
  </r>
  <r>
    <n v="28"/>
    <x v="1"/>
    <s v="Regional"/>
    <s v="Bruxelles"/>
    <m/>
    <s v="Brussells Green loans (for energy efficiency investments by households)"/>
  </r>
  <r>
    <n v="29"/>
    <x v="1"/>
    <s v="Regional"/>
    <s v="Flanders"/>
    <m/>
    <s v="Call for green heat, residual heat and energy-efficient district heating"/>
  </r>
  <r>
    <n v="30"/>
    <x v="1"/>
    <s v="Regional"/>
    <s v="Flanders"/>
    <m/>
    <s v="Collective renovation support premium (10+)"/>
  </r>
  <r>
    <n v="31"/>
    <x v="1"/>
    <s v="Regional"/>
    <s v="Flanders"/>
    <m/>
    <s v="Ecology Premium+"/>
  </r>
  <r>
    <n v="32"/>
    <x v="1"/>
    <s v="Regional"/>
    <s v="Wallonia"/>
    <m/>
    <s v="Energy renovation of buildings (UREBA)"/>
  </r>
  <r>
    <n v="33"/>
    <x v="1"/>
    <s v="Regional"/>
    <s v="Bruxelles"/>
    <m/>
    <s v="Energy transition Funds"/>
  </r>
  <r>
    <n v="34"/>
    <x v="1"/>
    <s v="Regional"/>
    <s v="Bruxelles"/>
    <m/>
    <s v="ENERGY&amp;RENO"/>
  </r>
  <r>
    <n v="35"/>
    <x v="1"/>
    <s v="Regional"/>
    <s v="Bruxelles"/>
    <m/>
    <s v="Equity investments for MSMEs"/>
  </r>
  <r>
    <n v="36"/>
    <x v="1"/>
    <s v="Regional"/>
    <s v="Wallonia"/>
    <m/>
    <s v="Green, social and sustainable bonds"/>
  </r>
  <r>
    <n v="37"/>
    <x v="1"/>
    <s v="Regional"/>
    <s v="Wallonia"/>
    <m/>
    <s v="Housing Premiums"/>
  </r>
  <r>
    <n v="38"/>
    <x v="1"/>
    <s v="Regional"/>
    <s v="Flanders"/>
    <m/>
    <s v="Increased investment deduction for energy-saving investments by companies"/>
  </r>
  <r>
    <n v="39"/>
    <x v="1"/>
    <s v="Regional"/>
    <s v="Wallonia"/>
    <m/>
    <s v="Investment grant for the sustainable use of energy and environmental protection"/>
  </r>
  <r>
    <n v="40"/>
    <x v="1"/>
    <s v="Regional"/>
    <s v="Flanders"/>
    <m/>
    <s v="My energy House"/>
  </r>
  <r>
    <n v="41"/>
    <x v="1"/>
    <s v="Regional"/>
    <s v="Flanders"/>
    <m/>
    <s v="MyRenovation Premium &amp; Loan"/>
  </r>
  <r>
    <n v="42"/>
    <x v="1"/>
    <s v="Regional"/>
    <s v="Flanders"/>
    <m/>
    <s v="Premium for investments after the performance of an energy audit in non-residential buildings"/>
  </r>
  <r>
    <n v="43"/>
    <x v="1"/>
    <s v="Regional"/>
    <s v="Bruxelles"/>
    <m/>
    <s v="Primes RENOLUTION (formerly: Primes Énergie + Primes à la rénovation de l’habitat et à l'embellissement des façades)"/>
  </r>
  <r>
    <n v="44"/>
    <x v="1"/>
    <s v="Regional"/>
    <s v="Flanders"/>
    <m/>
    <s v="Reduction of property tax for energy-efficient buildings: residential + business"/>
  </r>
  <r>
    <n v="45"/>
    <x v="1"/>
    <s v="Regional"/>
    <s v="Flanders"/>
    <m/>
    <s v="Renovation credit with interest subsidy (for energy renovation after purchase)"/>
  </r>
  <r>
    <n v="46"/>
    <x v="1"/>
    <s v="Regional"/>
    <s v="Wallonia"/>
    <m/>
    <s v="RenoWatt - One-Stop-Shop dedicated to improve the energy efficiency of public buildings (regional government-EIB partnership)"/>
  </r>
  <r>
    <n v="47"/>
    <x v="1"/>
    <s v="Regional"/>
    <s v="Wallonia"/>
    <m/>
    <s v="Subsidies for investment in renewable energies (cogeneration or process)"/>
  </r>
  <r>
    <n v="48"/>
    <x v="1"/>
    <s v="Regional"/>
    <s v="Wallonia"/>
    <m/>
    <s v="Supports for the energy transition_x000a_1. Energy cheques_x000a_2. Amure programme_x000a_3. UDE aid (sustainable use of energy)_x000a_4. SOWALFIN Group's Easy'Green scheme _x000a_5. Demainvest, a third-party investor to finance the energy transition_x000a_6. WalEnergie loans from SRIW"/>
  </r>
  <r>
    <n v="49"/>
    <x v="1"/>
    <s v="Regional"/>
    <s v="Wallonia"/>
    <m/>
    <s v="Tax deduction for energy-saving investments in companies"/>
  </r>
  <r>
    <n v="50"/>
    <x v="1"/>
    <s v="Regional"/>
    <s v="Flanders"/>
    <m/>
    <s v="VAT rate of 6% for renovation, demolition and reconstruction of homes + 2023 Temporary 6% VAT on installation of solar panels, heat pump and solar water heater"/>
  </r>
  <r>
    <n v="51"/>
    <x v="1"/>
    <s v="Regional"/>
    <s v="Wallonia"/>
    <m/>
    <s v="Wallonia Green Health loans: for EE renovations in the public and private health and social sectors"/>
  </r>
  <r>
    <n v="52"/>
    <x v="1"/>
    <s v="Regional"/>
    <s v="Wallonia"/>
    <m/>
    <s v="Zero-rate loans: continued support for the Renopack/Ecopack scheme"/>
  </r>
  <r>
    <n v="53"/>
    <x v="2"/>
    <s v="National"/>
    <m/>
    <m/>
    <s v="Energy Efficiency and Renewable Sources Fund - Credits"/>
  </r>
  <r>
    <n v="54"/>
    <x v="2"/>
    <s v="National"/>
    <m/>
    <m/>
    <s v="Energy efficiency obligation scheme (White certificates)"/>
  </r>
  <r>
    <n v="55"/>
    <x v="2"/>
    <s v="National"/>
    <m/>
    <m/>
    <s v="Fund FLAG Bulgaria "/>
  </r>
  <r>
    <n v="56"/>
    <x v="2"/>
    <s v="National"/>
    <m/>
    <m/>
    <s v="Fund of funds Bulgaria "/>
  </r>
  <r>
    <n v="57"/>
    <x v="2"/>
    <s v="National"/>
    <m/>
    <m/>
    <s v="Funding to improve energy efficiency and use renewable energy sources in Bulgaria"/>
  </r>
  <r>
    <n v="58"/>
    <x v="2"/>
    <s v="National"/>
    <m/>
    <m/>
    <s v="National Innovation Fund"/>
  </r>
  <r>
    <n v="59"/>
    <x v="2"/>
    <s v="National"/>
    <m/>
    <m/>
    <s v="National Programme for Energy Efficiency of Multifamily Residential Buildings"/>
  </r>
  <r>
    <n v="60"/>
    <x v="2"/>
    <s v="National"/>
    <m/>
    <m/>
    <s v="National Trust Eco fund (NTEF) - Investment Climate Program (ICP) energy efficiency"/>
  </r>
  <r>
    <n v="61"/>
    <x v="2"/>
    <s v="National"/>
    <m/>
    <m/>
    <s v="Recovery and Resilience Plan Bulgaria"/>
  </r>
  <r>
    <n v="62"/>
    <x v="2"/>
    <s v="National"/>
    <m/>
    <m/>
    <s v="Residential Energy Efficiency Credit Line (&quot;REECL3&quot;)"/>
  </r>
  <r>
    <n v="63"/>
    <x v="2"/>
    <s v="National"/>
    <m/>
    <m/>
    <s v="The National Guarantee Fund (NGF)"/>
  </r>
  <r>
    <n v="64"/>
    <x v="2"/>
    <s v="National"/>
    <m/>
    <m/>
    <s v="The Regional Urban Development Fund - Jessica"/>
  </r>
  <r>
    <n v="65"/>
    <x v="3"/>
    <s v="National"/>
    <m/>
    <m/>
    <s v="Croatian Modernisation Fund (first call)"/>
  </r>
  <r>
    <n v="66"/>
    <x v="3"/>
    <s v="National"/>
    <m/>
    <m/>
    <s v="Energy efficiency obligation scheme (White certificates)"/>
  </r>
  <r>
    <n v="67"/>
    <x v="3"/>
    <s v="National"/>
    <m/>
    <m/>
    <s v="Energy renovation of homes "/>
  </r>
  <r>
    <n v="68"/>
    <x v="3"/>
    <s v="National"/>
    <m/>
    <m/>
    <s v="Energy renovation of multi-family buildings"/>
  </r>
  <r>
    <n v="69"/>
    <x v="3"/>
    <s v="National"/>
    <m/>
    <m/>
    <s v="Energy renovation of public sector buildings"/>
  </r>
  <r>
    <n v="70"/>
    <x v="3"/>
    <s v="National"/>
    <m/>
    <m/>
    <s v="National fund for Environmental Protection and Energy Efficiency (FZOEU)"/>
  </r>
  <r>
    <n v="71"/>
    <x v="3"/>
    <s v="National"/>
    <m/>
    <m/>
    <s v="Preparation and research of geothermal potential in the context of centralized heating C1.2. R1-12"/>
  </r>
  <r>
    <n v="72"/>
    <x v="3"/>
    <s v="National"/>
    <m/>
    <m/>
    <s v="Public call for the use of renewable energy systems in family buildings"/>
  </r>
  <r>
    <n v="73"/>
    <x v="3"/>
    <s v="National"/>
    <m/>
    <m/>
    <s v="Scheme to reduce an electricity consumption levy imposed on energy-intensive companies (RES levy)"/>
  </r>
  <r>
    <n v="74"/>
    <x v="4"/>
    <s v="National"/>
    <m/>
    <m/>
    <s v="Encourage the reduction of CO2 emissions in businesses"/>
  </r>
  <r>
    <n v="75"/>
    <x v="4"/>
    <s v="National"/>
    <m/>
    <m/>
    <s v="Energy efficiency obligation scheme (White certificates)"/>
  </r>
  <r>
    <n v="76"/>
    <x v="4"/>
    <s v="National"/>
    <m/>
    <m/>
    <s v="Energy Fund of Funds providing soft loans for energy efficiency"/>
  </r>
  <r>
    <n v="77"/>
    <x v="4"/>
    <s v="National"/>
    <m/>
    <m/>
    <s v="Grant Scheme to encourage the use of Renewable Energy Sources and Energy Saving in Homes (2024-2025)"/>
  </r>
  <r>
    <n v="78"/>
    <x v="4"/>
    <s v="National"/>
    <m/>
    <m/>
    <s v="Scheme to Promote Energy Efficiency Investments by Small and Medium Enterprises and Non-Profit Organisations"/>
  </r>
  <r>
    <n v="79"/>
    <x v="5"/>
    <s v="National"/>
    <m/>
    <m/>
    <s v="ENERG – Improving energy efficiency in business_x000a_ENERG ETS – Improving energy efficiency and reducing greenhouse gas emissions in industry in EU ETS_x000a_ENERGov – Energy efficiency in public buildings and infrastructure"/>
  </r>
  <r>
    <n v="80"/>
    <x v="5"/>
    <s v="National"/>
    <m/>
    <m/>
    <s v="Energy Savings - INTEREST-FREE LOAN FOR ENERGY-SAVING PROJECTS"/>
  </r>
  <r>
    <n v="81"/>
    <x v="5"/>
    <s v="National"/>
    <m/>
    <m/>
    <s v="Grants for the revitalization of the territory _x000a_with old construction load under the Brownfields programme"/>
  </r>
  <r>
    <n v="82"/>
    <x v="5"/>
    <s v="National"/>
    <m/>
    <m/>
    <s v="HEAT – Modernisation of heating systems"/>
  </r>
  <r>
    <n v="83"/>
    <x v="5"/>
    <s v="National"/>
    <m/>
    <m/>
    <s v="Kettle Subsidy"/>
  </r>
  <r>
    <n v="84"/>
    <x v="5"/>
    <s v="National"/>
    <m/>
    <m/>
    <s v="New Green Savings Grant Program"/>
  </r>
  <r>
    <n v="85"/>
    <x v="5"/>
    <s v="National"/>
    <m/>
    <m/>
    <s v="Operational Program Environment 2021-2027"/>
  </r>
  <r>
    <n v="86"/>
    <x v="5"/>
    <s v="National"/>
    <m/>
    <m/>
    <s v="PROGRAM EFEKT III"/>
  </r>
  <r>
    <n v="87"/>
    <x v="5"/>
    <s v="National"/>
    <m/>
    <m/>
    <s v="RES+"/>
  </r>
  <r>
    <n v="88"/>
    <x v="5"/>
    <s v="Regional"/>
    <s v="All regions except Prague"/>
    <m/>
    <s v="New energy savings - PROJECTS"/>
  </r>
  <r>
    <n v="89"/>
    <x v="5"/>
    <s v="Local"/>
    <m/>
    <s v="Prague"/>
    <s v="ENERGY, INTEREST-FREE LOAN FOR ENERGY-SAVING PROJECTS IN PRAGUE"/>
  </r>
  <r>
    <n v="90"/>
    <x v="6"/>
    <s v="National"/>
    <m/>
    <m/>
    <s v="Business subsidy for energy efficiency improvements"/>
  </r>
  <r>
    <n v="91"/>
    <x v="6"/>
    <s v="National"/>
    <m/>
    <m/>
    <s v="Competitive subsidy scheme for energy savings and energy efficiency improvements in businesses"/>
  </r>
  <r>
    <n v="92"/>
    <x v="6"/>
    <s v="National"/>
    <m/>
    <m/>
    <s v="Disconnection scheme"/>
  </r>
  <r>
    <n v="93"/>
    <x v="6"/>
    <s v="National"/>
    <m/>
    <m/>
    <s v="Energy efficiency scheme for excess heat (EFO)"/>
  </r>
  <r>
    <n v="94"/>
    <x v="6"/>
    <s v="National"/>
    <m/>
    <m/>
    <s v="Energy Renovation Pool"/>
  </r>
  <r>
    <n v="95"/>
    <x v="6"/>
    <s v="National"/>
    <m/>
    <m/>
    <s v="Energy Technology Development and Demonstration Program (EUDP)"/>
  </r>
  <r>
    <n v="96"/>
    <x v="6"/>
    <s v="National"/>
    <m/>
    <m/>
    <s v="Green housing agreement: 2021-2026 Landsbyggefonden's framework"/>
  </r>
  <r>
    <n v="97"/>
    <x v="6"/>
    <s v="National"/>
    <m/>
    <m/>
    <s v="Heat Pump Pool"/>
  </r>
  <r>
    <n v="98"/>
    <x v="6"/>
    <s v="National"/>
    <m/>
    <m/>
    <s v="The Scrapping Scheme"/>
  </r>
  <r>
    <n v="99"/>
    <x v="7"/>
    <s v="National"/>
    <m/>
    <m/>
    <s v="Apartment building renovation loan"/>
  </r>
  <r>
    <n v="100"/>
    <x v="7"/>
    <s v="National"/>
    <m/>
    <m/>
    <s v="Housing loan  guarantees"/>
  </r>
  <r>
    <n v="101"/>
    <x v="7"/>
    <s v="National"/>
    <m/>
    <m/>
    <s v="Reconstruction grant 2022-2027"/>
  </r>
  <r>
    <n v="102"/>
    <x v="7"/>
    <s v="National"/>
    <m/>
    <m/>
    <s v="Reconstruction grant RRF"/>
  </r>
  <r>
    <n v="103"/>
    <x v="7"/>
    <s v="National"/>
    <m/>
    <m/>
    <s v="Small housing reconstruction grant 2024 RRF"/>
  </r>
  <r>
    <n v="104"/>
    <x v="7"/>
    <s v="National"/>
    <m/>
    <m/>
    <s v="SmartCap Green Fund"/>
  </r>
  <r>
    <n v="105"/>
    <x v="7"/>
    <s v="National"/>
    <m/>
    <m/>
    <s v="Supporting the transition to renewable fuels for district heating in Ida-Viru County"/>
  </r>
  <r>
    <n v="106"/>
    <x v="8"/>
    <s v="European"/>
    <m/>
    <m/>
    <s v="Cohesion Policy Funds:_x000a_1. The European Regional Development Fund (ERDF), _x000a_2. The Cohesion Fund (CF), _x000a_3. The Just Transition Fund (JTF)"/>
  </r>
  <r>
    <n v="107"/>
    <x v="8"/>
    <s v="European"/>
    <m/>
    <m/>
    <s v="Connecting Europe Facility - Energy"/>
  </r>
  <r>
    <n v="108"/>
    <x v="8"/>
    <s v="European"/>
    <m/>
    <m/>
    <s v="EEA and Norway Grants"/>
  </r>
  <r>
    <n v="109"/>
    <x v="8"/>
    <s v="European"/>
    <m/>
    <m/>
    <s v="EEEF, European Energy Efficiency Fund"/>
  </r>
  <r>
    <n v="110"/>
    <x v="8"/>
    <s v="European"/>
    <m/>
    <m/>
    <s v="EIB (Loans, Equity, Guarantees, PDA/TA)"/>
  </r>
  <r>
    <n v="111"/>
    <x v="8"/>
    <s v="European"/>
    <m/>
    <m/>
    <s v="ELENA – European Local ENergy Assistance"/>
  </r>
  <r>
    <n v="112"/>
    <x v="8"/>
    <s v="European"/>
    <m/>
    <m/>
    <s v="Energy Efficient Mortgages Initiatives (BE, DE, HU, IT, NL, Nordics, ES, UK)"/>
  </r>
  <r>
    <n v="113"/>
    <x v="8"/>
    <s v="European"/>
    <m/>
    <m/>
    <s v="EU Mission Climate-Neutral and Smart Cities"/>
  </r>
  <r>
    <n v="114"/>
    <x v="8"/>
    <s v="European"/>
    <m/>
    <m/>
    <s v="EU Urban Initiative"/>
  </r>
  <r>
    <n v="115"/>
    <x v="8"/>
    <s v="European"/>
    <m/>
    <m/>
    <s v="EUCF European City Facility"/>
  </r>
  <r>
    <n v="116"/>
    <x v="8"/>
    <s v="European"/>
    <m/>
    <m/>
    <s v="Fi-Compass"/>
  </r>
  <r>
    <n v="117"/>
    <x v="8"/>
    <s v="European"/>
    <m/>
    <m/>
    <s v="GREEN DEVELOPER FINANCING PROGRAMME"/>
  </r>
  <r>
    <n v="118"/>
    <x v="8"/>
    <s v="European"/>
    <m/>
    <m/>
    <s v="Horizon Europe"/>
  </r>
  <r>
    <n v="119"/>
    <x v="8"/>
    <s v="European"/>
    <m/>
    <m/>
    <s v="Innovation Fund"/>
  </r>
  <r>
    <n v="120"/>
    <x v="8"/>
    <s v="European"/>
    <m/>
    <m/>
    <s v="Interreg Europe"/>
  </r>
  <r>
    <n v="121"/>
    <x v="8"/>
    <s v="European"/>
    <m/>
    <m/>
    <s v="InvestEU Fund ad Advisory Hub (EIB)"/>
  </r>
  <r>
    <n v="122"/>
    <x v="8"/>
    <s v="European"/>
    <m/>
    <m/>
    <s v="JASPERS Joint Assistance to Support Projects in European RegionsJoint Assistance to Support Projects in European Regions"/>
  </r>
  <r>
    <n v="123"/>
    <x v="8"/>
    <s v="European"/>
    <m/>
    <m/>
    <s v="LIFE (Clean Energy Transition)"/>
  </r>
  <r>
    <n v="124"/>
    <x v="8"/>
    <s v="European"/>
    <m/>
    <m/>
    <s v="Marguerite Fund"/>
  </r>
  <r>
    <n v="125"/>
    <x v="8"/>
    <s v="European"/>
    <m/>
    <m/>
    <s v="Modernisation Fund"/>
  </r>
  <r>
    <n v="126"/>
    <x v="8"/>
    <s v="European"/>
    <m/>
    <m/>
    <s v="PF4EE, Private finance for Energy Efficiency "/>
  </r>
  <r>
    <n v="127"/>
    <x v="8"/>
    <s v="European"/>
    <m/>
    <m/>
    <s v="Smart Finance for Smart Buildings"/>
  </r>
  <r>
    <n v="128"/>
    <x v="8"/>
    <s v="European"/>
    <m/>
    <m/>
    <s v="Twinning Programme"/>
  </r>
  <r>
    <n v="129"/>
    <x v="9"/>
    <s v="National"/>
    <m/>
    <m/>
    <s v="Building Renovations Tax Deduction for Households"/>
  </r>
  <r>
    <n v="130"/>
    <x v="9"/>
    <s v="National"/>
    <m/>
    <m/>
    <s v="Building Renovations Tax Deduction for housing corporations"/>
  </r>
  <r>
    <n v="131"/>
    <x v="9"/>
    <s v="National"/>
    <m/>
    <m/>
    <s v="Business development aid "/>
  </r>
  <r>
    <n v="132"/>
    <x v="9"/>
    <s v="National"/>
    <m/>
    <m/>
    <s v="Energy aid "/>
  </r>
  <r>
    <n v="133"/>
    <x v="9"/>
    <s v="National"/>
    <m/>
    <m/>
    <s v="Green bonds "/>
  </r>
  <r>
    <n v="134"/>
    <x v="9"/>
    <s v="National"/>
    <m/>
    <m/>
    <s v="Nordic Investment Bank Financing"/>
  </r>
  <r>
    <n v="135"/>
    <x v="9"/>
    <s v="National"/>
    <m/>
    <m/>
    <s v="Subsidies for in agriculture: energy investments "/>
  </r>
  <r>
    <n v="136"/>
    <x v="9"/>
    <s v="National"/>
    <m/>
    <m/>
    <s v="Subsidies for municipalities, regional associations and associations to replace oil and gas heating "/>
  </r>
  <r>
    <n v="137"/>
    <x v="9"/>
    <s v="National"/>
    <m/>
    <m/>
    <s v="Subsisides to replace oil/gas heating in small residential houses "/>
  </r>
  <r>
    <n v="138"/>
    <x v="10"/>
    <s v="National"/>
    <m/>
    <m/>
    <s v="ADEME Green loan"/>
  </r>
  <r>
    <n v="139"/>
    <x v="10"/>
    <s v="National"/>
    <m/>
    <m/>
    <s v="Aid for work in the framework of Loc'Avantages "/>
  </r>
  <r>
    <n v="140"/>
    <x v="10"/>
    <s v="National"/>
    <m/>
    <m/>
    <s v="Climate Action Loan "/>
  </r>
  <r>
    <n v="141"/>
    <x v="10"/>
    <s v="National"/>
    <m/>
    <m/>
    <s v="Creation of waste heat recovery facilities (Heat Funds ADEME)"/>
  </r>
  <r>
    <n v="142"/>
    <x v="10"/>
    <s v="National"/>
    <m/>
    <m/>
    <s v="Energy efficiency obligation scheme (White certificates)"/>
  </r>
  <r>
    <n v="143"/>
    <x v="10"/>
    <s v="National"/>
    <m/>
    <m/>
    <s v="Energy Environmental Loan "/>
  </r>
  <r>
    <n v="144"/>
    <x v="10"/>
    <s v="National"/>
    <m/>
    <m/>
    <s v="Energy renovation tax credit for SMEs"/>
  </r>
  <r>
    <n v="145"/>
    <x v="10"/>
    <s v="National"/>
    <m/>
    <m/>
    <s v="Energy savings loan "/>
  </r>
  <r>
    <n v="146"/>
    <x v="10"/>
    <s v="National"/>
    <m/>
    <m/>
    <s v="Extension and creation of district heating or cooling networks"/>
  </r>
  <r>
    <n v="147"/>
    <x v="10"/>
    <s v="National"/>
    <m/>
    <m/>
    <s v="Financial assistance to carry out energy audits and opportunity/feasibility studies"/>
  </r>
  <r>
    <n v="148"/>
    <x v="10"/>
    <s v="National"/>
    <m/>
    <m/>
    <s v="France Rénov'"/>
  </r>
  <r>
    <n v="149"/>
    <x v="10"/>
    <s v="National"/>
    <m/>
    <m/>
    <s v="Green loan "/>
  </r>
  <r>
    <n v="150"/>
    <x v="10"/>
    <s v="National"/>
    <m/>
    <m/>
    <s v="Guarantee fund for energy renovation "/>
  </r>
  <r>
    <n v="151"/>
    <x v="10"/>
    <s v="National"/>
    <m/>
    <m/>
    <s v="Installations for producing heat and cooling from a geothermal tempered water loop"/>
  </r>
  <r>
    <n v="152"/>
    <x v="10"/>
    <s v="National"/>
    <m/>
    <m/>
    <s v="Installations for the production of renewable heat and cooling from surface geothermal and aerothermal sources"/>
  </r>
  <r>
    <n v="153"/>
    <x v="10"/>
    <s v="National"/>
    <m/>
    <m/>
    <s v="Loan for improvements of housing "/>
  </r>
  <r>
    <n v="154"/>
    <x v="10"/>
    <s v="National"/>
    <m/>
    <m/>
    <s v="MaPrimeRénov'"/>
  </r>
  <r>
    <n v="155"/>
    <x v="10"/>
    <s v="National"/>
    <m/>
    <m/>
    <s v="MaPrimeRénov’ Co-property "/>
  </r>
  <r>
    <n v="156"/>
    <x v="10"/>
    <s v="National"/>
    <m/>
    <m/>
    <s v="Premium &quot;Coup de pouce&quot; "/>
  </r>
  <r>
    <n v="157"/>
    <x v="10"/>
    <s v="National"/>
    <m/>
    <m/>
    <s v="Programme Pro-SMEn"/>
  </r>
  <r>
    <n v="158"/>
    <x v="10"/>
    <s v="National"/>
    <m/>
    <m/>
    <s v="Property tax exemption or rebate for energy savings works "/>
  </r>
  <r>
    <n v="159"/>
    <x v="10"/>
    <s v="National"/>
    <m/>
    <m/>
    <s v="Social Fund for Energy Management Works "/>
  </r>
  <r>
    <n v="160"/>
    <x v="10"/>
    <s v="National"/>
    <m/>
    <m/>
    <s v="Social housing eco-loan "/>
  </r>
  <r>
    <n v="161"/>
    <x v="10"/>
    <s v="National"/>
    <m/>
    <m/>
    <s v="Subsidies for Planned housing improvement Operations "/>
  </r>
  <r>
    <n v="162"/>
    <x v="10"/>
    <s v="National"/>
    <m/>
    <m/>
    <s v="Support for Self-Rehabilitation Accompanied "/>
  </r>
  <r>
    <n v="163"/>
    <x v="10"/>
    <s v="National"/>
    <m/>
    <m/>
    <s v="The energy performance contract for local authorities"/>
  </r>
  <r>
    <n v="164"/>
    <x v="10"/>
    <s v="National"/>
    <m/>
    <m/>
    <s v="Third-party financing "/>
  </r>
  <r>
    <n v="165"/>
    <x v="10"/>
    <s v="National"/>
    <m/>
    <m/>
    <s v="VAT reduction for building renovation works "/>
  </r>
  <r>
    <n v="166"/>
    <x v="10"/>
    <s v="National"/>
    <m/>
    <m/>
    <s v="Zero-interest eco-loan "/>
  </r>
  <r>
    <n v="167"/>
    <x v="10"/>
    <s v="Regional"/>
    <s v="Ile de France"/>
    <m/>
    <s v="Energy Efficiency checks - Ile de France"/>
  </r>
  <r>
    <n v="168"/>
    <x v="10"/>
    <s v="Regional"/>
    <s v="Upper France"/>
    <m/>
    <s v="Renovation Pass Hauts-De-France"/>
  </r>
  <r>
    <n v="169"/>
    <x v="11"/>
    <s v="National"/>
    <m/>
    <m/>
    <s v="Additional heating package bonus under the Energy Efficiency Incentive Programme (APEE)"/>
  </r>
  <r>
    <n v="170"/>
    <x v="11"/>
    <s v="National"/>
    <m/>
    <m/>
    <s v="Climate protection agreements funding program - Carbon Contracts for Difference (CCfD)"/>
  </r>
  <r>
    <n v="171"/>
    <x v="11"/>
    <s v="National"/>
    <m/>
    <m/>
    <s v="Competitive tendering for energy efficiency"/>
  </r>
  <r>
    <n v="172"/>
    <x v="11"/>
    <s v="National"/>
    <m/>
    <m/>
    <s v="Energy advice and energy checks from the Federal Association of Consumer Centres"/>
  </r>
  <r>
    <n v="173"/>
    <x v="11"/>
    <s v="National"/>
    <m/>
    <m/>
    <s v="Energy Consultancy for Non-residential Buildings, Facilities and Systems (EBN)"/>
  </r>
  <r>
    <n v="174"/>
    <x v="11"/>
    <s v="National"/>
    <m/>
    <m/>
    <s v="Energy consulting and public relations - Energy consulting for residential buildings (EBW)"/>
  </r>
  <r>
    <n v="175"/>
    <x v="11"/>
    <s v="National"/>
    <m/>
    <m/>
    <s v="Federal funding for efficient buildings (BEG) + exchange bonus for oil heating systems"/>
  </r>
  <r>
    <n v="176"/>
    <x v="11"/>
    <s v="National"/>
    <m/>
    <m/>
    <s v="Federal funding for efficient heating networks"/>
  </r>
  <r>
    <n v="177"/>
    <x v="11"/>
    <s v="National"/>
    <m/>
    <m/>
    <s v="Federal funding for energy and resource efficiency in the economy - grant and loan EEW"/>
  </r>
  <r>
    <n v="178"/>
    <x v="11"/>
    <s v="National"/>
    <m/>
    <m/>
    <s v="Federal subsidy for efficient buildings -  Local authorities grant, loan"/>
  </r>
  <r>
    <n v="179"/>
    <x v="11"/>
    <s v="National"/>
    <m/>
    <m/>
    <s v="Federal subsidy for efficient buildings - climate-friendly new build (KFN) - Municipal, non-residential, residential buildings"/>
  </r>
  <r>
    <n v="180"/>
    <x v="11"/>
    <s v="National"/>
    <m/>
    <m/>
    <s v="Funding for serial renovation"/>
  </r>
  <r>
    <n v="181"/>
    <x v="11"/>
    <s v="National"/>
    <m/>
    <m/>
    <s v="Further development of the Innovation Program Future Building"/>
  </r>
  <r>
    <n v="182"/>
    <x v="11"/>
    <s v="National"/>
    <m/>
    <m/>
    <s v="Heating optimization"/>
  </r>
  <r>
    <n v="183"/>
    <x v="11"/>
    <s v="National"/>
    <m/>
    <m/>
    <s v="Heat-Power Cogeneration Act"/>
  </r>
  <r>
    <n v="184"/>
    <x v="11"/>
    <s v="National"/>
    <m/>
    <m/>
    <s v="Home ownership for families"/>
  </r>
  <r>
    <n v="185"/>
    <x v="11"/>
    <s v="National"/>
    <m/>
    <m/>
    <s v="KFW - Businessess Climate-friendly new building – non-residential building"/>
  </r>
  <r>
    <n v="186"/>
    <x v="11"/>
    <s v="National"/>
    <m/>
    <m/>
    <s v="KFW - Businessess Energy efficiency in production"/>
  </r>
  <r>
    <n v="187"/>
    <x v="11"/>
    <s v="National"/>
    <m/>
    <m/>
    <s v="KFW - Businessess Non-residential building credit refurbishment"/>
  </r>
  <r>
    <n v="188"/>
    <x v="11"/>
    <s v="National"/>
    <m/>
    <m/>
    <s v="KFW - Consumer Climate-friendly new building - residential building"/>
  </r>
  <r>
    <n v="189"/>
    <x v="11"/>
    <s v="National"/>
    <m/>
    <m/>
    <s v="KfW Environmental Innovation Program"/>
  </r>
  <r>
    <n v="190"/>
    <x v="11"/>
    <s v="National"/>
    <m/>
    <m/>
    <s v="KfW Environmental Program"/>
  </r>
  <r>
    <n v="191"/>
    <x v="11"/>
    <s v="National"/>
    <m/>
    <m/>
    <s v="Local real-life labs for the energy transition"/>
  </r>
  <r>
    <n v="192"/>
    <x v="11"/>
    <s v="National"/>
    <m/>
    <m/>
    <s v="Refrigeration and air conditioning systems"/>
  </r>
  <r>
    <n v="193"/>
    <x v="11"/>
    <s v="National"/>
    <m/>
    <m/>
    <s v="Renewable Energies Program - Standard 270"/>
  </r>
  <r>
    <n v="194"/>
    <x v="11"/>
    <s v="National"/>
    <m/>
    <m/>
    <s v="Replacement of electric heating and oil boilers"/>
  </r>
  <r>
    <n v="195"/>
    <x v="11"/>
    <s v="National"/>
    <m/>
    <m/>
    <s v="Residential buildings – credit 261"/>
  </r>
  <r>
    <n v="196"/>
    <x v="11"/>
    <s v="National"/>
    <m/>
    <m/>
    <s v="Tax incentives for energy efficient building renovation"/>
  </r>
  <r>
    <n v="197"/>
    <x v="11"/>
    <s v="National"/>
    <m/>
    <m/>
    <s v="Urban development funding"/>
  </r>
  <r>
    <n v="198"/>
    <x v="11"/>
    <s v="Regional"/>
    <s v="Bavaria"/>
    <m/>
    <s v="Bavarian Modernisation Programme (BayModR)"/>
  </r>
  <r>
    <n v="199"/>
    <x v="11"/>
    <s v="Regional"/>
    <s v="Baden-Württemberg"/>
    <m/>
    <s v="Climate protection plus"/>
  </r>
  <r>
    <n v="200"/>
    <x v="11"/>
    <s v="Regional"/>
    <s v="Bavaria"/>
    <m/>
    <s v="Creation of efficient rental housing (EMWR)"/>
  </r>
  <r>
    <n v="201"/>
    <x v="11"/>
    <s v="Regional"/>
    <s v="Rhineland-Palatinate"/>
    <m/>
    <s v="Energy efficiency and smart grid and storage infrastructure"/>
  </r>
  <r>
    <n v="202"/>
    <x v="11"/>
    <s v="Regional"/>
    <s v="Bavaria"/>
    <m/>
    <s v="Modernisation of buildings in homeowners' associations (WEG modernisation programme - BayModWEG)"/>
  </r>
  <r>
    <n v="203"/>
    <x v="11"/>
    <s v="Regional"/>
    <s v="North Rhine-Westphalia"/>
    <m/>
    <s v="NRW.BANK.Sustainable Housing"/>
  </r>
  <r>
    <n v="204"/>
    <x v="11"/>
    <s v="Regional"/>
    <s v="Hesse"/>
    <m/>
    <s v="Promotion of energy efficiency and the use of renewable energies in municipalities (Municipal Directive - Energy)"/>
  </r>
  <r>
    <n v="205"/>
    <x v="11"/>
    <s v="Regional"/>
    <s v="Lower Saxony"/>
    <m/>
    <s v="Promotion of heat pumps in selected residential neighbourhoods in Lower Saxony"/>
  </r>
  <r>
    <n v="206"/>
    <x v="11"/>
    <s v="Regional"/>
    <s v="Bremen"/>
    <m/>
    <s v="Thermal insulation in existing residential buildings and in existing buildings"/>
  </r>
  <r>
    <n v="207"/>
    <x v="11"/>
    <s v="Local"/>
    <m/>
    <s v="Berlin"/>
    <s v="Efficient buildingsPLUS"/>
  </r>
  <r>
    <n v="208"/>
    <x v="11"/>
    <s v="Local"/>
    <m/>
    <s v="Berlin"/>
    <s v="Energy consulting and public relations - Energy consulting for efficiency and optimisation (ENEO)"/>
  </r>
  <r>
    <n v="209"/>
    <x v="11"/>
    <s v="Local"/>
    <m/>
    <s v="Bremen"/>
    <s v="Promotion of modernisation and repair measures on private buildings in formally defined renovation areas"/>
  </r>
  <r>
    <n v="210"/>
    <x v="12"/>
    <s v="National"/>
    <m/>
    <m/>
    <s v="ELEKTRA"/>
  </r>
  <r>
    <n v="211"/>
    <x v="12"/>
    <s v="National"/>
    <m/>
    <m/>
    <s v="Energy efficiency obligation scheme (White certificates)"/>
  </r>
  <r>
    <n v="212"/>
    <x v="12"/>
    <s v="National"/>
    <m/>
    <m/>
    <s v="I Save 2024 (Saving at home, Saving business)"/>
  </r>
  <r>
    <n v="213"/>
    <x v="12"/>
    <s v="National"/>
    <m/>
    <m/>
    <s v="New Development Law 4887/2022 - Green Transition"/>
  </r>
  <r>
    <n v="214"/>
    <x v="12"/>
    <s v="National"/>
    <m/>
    <m/>
    <s v="Recycle-Change Appliance"/>
  </r>
  <r>
    <n v="215"/>
    <x v="13"/>
    <s v="National"/>
    <m/>
    <m/>
    <s v="Baross Gábor Credit Program - Green Investment Loan"/>
  </r>
  <r>
    <n v="216"/>
    <x v="13"/>
    <s v="National"/>
    <m/>
    <m/>
    <s v="Development tax allowance"/>
  </r>
  <r>
    <n v="217"/>
    <x v="13"/>
    <s v="National"/>
    <m/>
    <m/>
    <s v="Factory Rescue Program"/>
  </r>
  <r>
    <n v="218"/>
    <x v="13"/>
    <s v="National"/>
    <m/>
    <m/>
    <s v="Hungary Public Tenders - Energy"/>
  </r>
  <r>
    <n v="219"/>
    <x v="13"/>
    <s v="National"/>
    <m/>
    <m/>
    <s v="Loan to Rural family housing support"/>
  </r>
  <r>
    <n v="220"/>
    <x v="13"/>
    <s v="National"/>
    <m/>
    <m/>
    <s v="REPowerEU Energy and modernization tender and Home renovation grant 2024"/>
  </r>
  <r>
    <n v="221"/>
    <x v="13"/>
    <s v="National"/>
    <m/>
    <m/>
    <s v="Rural family housing support"/>
  </r>
  <r>
    <n v="222"/>
    <x v="13"/>
    <s v="National"/>
    <m/>
    <m/>
    <s v="Support for the investments necessary for the transition to zero net emissions (Temporary Crisis and Transition Framework TCTF)"/>
  </r>
  <r>
    <n v="223"/>
    <x v="13"/>
    <s v="National"/>
    <m/>
    <m/>
    <s v="TAO discount for energy efficiency investments"/>
  </r>
  <r>
    <n v="224"/>
    <x v="14"/>
    <s v="National"/>
    <m/>
    <m/>
    <s v="An Post Green Home Energy Improvement Loan"/>
  </r>
  <r>
    <n v="225"/>
    <x v="14"/>
    <s v="National"/>
    <m/>
    <m/>
    <s v="Better Energy Communities "/>
  </r>
  <r>
    <n v="226"/>
    <x v="14"/>
    <s v="National"/>
    <m/>
    <m/>
    <s v="Community Energy Grant Scheme "/>
  </r>
  <r>
    <n v="227"/>
    <x v="14"/>
    <s v="National"/>
    <m/>
    <m/>
    <s v="Energy efficiency obligation scheme (White certificates)"/>
  </r>
  <r>
    <n v="228"/>
    <x v="14"/>
    <s v="National"/>
    <m/>
    <m/>
    <s v="EXEED Certified Grant"/>
  </r>
  <r>
    <n v="229"/>
    <x v="14"/>
    <s v="National"/>
    <m/>
    <m/>
    <s v="Fully Funded Energy Upgrade"/>
  </r>
  <r>
    <n v="230"/>
    <x v="14"/>
    <s v="National"/>
    <m/>
    <m/>
    <s v="Heat Pump System Grant"/>
  </r>
  <r>
    <n v="231"/>
    <x v="14"/>
    <s v="National"/>
    <m/>
    <m/>
    <s v="Individual energy upgrade grants"/>
  </r>
  <r>
    <n v="232"/>
    <x v="14"/>
    <s v="National"/>
    <m/>
    <m/>
    <s v="Mortgage Interest Relief"/>
  </r>
  <r>
    <n v="233"/>
    <x v="14"/>
    <s v="National"/>
    <m/>
    <m/>
    <s v="One Stope Service Shop"/>
  </r>
  <r>
    <n v="234"/>
    <x v="14"/>
    <s v="National"/>
    <m/>
    <m/>
    <s v="Support Scheme for Energy Audits"/>
  </r>
  <r>
    <n v="235"/>
    <x v="14"/>
    <s v="National"/>
    <m/>
    <m/>
    <s v="Support Scheme for Renewable Heat"/>
  </r>
  <r>
    <n v="236"/>
    <x v="15"/>
    <s v="National"/>
    <m/>
    <m/>
    <s v="Electric RES Feed-in tariff "/>
  </r>
  <r>
    <n v="237"/>
    <x v="15"/>
    <s v="National"/>
    <m/>
    <m/>
    <s v="Energy Efficiency and Renewable Energy Refurbishment tax reduction (Superbonus)"/>
  </r>
  <r>
    <n v="238"/>
    <x v="15"/>
    <s v="National"/>
    <m/>
    <m/>
    <s v="Energy efficiency obligation scheme (White certificates)"/>
  </r>
  <r>
    <n v="239"/>
    <x v="15"/>
    <s v="National"/>
    <m/>
    <m/>
    <s v="Energy Requalification Program of the Central Public Administration (PREPAC)"/>
  </r>
  <r>
    <n v="240"/>
    <x v="15"/>
    <s v="National"/>
    <m/>
    <m/>
    <s v="Home (Renovation) Bonus and Ecobonus"/>
  </r>
  <r>
    <n v="241"/>
    <x v="15"/>
    <s v="National"/>
    <m/>
    <m/>
    <s v="Housing Fund "/>
  </r>
  <r>
    <n v="242"/>
    <x v="15"/>
    <s v="National"/>
    <m/>
    <m/>
    <s v="Italian Energy Efficiency Fund II (IEEF II)"/>
  </r>
  <r>
    <n v="243"/>
    <x v="15"/>
    <s v="National"/>
    <m/>
    <m/>
    <s v="PNRR - Efficient District Heating"/>
  </r>
  <r>
    <n v="244"/>
    <x v="15"/>
    <s v="National"/>
    <m/>
    <m/>
    <s v="PNRR - Green Transition Fund - Support to start-ups and venture capital active in the ecological transition "/>
  </r>
  <r>
    <n v="245"/>
    <x v="15"/>
    <s v="National"/>
    <m/>
    <m/>
    <s v="Thermal Account 2.0"/>
  </r>
  <r>
    <n v="246"/>
    <x v="16"/>
    <s v="National"/>
    <m/>
    <m/>
    <s v="Altum Capital Fund"/>
  </r>
  <r>
    <n v="247"/>
    <x v="16"/>
    <s v="National"/>
    <m/>
    <m/>
    <s v="Energy efficiency obligation scheme (White certificates)"/>
  </r>
  <r>
    <n v="248"/>
    <x v="16"/>
    <s v="National"/>
    <m/>
    <m/>
    <s v="Energy Efficiency of Apartment Buildings 2022-2026"/>
  </r>
  <r>
    <n v="249"/>
    <x v="16"/>
    <s v="National"/>
    <m/>
    <m/>
    <s v="Energy efficiency of private houses"/>
  </r>
  <r>
    <n v="250"/>
    <x v="16"/>
    <s v="National"/>
    <m/>
    <m/>
    <s v="Improvement of municipal buildings and infrastructure, promoting the transition to the use of renewable energy technologies and improving energy efficiency"/>
  </r>
  <r>
    <n v="251"/>
    <x v="16"/>
    <s v="National"/>
    <m/>
    <m/>
    <s v="Loans for companies’ energy efficiency or sustainability"/>
  </r>
  <r>
    <n v="252"/>
    <x v="16"/>
    <s v="National"/>
    <m/>
    <m/>
    <s v="Reducing greenhouse gas emissions from households - support for the use of renewable energy sources"/>
  </r>
  <r>
    <n v="253"/>
    <x v="16"/>
    <s v="Local"/>
    <m/>
    <s v="Riga"/>
    <s v="_x000a_Granting of real estate tax benefit"/>
  </r>
  <r>
    <n v="254"/>
    <x v="16"/>
    <s v="Local"/>
    <m/>
    <s v="Riga"/>
    <s v="Co-financing for the renovation of residential buildings"/>
  </r>
  <r>
    <n v="255"/>
    <x v="17"/>
    <s v="National"/>
    <m/>
    <m/>
    <s v="Apartment building renovation (modernization) program"/>
  </r>
  <r>
    <n v="256"/>
    <x v="17"/>
    <s v="National"/>
    <m/>
    <m/>
    <s v="Apartment renovation for class A"/>
  </r>
  <r>
    <n v="257"/>
    <x v="17"/>
    <s v="National"/>
    <m/>
    <m/>
    <s v="Joint Baltic-Nordic Energy Research Programme"/>
  </r>
  <r>
    <n v="258"/>
    <x v="17"/>
    <s v="National"/>
    <m/>
    <m/>
    <s v="Reducing the use of fossil fuels in companies"/>
  </r>
  <r>
    <n v="259"/>
    <x v="18"/>
    <s v="National"/>
    <m/>
    <m/>
    <s v="Energy efficiency obligation scheme (White certificates)"/>
  </r>
  <r>
    <n v="260"/>
    <x v="18"/>
    <s v="National"/>
    <m/>
    <m/>
    <s v="Environmental aid for industrial businesses"/>
  </r>
  <r>
    <n v="261"/>
    <x v="18"/>
    <s v="National"/>
    <m/>
    <m/>
    <s v="Fiscal Measures: special amortizing and income tax bonus"/>
  </r>
  <r>
    <n v="262"/>
    <x v="18"/>
    <s v="National"/>
    <m/>
    <m/>
    <s v="Grants for photovoltaic installations and heat pumps in Luxembourg"/>
  </r>
  <r>
    <n v="263"/>
    <x v="18"/>
    <s v="National"/>
    <m/>
    <m/>
    <s v="Interest subsidy for climate loan"/>
  </r>
  <r>
    <n v="264"/>
    <x v="18"/>
    <s v="National"/>
    <m/>
    <m/>
    <s v="PRIMe House 2017"/>
  </r>
  <r>
    <n v="265"/>
    <x v="18"/>
    <s v="National"/>
    <m/>
    <m/>
    <s v="Renewable energy: Feed-in tariffs (heat and electricity)"/>
  </r>
  <r>
    <n v="266"/>
    <x v="18"/>
    <s v="National"/>
    <m/>
    <m/>
    <s v="State guarantee for climate loans"/>
  </r>
  <r>
    <n v="267"/>
    <x v="18"/>
    <s v="National"/>
    <m/>
    <m/>
    <s v="Subsidies for artisanal and commercial SMEs"/>
  </r>
  <r>
    <n v="268"/>
    <x v="18"/>
    <s v="National"/>
    <m/>
    <m/>
    <s v="Super-reduced VAT rate of 3% for energy renovation"/>
  </r>
  <r>
    <n v="269"/>
    <x v="18"/>
    <s v="National"/>
    <m/>
    <m/>
    <s v="Topup Climate bonus"/>
  </r>
  <r>
    <n v="270"/>
    <x v="19"/>
    <s v="National"/>
    <m/>
    <m/>
    <s v="1. Household Visits_x000a_2. Energy &amp; Water Awareness in Micro SMEs_x000a_3. Guest"/>
  </r>
  <r>
    <n v="271"/>
    <x v="19"/>
    <s v="National"/>
    <m/>
    <m/>
    <s v="Eco-reduction"/>
  </r>
  <r>
    <n v="272"/>
    <x v="19"/>
    <s v="National"/>
    <m/>
    <m/>
    <s v="Energy Audits for SMEs"/>
  </r>
  <r>
    <n v="273"/>
    <x v="19"/>
    <s v="National"/>
    <m/>
    <m/>
    <s v="Energy efficiency obligation scheme (White certificates)"/>
  </r>
  <r>
    <n v="274"/>
    <x v="19"/>
    <s v="National"/>
    <m/>
    <m/>
    <s v="Incentive Scheme for Building Envelope Improvement (Double Glazing and Roof Insulation)"/>
  </r>
  <r>
    <n v="275"/>
    <x v="19"/>
    <s v="National"/>
    <m/>
    <m/>
    <s v="Recovery and Resilience Plan (RRP) for Malta"/>
  </r>
  <r>
    <n v="276"/>
    <x v="19"/>
    <s v="National"/>
    <m/>
    <m/>
    <s v="Vulnerable Households Scheme"/>
  </r>
  <r>
    <n v="277"/>
    <x v="20"/>
    <s v="National"/>
    <m/>
    <m/>
    <s v="Accelerated industry climate investments (VEKI)"/>
  </r>
  <r>
    <n v="278"/>
    <x v="20"/>
    <s v="National"/>
    <m/>
    <m/>
    <s v="BMKB-Green"/>
  </r>
  <r>
    <n v="279"/>
    <x v="20"/>
    <s v="National"/>
    <m/>
    <m/>
    <s v="Demonstration Energy and Climate Innovation (DEI+): Energy and climate innovations"/>
  </r>
  <r>
    <n v="280"/>
    <x v="20"/>
    <s v="National"/>
    <m/>
    <m/>
    <s v="EIA: Energy-investments tax rebate "/>
  </r>
  <r>
    <n v="281"/>
    <x v="20"/>
    <s v="National"/>
    <m/>
    <m/>
    <s v="Energy performance payment (EPV)"/>
  </r>
  <r>
    <n v="282"/>
    <x v="20"/>
    <s v="National"/>
    <m/>
    <m/>
    <s v="Incentive scheme for natural gas-free rental properties (SAH)"/>
  </r>
  <r>
    <n v="283"/>
    <x v="20"/>
    <s v="National"/>
    <m/>
    <m/>
    <s v="Investment subsidy for sustainable energy and energy saving (ISDE)"/>
  </r>
  <r>
    <n v="284"/>
    <x v="20"/>
    <s v="National"/>
    <m/>
    <m/>
    <s v="MIA (Environmental Investment Deduction) and Vamil (Random Depreciation of Environmental Investments) for companies"/>
  </r>
  <r>
    <n v="285"/>
    <x v="20"/>
    <s v="National"/>
    <m/>
    <m/>
    <s v="National heat fund Energy savings loan"/>
  </r>
  <r>
    <n v="286"/>
    <x v="20"/>
    <s v="National"/>
    <m/>
    <m/>
    <s v="Regulations on green projects"/>
  </r>
  <r>
    <n v="287"/>
    <x v="20"/>
    <s v="National"/>
    <m/>
    <m/>
    <s v="Specific Benefit (SpUk) Local Approach to Insulation"/>
  </r>
  <r>
    <n v="288"/>
    <x v="20"/>
    <s v="National"/>
    <m/>
    <m/>
    <s v="Stimulation of Sustainable Energy Production and Climate Transition (SDE++)"/>
  </r>
  <r>
    <n v="289"/>
    <x v="20"/>
    <s v="National"/>
    <m/>
    <m/>
    <s v="Subsidy for insulation: low VAT rate"/>
  </r>
  <r>
    <n v="290"/>
    <x v="20"/>
    <s v="National"/>
    <m/>
    <m/>
    <s v="Subsidy scheme  for Incentive Construction and Maintenance of Sports Accommodations (BOSA) - Energy Savings supplementary subsidy"/>
  </r>
  <r>
    <n v="291"/>
    <x v="20"/>
    <s v="National"/>
    <m/>
    <m/>
    <s v="Subsidy Scheme for Cooperative Energy Generation"/>
  </r>
  <r>
    <n v="292"/>
    <x v="20"/>
    <s v="National"/>
    <m/>
    <m/>
    <s v="Subsidy Scheme for Sustainability and Maintenance of Rental Properties (SVOH)"/>
  </r>
  <r>
    <n v="293"/>
    <x v="20"/>
    <s v="National"/>
    <m/>
    <m/>
    <s v="Subsidy scheme for sustainable social real estate (DUMAVA)"/>
  </r>
  <r>
    <n v="294"/>
    <x v="20"/>
    <s v="National"/>
    <m/>
    <m/>
    <s v="Sustainability subsidy scheme for owners' associations (SVVE)"/>
  </r>
  <r>
    <n v="295"/>
    <x v="20"/>
    <s v="National"/>
    <m/>
    <m/>
    <s v="Svn Incentive Loan"/>
  </r>
  <r>
    <n v="296"/>
    <x v="21"/>
    <s v="National"/>
    <m/>
    <m/>
    <s v="Agroenergy - Micro-installations, heat pumps and accompanying energy storage facilities"/>
  </r>
  <r>
    <n v="297"/>
    <x v="21"/>
    <s v="National"/>
    <m/>
    <m/>
    <s v="Clean Air Program"/>
  </r>
  <r>
    <n v="298"/>
    <x v="21"/>
    <s v="National"/>
    <m/>
    <m/>
    <s v="Cogeneration for District Heating "/>
  </r>
  <r>
    <n v="299"/>
    <x v="21"/>
    <s v="National"/>
    <m/>
    <m/>
    <s v="Cogeneration for Energy and Industry "/>
  </r>
  <r>
    <n v="300"/>
    <x v="21"/>
    <s v="National"/>
    <m/>
    <m/>
    <s v="Compensation bonus "/>
  </r>
  <r>
    <n v="301"/>
    <x v="21"/>
    <s v="National"/>
    <m/>
    <m/>
    <s v="Development of cogeneration based on municipal biogas "/>
  </r>
  <r>
    <n v="302"/>
    <x v="21"/>
    <s v="National"/>
    <m/>
    <m/>
    <s v="Digitization of District Heating Networks"/>
  </r>
  <r>
    <n v="303"/>
    <x v="21"/>
    <s v="National"/>
    <m/>
    <m/>
    <s v="Energy efficiency obligation scheme (White certificates)"/>
  </r>
  <r>
    <n v="304"/>
    <x v="21"/>
    <s v="National"/>
    <m/>
    <m/>
    <s v="Energy for the countryside"/>
  </r>
  <r>
    <n v="305"/>
    <x v="21"/>
    <s v="National"/>
    <m/>
    <m/>
    <s v="Energy Plus "/>
  </r>
  <r>
    <n v="306"/>
    <x v="21"/>
    <s v="National"/>
    <m/>
    <m/>
    <s v="Jessica2 loan to improve energy efficiency"/>
  </r>
  <r>
    <n v="307"/>
    <x v="21"/>
    <s v="National"/>
    <m/>
    <m/>
    <s v="My Electricity Program "/>
  </r>
  <r>
    <n v="308"/>
    <x v="21"/>
    <s v="National"/>
    <m/>
    <m/>
    <s v="My Heat"/>
  </r>
  <r>
    <n v="309"/>
    <x v="21"/>
    <s v="National"/>
    <m/>
    <m/>
    <s v="MZG bonus with MZG grant option"/>
  </r>
  <r>
    <n v="310"/>
    <x v="21"/>
    <s v="National"/>
    <m/>
    <m/>
    <s v="Polish Residential Energy Efficiency Financing Facility (PolREFF)"/>
  </r>
  <r>
    <n v="311"/>
    <x v="21"/>
    <s v="National"/>
    <m/>
    <m/>
    <s v="Renewable energy grant"/>
  </r>
  <r>
    <n v="312"/>
    <x v="21"/>
    <s v="National"/>
    <m/>
    <m/>
    <s v="Renewable energy sources – heat source for heating"/>
  </r>
  <r>
    <n v="313"/>
    <x v="21"/>
    <s v="National"/>
    <m/>
    <m/>
    <s v="Renovation bonus (multifamily house buildings)"/>
  </r>
  <r>
    <n v="314"/>
    <x v="21"/>
    <s v="National"/>
    <m/>
    <m/>
    <s v="Renovation with EPC (Energy Performance Contract) Plus savings guarantee"/>
  </r>
  <r>
    <n v="315"/>
    <x v="21"/>
    <s v="National"/>
    <m/>
    <m/>
    <s v="Sharing thermal waters in Poland"/>
  </r>
  <r>
    <n v="316"/>
    <x v="21"/>
    <s v="National"/>
    <m/>
    <m/>
    <s v="Stop Smog"/>
  </r>
  <r>
    <n v="317"/>
    <x v="21"/>
    <s v="National"/>
    <m/>
    <m/>
    <s v="Support for the energy-intensive industry "/>
  </r>
  <r>
    <n v="318"/>
    <x v="21"/>
    <s v="National"/>
    <m/>
    <m/>
    <s v="Thermal modernization bonus with the option of a thermal modernization grant"/>
  </r>
  <r>
    <n v="319"/>
    <x v="21"/>
    <s v="National"/>
    <m/>
    <m/>
    <s v="Thermal modernization tax relief"/>
  </r>
  <r>
    <n v="320"/>
    <x v="21"/>
    <s v="National"/>
    <m/>
    <m/>
    <s v="Warm apartment program "/>
  </r>
  <r>
    <n v="321"/>
    <x v="21"/>
    <s v="Regional"/>
    <s v="Silesia"/>
    <m/>
    <s v="Loan for energy efficiency"/>
  </r>
  <r>
    <n v="322"/>
    <x v="22"/>
    <s v="National"/>
    <m/>
    <m/>
    <s v="Energy Efficiency in Central Public Administration Buildings"/>
  </r>
  <r>
    <n v="323"/>
    <x v="22"/>
    <s v="National"/>
    <m/>
    <m/>
    <s v="Financial Instrument for Urban_x000a_Rehabilitation and_x000a_Revitalisation (IFRRU2020)"/>
  </r>
  <r>
    <n v="324"/>
    <x v="22"/>
    <s v="National"/>
    <m/>
    <m/>
    <s v="Green fiscality"/>
  </r>
  <r>
    <n v="325"/>
    <x v="22"/>
    <s v="National"/>
    <m/>
    <m/>
    <s v="Income tax exemption for energy efficiency improvements in homes"/>
  </r>
  <r>
    <n v="326"/>
    <x v="22"/>
    <s v="National"/>
    <m/>
    <m/>
    <s v="More Sustainable Buildings Support Program"/>
  </r>
  <r>
    <n v="327"/>
    <x v="22"/>
    <s v="National"/>
    <m/>
    <m/>
    <s v="Rehabilitate for renting - accessible housing"/>
  </r>
  <r>
    <n v="328"/>
    <x v="22"/>
    <s v="National"/>
    <m/>
    <m/>
    <s v="Residential Condominiums Support Program"/>
  </r>
  <r>
    <n v="329"/>
    <x v="22"/>
    <s v="National"/>
    <m/>
    <m/>
    <s v="Support for the Renovation and Increase of the Energy Performance of Service Buildings"/>
  </r>
  <r>
    <n v="330"/>
    <x v="22"/>
    <s v="National"/>
    <m/>
    <m/>
    <s v="Vale Eficiência Program"/>
  </r>
  <r>
    <n v="331"/>
    <x v="23"/>
    <s v="National"/>
    <m/>
    <m/>
    <s v="Efficient House program"/>
  </r>
  <r>
    <n v="332"/>
    <x v="23"/>
    <s v="National"/>
    <m/>
    <m/>
    <s v="Energy Efficiency in Public buildings"/>
  </r>
  <r>
    <n v="333"/>
    <x v="23"/>
    <s v="National"/>
    <m/>
    <m/>
    <s v="Green House Photovoltaic"/>
  </r>
  <r>
    <n v="334"/>
    <x v="23"/>
    <s v="National"/>
    <m/>
    <m/>
    <s v="Ministry of Energy – Investment support for the modernization/rehabilitation of the smart heating network"/>
  </r>
  <r>
    <n v="335"/>
    <x v="23"/>
    <s v="National"/>
    <m/>
    <m/>
    <s v="Romanian Fund for Energy Efficiency"/>
  </r>
  <r>
    <n v="336"/>
    <x v="23"/>
    <s v="National"/>
    <m/>
    <m/>
    <s v="The long-term national renovation strategy to support the renovation of the national stock of residential and non-residential building"/>
  </r>
  <r>
    <n v="337"/>
    <x v="23"/>
    <s v="National"/>
    <m/>
    <m/>
    <s v="The modernization fund"/>
  </r>
  <r>
    <n v="338"/>
    <x v="24"/>
    <s v="National"/>
    <m/>
    <m/>
    <s v="Improving energy efficiency in enterprises (2) - DOP (SSP)"/>
  </r>
  <r>
    <n v="339"/>
    <x v="24"/>
    <s v="National"/>
    <m/>
    <m/>
    <s v="Reducing the energy consumption of apartment buildings through the implementation of a financial instrument (State Housing Development Fund)"/>
  </r>
  <r>
    <n v="340"/>
    <x v="24"/>
    <s v="National"/>
    <m/>
    <m/>
    <s v="Reducing the energy efficiency of buildings (measure 2.1.2), Support for the use of RES in energy supply systems (measure 2.2.2)"/>
  </r>
  <r>
    <n v="341"/>
    <x v="24"/>
    <s v="National"/>
    <m/>
    <m/>
    <s v="Restore your family home with us"/>
  </r>
  <r>
    <n v="342"/>
    <x v="24"/>
    <s v="National"/>
    <m/>
    <m/>
    <s v="State aid schemes for energy efficiency and renewable energy"/>
  </r>
  <r>
    <n v="343"/>
    <x v="24"/>
    <s v="National"/>
    <m/>
    <m/>
    <s v="Support for the search and exploration of geothermal energy sources in order to make them available for energy purposes"/>
  </r>
  <r>
    <n v="344"/>
    <x v="24"/>
    <s v="National"/>
    <m/>
    <m/>
    <s v="Support for the use of RES in energy supply systems - DOP (SŠP)"/>
  </r>
  <r>
    <n v="345"/>
    <x v="25"/>
    <s v="National"/>
    <m/>
    <m/>
    <s v="Construction or complete renovation of buildings  (businesses)"/>
  </r>
  <r>
    <n v="346"/>
    <x v="25"/>
    <s v="National"/>
    <m/>
    <m/>
    <s v="Construction or complete renovation of buildings  (public administration)"/>
  </r>
  <r>
    <n v="347"/>
    <x v="25"/>
    <s v="National"/>
    <m/>
    <m/>
    <s v="Ecological Fund of the Republic of Slovenia - ECO-Fund"/>
  </r>
  <r>
    <n v="348"/>
    <x v="25"/>
    <s v="National"/>
    <m/>
    <m/>
    <s v="Efficient use of energy (businesses)"/>
  </r>
  <r>
    <n v="349"/>
    <x v="25"/>
    <s v="National"/>
    <m/>
    <m/>
    <s v="Efficient use of energy (public administration)"/>
  </r>
  <r>
    <n v="350"/>
    <x v="25"/>
    <s v="National"/>
    <m/>
    <m/>
    <s v="Energy efficiency obligation scheme (White certificates)"/>
  </r>
  <r>
    <n v="351"/>
    <x v="25"/>
    <s v="National"/>
    <m/>
    <m/>
    <s v="Heating and Ventilation in residential buildings  (businesses)"/>
  </r>
  <r>
    <n v="352"/>
    <x v="25"/>
    <s v="National"/>
    <m/>
    <m/>
    <s v="Heating and Ventilation in residential buildings  (privates)"/>
  </r>
  <r>
    <n v="353"/>
    <x v="25"/>
    <s v="National"/>
    <m/>
    <m/>
    <s v="Heating and Ventilation in residential buildings  (public administration)"/>
  </r>
  <r>
    <n v="354"/>
    <x v="25"/>
    <s v="National"/>
    <m/>
    <m/>
    <s v="Insulation and windows  (businesses)"/>
  </r>
  <r>
    <n v="355"/>
    <x v="25"/>
    <s v="National"/>
    <m/>
    <m/>
    <s v="Insulation and windows  (public administration)"/>
  </r>
  <r>
    <n v="356"/>
    <x v="25"/>
    <s v="National"/>
    <m/>
    <m/>
    <s v="Insulation and windows (privates)"/>
  </r>
  <r>
    <n v="357"/>
    <x v="25"/>
    <s v="National"/>
    <m/>
    <m/>
    <s v="Purchase / construction / comprehensive renovation of residential buildings  (privates)"/>
  </r>
  <r>
    <n v="358"/>
    <x v="26"/>
    <s v="National"/>
    <m/>
    <m/>
    <s v="Energy efficiency obligation scheme (White certificates)"/>
  </r>
  <r>
    <n v="359"/>
    <x v="26"/>
    <s v="National"/>
    <m/>
    <m/>
    <s v="Program to enhance energy efficiency and sustainability in houses"/>
  </r>
  <r>
    <n v="360"/>
    <x v="26"/>
    <s v="National"/>
    <m/>
    <m/>
    <s v="Support for investments in local clean energy projects in municipalities with less than 5000 inhabitants. DUS5000"/>
  </r>
  <r>
    <n v="361"/>
    <x v="26"/>
    <s v="National"/>
    <m/>
    <m/>
    <s v="Thermal renovation of buildings for municipalities with less than 5000 inhabitants. PREE 5000"/>
  </r>
  <r>
    <n v="362"/>
    <x v="26"/>
    <s v="Regional"/>
    <s v="Andalusia"/>
    <m/>
    <s v="Incentive Program for the Sustainable Energy Development of Andalusia"/>
  </r>
  <r>
    <n v="363"/>
    <x v="26"/>
    <s v="Regional"/>
    <s v="Valencia"/>
    <m/>
    <s v="Subsidies for geothermal and other renewables (Valencia)"/>
  </r>
  <r>
    <n v="364"/>
    <x v="26"/>
    <s v="Regional"/>
    <s v="Basque Country, Cantabria, Castilla y León, Valencia, Madrid, Navarra"/>
    <m/>
    <s v="Subsidy Program for the thermal renovation of buildings (PREE)"/>
  </r>
  <r>
    <n v="365"/>
    <x v="27"/>
    <s v="National"/>
    <m/>
    <m/>
    <s v="Almi Invest GreenTech Fund"/>
  </r>
  <r>
    <n v="366"/>
    <x v="27"/>
    <s v="National"/>
    <m/>
    <m/>
    <s v="Climate step - support for climate investments"/>
  </r>
  <r>
    <n v="367"/>
    <x v="27"/>
    <s v="National"/>
    <m/>
    <m/>
    <s v="EIB supports energy efficient residential housing in Stockholm with a SEK 2.5 billion loan"/>
  </r>
  <r>
    <n v="368"/>
    <x v="27"/>
    <s v="National"/>
    <m/>
    <m/>
    <s v="Grants for energy efficiency investments in small houses"/>
  </r>
  <r>
    <n v="369"/>
    <x v="27"/>
    <s v="National"/>
    <m/>
    <m/>
    <s v="Green bonds"/>
  </r>
  <r>
    <n v="370"/>
    <x v="27"/>
    <s v="National"/>
    <m/>
    <m/>
    <s v="Repairs, maintenance or conversion and extension work (Swedish abbreviation: ROT)"/>
  </r>
  <r>
    <n v="371"/>
    <x v="27"/>
    <s v="National"/>
    <m/>
    <m/>
    <s v="Tax reduction for green technology works"/>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71">
  <r>
    <n v="1"/>
    <x v="0"/>
    <s v="National"/>
    <m/>
    <m/>
    <s v="&quot;Out of oil and gas&quot;  (Upgrade old oil/gas boiler, Renewable heat generation &lt;100 kW for individuals/ companies, Renewable process energy for companies)"/>
    <s v="„Raus aus Öl und Gas“  (Kesseltausch Erneuerbare Wärmeerzeugung &lt;100 kW Privatpersonen / Betriebe,  Erneuerbare Prozessenergie für Betriebe)"/>
    <x v="0"/>
    <x v="0"/>
    <x v="0"/>
    <x v="0"/>
    <x v="0"/>
    <x v="0"/>
    <x v="0"/>
    <x v="0"/>
    <s v="Grant/Subsidy"/>
  </r>
  <r>
    <n v="2"/>
    <x v="0"/>
    <s v="National"/>
    <m/>
    <m/>
    <s v="&quot;Out of oil and gas&quot; for companies (District heating connection)"/>
    <s v="„Raus aus Öl und Gas“ für Betriebe (Fernwärmeanschluss)"/>
    <x v="0"/>
    <x v="0"/>
    <x v="1"/>
    <x v="1"/>
    <x v="0"/>
    <x v="0"/>
    <x v="1"/>
    <x v="0"/>
    <s v="Grant/Subsidy"/>
  </r>
  <r>
    <n v="3"/>
    <x v="0"/>
    <s v="National"/>
    <m/>
    <m/>
    <s v="&quot;Out of oil and gas&quot; for companies (Heat pumps &lt;100)"/>
    <s v="„Raus aus Öl und Gas“ für Betriebe (Wärmepumpen &lt;100)"/>
    <x v="0"/>
    <x v="0"/>
    <x v="1"/>
    <x v="1"/>
    <x v="0"/>
    <x v="1"/>
    <x v="1"/>
    <x v="0"/>
    <s v="Grant/Subsidy"/>
  </r>
  <r>
    <n v="4"/>
    <x v="0"/>
    <s v="National"/>
    <m/>
    <m/>
    <s v="Air conditioning and cooling - companies"/>
    <s v="Klimatisierung und Kühlng - Betriebe"/>
    <x v="0"/>
    <x v="0"/>
    <x v="2"/>
    <x v="2"/>
    <x v="1"/>
    <x v="2"/>
    <x v="1"/>
    <x v="0"/>
    <s v="Grant/Subsidy"/>
  </r>
  <r>
    <n v="5"/>
    <x v="0"/>
    <s v="National"/>
    <m/>
    <m/>
    <s v="Clean Heating for all"/>
    <s v="Sauber Heizen für Alle"/>
    <x v="0"/>
    <x v="0"/>
    <x v="0"/>
    <x v="0"/>
    <x v="0"/>
    <x v="0"/>
    <x v="0"/>
    <x v="1"/>
    <s v="Grant/Subsidy"/>
  </r>
  <r>
    <n v="6"/>
    <x v="0"/>
    <s v="National"/>
    <m/>
    <m/>
    <s v="Climate-friendly district heating systems (Expansion and decarbonisation, Optimization measures)"/>
    <s v="Klimafreundliche Fernwärme (Ausbau und Dekarbonisierung, Optimierungsmaßnahmen)"/>
    <x v="0"/>
    <x v="1"/>
    <x v="1"/>
    <x v="1"/>
    <x v="0"/>
    <x v="0"/>
    <x v="1"/>
    <x v="0"/>
    <s v="Grant/Subsidy"/>
  </r>
  <r>
    <n v="7"/>
    <x v="0"/>
    <s v="National"/>
    <m/>
    <m/>
    <s v="District heating connection ≥ 100 kW (for businesses and municipalities)"/>
    <s v="Nah-/Fernwärme Anschluss ≥ 100 kW (für Betriebe, für Gemeinde)"/>
    <x v="0"/>
    <x v="2"/>
    <x v="2"/>
    <x v="1"/>
    <x v="0"/>
    <x v="1"/>
    <x v="1"/>
    <x v="0"/>
    <s v="Grant/Subsidy"/>
  </r>
  <r>
    <n v="8"/>
    <x v="0"/>
    <s v="National"/>
    <m/>
    <m/>
    <s v="EIB Climate Action Programme Loan"/>
    <s v="EIB Climate Action Programme Loan"/>
    <x v="1"/>
    <x v="1"/>
    <x v="1"/>
    <x v="0"/>
    <x v="0"/>
    <x v="1"/>
    <x v="1"/>
    <x v="0"/>
    <s v="Debt financing"/>
  </r>
  <r>
    <n v="9"/>
    <x v="0"/>
    <s v="National"/>
    <m/>
    <m/>
    <s v="Energy centers for internal heat and cold supply - "/>
    <s v="Energiezentralen zur innerbetrieblichen Wärme- un Kältebereitstellung"/>
    <x v="0"/>
    <x v="0"/>
    <x v="1"/>
    <x v="1"/>
    <x v="0"/>
    <x v="2"/>
    <x v="1"/>
    <x v="0"/>
    <s v="Grant/Subsidy"/>
  </r>
  <r>
    <n v="10"/>
    <x v="0"/>
    <s v="National"/>
    <m/>
    <m/>
    <s v="Energy Communities"/>
    <s v="Energiegemeinschaften"/>
    <x v="0"/>
    <x v="0"/>
    <x v="0"/>
    <x v="1"/>
    <x v="2"/>
    <x v="2"/>
    <x v="0"/>
    <x v="1"/>
    <s v="Grant/Subsidy"/>
  </r>
  <r>
    <n v="11"/>
    <x v="0"/>
    <s v="National"/>
    <m/>
    <m/>
    <s v="Energy efficiency obligation scheme (White certificates)"/>
    <s v="Energieeffizienzverpflichtungssystem (Weiße Zertifikate)"/>
    <x v="2"/>
    <x v="0"/>
    <x v="0"/>
    <x v="1"/>
    <x v="2"/>
    <x v="2"/>
    <x v="0"/>
    <x v="0"/>
    <s v="Energy efficiency obligations"/>
  </r>
  <r>
    <n v="12"/>
    <x v="0"/>
    <s v="National"/>
    <m/>
    <m/>
    <s v="Energy saving measures"/>
    <s v="Energiesparmaßnahmen"/>
    <x v="2"/>
    <x v="0"/>
    <x v="2"/>
    <x v="2"/>
    <x v="1"/>
    <x v="0"/>
    <x v="1"/>
    <x v="0"/>
    <s v="Grant/Subsidy"/>
  </r>
  <r>
    <n v="13"/>
    <x v="0"/>
    <s v="National"/>
    <m/>
    <m/>
    <s v="Geothermal Systems"/>
    <s v="Geothermieanlagen"/>
    <x v="0"/>
    <x v="2"/>
    <x v="0"/>
    <x v="1"/>
    <x v="2"/>
    <x v="0"/>
    <x v="2"/>
    <x v="2"/>
    <s v="Grant/Subsidy"/>
  </r>
  <r>
    <n v="14"/>
    <x v="0"/>
    <s v="National"/>
    <m/>
    <m/>
    <s v="Green Project Finance Programs to mobilize private capital"/>
    <s v="Grüne Projektfinanzierung"/>
    <x v="1"/>
    <x v="1"/>
    <x v="0"/>
    <x v="0"/>
    <x v="2"/>
    <x v="1"/>
    <x v="1"/>
    <x v="0"/>
    <s v="Equity financing"/>
  </r>
  <r>
    <n v="15"/>
    <x v="0"/>
    <s v="National"/>
    <m/>
    <m/>
    <s v="Heat pump ≥ 100 kW"/>
    <s v="Wärmepumpe ≥ 100 kW"/>
    <x v="0"/>
    <x v="0"/>
    <x v="2"/>
    <x v="2"/>
    <x v="1"/>
    <x v="1"/>
    <x v="1"/>
    <x v="0"/>
    <s v="Grant/Subsidy"/>
  </r>
  <r>
    <n v="16"/>
    <x v="0"/>
    <s v="National"/>
    <m/>
    <m/>
    <s v="Heat Recovery Refrigeration, Ventilation &amp; Recirculation Systems"/>
    <s v="Wärmeruckgewinnung Kälte-, Lüftungsanlagen &amp; Umluftsysteme"/>
    <x v="0"/>
    <x v="0"/>
    <x v="0"/>
    <x v="1"/>
    <x v="1"/>
    <x v="2"/>
    <x v="1"/>
    <x v="0"/>
    <s v="Grant/Subsidy"/>
  </r>
  <r>
    <n v="17"/>
    <x v="0"/>
    <s v="National"/>
    <m/>
    <m/>
    <s v="Heating and Cooling Line Expansion Act"/>
    <s v="Wärme- und Kälteleitungsausbaugesetzes, BGBl. I Nr. 113/2008 idgF."/>
    <x v="0"/>
    <x v="2"/>
    <x v="2"/>
    <x v="1"/>
    <x v="2"/>
    <x v="2"/>
    <x v="1"/>
    <x v="0"/>
    <s v="Grant/Subsidy"/>
  </r>
  <r>
    <n v="18"/>
    <x v="0"/>
    <s v="National"/>
    <m/>
    <m/>
    <s v="Housing Subsidies"/>
    <s v="Wohnbauförderung"/>
    <x v="2"/>
    <x v="2"/>
    <x v="2"/>
    <x v="2"/>
    <x v="1"/>
    <x v="0"/>
    <x v="0"/>
    <x v="1"/>
    <s v="Grant/Subsidy"/>
  </r>
  <r>
    <n v="19"/>
    <x v="0"/>
    <s v="National"/>
    <m/>
    <m/>
    <s v="Innovative local heating networks"/>
    <s v="Innovative Nahwärmenetze"/>
    <x v="0"/>
    <x v="0"/>
    <x v="0"/>
    <x v="1"/>
    <x v="2"/>
    <x v="1"/>
    <x v="1"/>
    <x v="0"/>
    <s v="Grant/Subsidy"/>
  </r>
  <r>
    <n v="20"/>
    <x v="0"/>
    <s v="National"/>
    <m/>
    <m/>
    <s v="National renovation campaign 2023/2024_x000a_(Renovation voucher)"/>
    <s v="Sanierungsoffensive 2023/2024 (Sanierungsscheck)"/>
    <x v="2"/>
    <x v="1"/>
    <x v="1"/>
    <x v="0"/>
    <x v="0"/>
    <x v="1"/>
    <x v="0"/>
    <x v="0"/>
    <s v="Grant/Subsidy"/>
  </r>
  <r>
    <n v="21"/>
    <x v="0"/>
    <s v="National"/>
    <m/>
    <m/>
    <s v="New building in energy efficient construction"/>
    <s v="Neubau in energieeffizienter Bauweise"/>
    <x v="2"/>
    <x v="2"/>
    <x v="2"/>
    <x v="2"/>
    <x v="1"/>
    <x v="0"/>
    <x v="1"/>
    <x v="0"/>
    <s v="Grant/Subsidy"/>
  </r>
  <r>
    <n v="22"/>
    <x v="0"/>
    <s v="National"/>
    <m/>
    <m/>
    <s v="Waste heat extraction"/>
    <s v="Abwärmeauskopplung"/>
    <x v="0"/>
    <x v="1"/>
    <x v="2"/>
    <x v="1"/>
    <x v="1"/>
    <x v="1"/>
    <x v="1"/>
    <x v="0"/>
    <s v="Grant/Subsidy"/>
  </r>
  <r>
    <n v="23"/>
    <x v="0"/>
    <s v="Regional"/>
    <s v="Vienna"/>
    <m/>
    <s v="Construction and conversion/retrofitting of existing heating systems - funding application"/>
    <s v="Errichtung und Umstellung/Nachrüstung vorhandener Heizanlagen - Förderungsantrag"/>
    <x v="0"/>
    <x v="0"/>
    <x v="2"/>
    <x v="1"/>
    <x v="0"/>
    <x v="1"/>
    <x v="0"/>
    <x v="0"/>
    <s v="Grant/Subsidy"/>
  </r>
  <r>
    <n v="24"/>
    <x v="0"/>
    <s v="Regional"/>
    <s v="Vienna"/>
    <m/>
    <s v="THEWOSAN – funding scheme for buildings thermal renovation"/>
    <s v="THEWOSAN - Thermisch-energetische Wohnhaussanierung"/>
    <x v="2"/>
    <x v="0"/>
    <x v="0"/>
    <x v="1"/>
    <x v="1"/>
    <x v="2"/>
    <x v="0"/>
    <x v="1"/>
    <s v="Grant/Subsidy"/>
  </r>
  <r>
    <n v="25"/>
    <x v="0"/>
    <s v="Regional"/>
    <s v="Upper Austria"/>
    <m/>
    <s v="Upper Austria Clean Energy Program - Funding program for renewable energies &amp; efficient energy use"/>
    <s v="OÖ Clean Energy Program - Förderprogramm für erneuerbare Energien &amp; effiziente Energienutzung"/>
    <x v="2"/>
    <x v="0"/>
    <x v="0"/>
    <x v="1"/>
    <x v="2"/>
    <x v="2"/>
    <x v="1"/>
    <x v="0"/>
    <s v="Grant/Subsidy"/>
  </r>
  <r>
    <n v="26"/>
    <x v="0"/>
    <s v="Local"/>
    <m/>
    <s v="Graz"/>
    <s v="Environmental support for district heating conversion"/>
    <s v="Umweltförderung Fernwärme-Heizungsumstellung"/>
    <x v="0"/>
    <x v="0"/>
    <x v="0"/>
    <x v="1"/>
    <x v="0"/>
    <x v="0"/>
    <x v="0"/>
    <x v="0"/>
    <s v="Grant/Subsidy"/>
  </r>
  <r>
    <n v="27"/>
    <x v="1"/>
    <s v="National"/>
    <m/>
    <m/>
    <s v="Energy Transition Fund"/>
    <s v="Fonds de transition énergétique"/>
    <x v="0"/>
    <x v="2"/>
    <x v="0"/>
    <x v="2"/>
    <x v="0"/>
    <x v="0"/>
    <x v="2"/>
    <x v="2"/>
    <s v="Grant/Subsidy"/>
  </r>
  <r>
    <n v="28"/>
    <x v="1"/>
    <s v="Regional"/>
    <s v="Bruxelles"/>
    <m/>
    <s v="Brussells Green loans (for energy efficiency investments by households)"/>
    <s v="Prêts vert Bruxellois"/>
    <x v="2"/>
    <x v="0"/>
    <x v="0"/>
    <x v="0"/>
    <x v="0"/>
    <x v="1"/>
    <x v="0"/>
    <x v="1"/>
    <s v="Debt financing"/>
  </r>
  <r>
    <n v="29"/>
    <x v="1"/>
    <s v="Regional"/>
    <s v="Flanders"/>
    <m/>
    <s v="Call for green heat, residual heat and energy-efficient district heating"/>
    <s v="Call groene warmte, restwarmte en energie-efficiënte stadsverwarming"/>
    <x v="0"/>
    <x v="0"/>
    <x v="0"/>
    <x v="1"/>
    <x v="2"/>
    <x v="0"/>
    <x v="0"/>
    <x v="0"/>
    <s v="Grant/Subsidy"/>
  </r>
  <r>
    <n v="30"/>
    <x v="1"/>
    <s v="Regional"/>
    <s v="Flanders"/>
    <m/>
    <s v="Collective renovation support premium (10+)"/>
    <s v="Collectieve renovatiebegeleidingspremie"/>
    <x v="2"/>
    <x v="0"/>
    <x v="0"/>
    <x v="2"/>
    <x v="1"/>
    <x v="1"/>
    <x v="0"/>
    <x v="1"/>
    <s v="Other public scheme "/>
  </r>
  <r>
    <n v="31"/>
    <x v="1"/>
    <s v="Regional"/>
    <s v="Flanders"/>
    <m/>
    <s v="Ecology Premium+"/>
    <s v="Ecologiepremie+"/>
    <x v="2"/>
    <x v="0"/>
    <x v="0"/>
    <x v="1"/>
    <x v="2"/>
    <x v="2"/>
    <x v="1"/>
    <x v="0"/>
    <s v="Grant/Subsidy"/>
  </r>
  <r>
    <n v="32"/>
    <x v="1"/>
    <s v="Regional"/>
    <s v="Wallonia"/>
    <m/>
    <s v="Energy renovation of buildings (UREBA)"/>
    <s v="Rénovation énergétique des bâtiments (UREBA)"/>
    <x v="2"/>
    <x v="0"/>
    <x v="0"/>
    <x v="1"/>
    <x v="0"/>
    <x v="2"/>
    <x v="1"/>
    <x v="0"/>
    <s v="Grant/Subsidy"/>
  </r>
  <r>
    <n v="33"/>
    <x v="1"/>
    <s v="Regional"/>
    <s v="Bruxelles"/>
    <m/>
    <s v="Energy transition Funds"/>
    <s v="Fonds de transition économique"/>
    <x v="2"/>
    <x v="0"/>
    <x v="0"/>
    <x v="1"/>
    <x v="2"/>
    <x v="2"/>
    <x v="1"/>
    <x v="0"/>
    <s v="Multiple (Grant/Subsidy, Tax rebate, Debt, Equity, Guarantee, TA)"/>
  </r>
  <r>
    <n v="34"/>
    <x v="1"/>
    <s v="Regional"/>
    <s v="Bruxelles"/>
    <m/>
    <s v="ENERGY&amp;RENO"/>
    <s v="ENERGY&amp;RENO"/>
    <x v="2"/>
    <x v="0"/>
    <x v="0"/>
    <x v="0"/>
    <x v="0"/>
    <x v="1"/>
    <x v="1"/>
    <x v="0"/>
    <s v="Debt financing"/>
  </r>
  <r>
    <n v="35"/>
    <x v="1"/>
    <s v="Regional"/>
    <s v="Bruxelles"/>
    <m/>
    <s v="Equity investments for MSMEs"/>
    <s v="Les prises de participation"/>
    <x v="1"/>
    <x v="1"/>
    <x v="1"/>
    <x v="0"/>
    <x v="0"/>
    <x v="1"/>
    <x v="1"/>
    <x v="0"/>
    <s v="Equity financing"/>
  </r>
  <r>
    <n v="36"/>
    <x v="1"/>
    <s v="Regional"/>
    <s v="Wallonia"/>
    <m/>
    <s v="Green, social and sustainable bonds"/>
    <s v="Green, social and sustainable bonds"/>
    <x v="2"/>
    <x v="0"/>
    <x v="0"/>
    <x v="0"/>
    <x v="0"/>
    <x v="1"/>
    <x v="2"/>
    <x v="2"/>
    <s v="Other public scheme "/>
  </r>
  <r>
    <n v="37"/>
    <x v="1"/>
    <s v="Regional"/>
    <s v="Wallonia"/>
    <m/>
    <s v="Housing Premiums"/>
    <s v="Primes Habitation"/>
    <x v="2"/>
    <x v="0"/>
    <x v="0"/>
    <x v="2"/>
    <x v="1"/>
    <x v="0"/>
    <x v="0"/>
    <x v="1"/>
    <s v="Grant/Subsidy"/>
  </r>
  <r>
    <n v="38"/>
    <x v="1"/>
    <s v="Regional"/>
    <s v="Flanders"/>
    <m/>
    <s v="Increased investment deduction for energy-saving investments by companies"/>
    <s v="Verhoogde investeringsaftrek voor energiebesparende investeringen door ondernemingen"/>
    <x v="2"/>
    <x v="0"/>
    <x v="1"/>
    <x v="0"/>
    <x v="0"/>
    <x v="1"/>
    <x v="1"/>
    <x v="0"/>
    <s v="Tax Incentives"/>
  </r>
  <r>
    <n v="39"/>
    <x v="1"/>
    <s v="Regional"/>
    <s v="Wallonia"/>
    <m/>
    <s v="Investment grant for the sustainable use of energy and environmental protection"/>
    <s v="Prime à l'investissement en faveur de l'utilisation durable de l'énergie et de la protection de l'environnement"/>
    <x v="2"/>
    <x v="0"/>
    <x v="0"/>
    <x v="1"/>
    <x v="2"/>
    <x v="2"/>
    <x v="1"/>
    <x v="0"/>
    <s v="Grant/Subsidy"/>
  </r>
  <r>
    <n v="40"/>
    <x v="1"/>
    <s v="Regional"/>
    <s v="Flanders"/>
    <m/>
    <s v="My energy House"/>
    <s v="Mijnenergiehuis"/>
    <x v="2"/>
    <x v="0"/>
    <x v="0"/>
    <x v="1"/>
    <x v="2"/>
    <x v="2"/>
    <x v="0"/>
    <x v="1"/>
    <s v="Other public scheme "/>
  </r>
  <r>
    <n v="41"/>
    <x v="1"/>
    <s v="Regional"/>
    <s v="Flanders"/>
    <m/>
    <s v="MyRenovation Premium &amp; Loan"/>
    <s v="Mijn VerbouwPremie"/>
    <x v="2"/>
    <x v="0"/>
    <x v="0"/>
    <x v="0"/>
    <x v="0"/>
    <x v="2"/>
    <x v="0"/>
    <x v="0"/>
    <s v="Grant/Subsidy"/>
  </r>
  <r>
    <n v="42"/>
    <x v="1"/>
    <s v="Regional"/>
    <s v="Flanders"/>
    <m/>
    <s v="Premium for investments after the performance of an energy audit in non-residential buildings"/>
    <s v="Premie voor investeringen na de uitvoering van een energieaudit in niet-residentiële gebouwen"/>
    <x v="2"/>
    <x v="0"/>
    <x v="1"/>
    <x v="0"/>
    <x v="0"/>
    <x v="1"/>
    <x v="0"/>
    <x v="0"/>
    <s v="Grant/Subsidy"/>
  </r>
  <r>
    <n v="43"/>
    <x v="1"/>
    <s v="Regional"/>
    <s v="Bruxelles"/>
    <m/>
    <s v="Primes RENOLUTION (formerly: Primes Énergie + Primes à la rénovation de l’habitat et à l'embellissement des façades)"/>
    <s v="Primes RENOLUTION (formerly: Primes Énergie + Primes à la rénovation de l’habitat et à l'embellissement des façades)"/>
    <x v="2"/>
    <x v="0"/>
    <x v="0"/>
    <x v="1"/>
    <x v="1"/>
    <x v="1"/>
    <x v="0"/>
    <x v="0"/>
    <s v="Grant/Subsidy"/>
  </r>
  <r>
    <n v="44"/>
    <x v="1"/>
    <s v="Regional"/>
    <s v="Flanders"/>
    <m/>
    <s v="Reduction of property tax for energy-efficient buildings: residential + business"/>
    <s v="Vermindering van de onroerende voorheffing voor energiezuinige gebouwen"/>
    <x v="2"/>
    <x v="1"/>
    <x v="1"/>
    <x v="0"/>
    <x v="0"/>
    <x v="1"/>
    <x v="0"/>
    <x v="0"/>
    <s v="Tax Incentives"/>
  </r>
  <r>
    <n v="45"/>
    <x v="1"/>
    <s v="Regional"/>
    <s v="Flanders"/>
    <m/>
    <s v="Renovation credit with interest subsidy (for energy renovation after purchase)"/>
    <s v="Renovatiekrediet met rentesubsidie (bij energierenovatie na aankoop)"/>
    <x v="2"/>
    <x v="0"/>
    <x v="1"/>
    <x v="2"/>
    <x v="1"/>
    <x v="1"/>
    <x v="0"/>
    <x v="1"/>
    <s v="Debt financing"/>
  </r>
  <r>
    <n v="46"/>
    <x v="1"/>
    <s v="Regional"/>
    <s v="Wallonia"/>
    <m/>
    <s v="RenoWatt - One-Stop-Shop dedicated to improve the energy efficiency of public buildings (regional government-EIB partnership)"/>
    <s v="RenoWatt"/>
    <x v="2"/>
    <x v="0"/>
    <x v="1"/>
    <x v="0"/>
    <x v="0"/>
    <x v="1"/>
    <x v="1"/>
    <x v="0"/>
    <s v="Advisory Service, Technical Assistance"/>
  </r>
  <r>
    <n v="47"/>
    <x v="1"/>
    <s v="Regional"/>
    <s v="Wallonia"/>
    <m/>
    <s v="Subsidies for investment in renewable energies (cogeneration or process)"/>
    <s v="Aide à l'investissement en matière d'énergies renouvelables (cogénération ou process)"/>
    <x v="0"/>
    <x v="1"/>
    <x v="0"/>
    <x v="2"/>
    <x v="1"/>
    <x v="0"/>
    <x v="1"/>
    <x v="0"/>
    <s v="Grant/Subsidy"/>
  </r>
  <r>
    <n v="48"/>
    <x v="1"/>
    <s v="Regional"/>
    <s v="Wallonia"/>
    <m/>
    <s v="Supports for the energy transition_x000a_1. Energy cheques_x000a_2. Amure programme_x000a_3. UDE aid (sustainable use of energy)_x000a_4. SOWALFIN Group's Easy'Green scheme _x000a_5. Demainvest, a third-party investor to finance the energy transition_x000a_6. WalEnergie loans from SRIW"/>
    <s v="Aides à la transition énergétique_x000a_1. Chèques-énergie_x000a_2. Programme Amure_x000a_3. Aides UDE (Utilisation durable de l'énergie)_x000a_4. Dispositif Easy'Green du Groupe SOWALFIN _x000a_5. Demainvest, un tiers investisseur pour financer la transition énergétique_x000a_6. Prêts WalEnergie de la SRIW"/>
    <x v="2"/>
    <x v="0"/>
    <x v="0"/>
    <x v="0"/>
    <x v="0"/>
    <x v="1"/>
    <x v="1"/>
    <x v="0"/>
    <s v="Multiple (Grant/Subsidy, Tax rebate, Debt, Equity, Guarantee, TA)"/>
  </r>
  <r>
    <n v="49"/>
    <x v="1"/>
    <s v="Regional"/>
    <s v="Wallonia"/>
    <m/>
    <s v="Tax deduction for energy-saving investments in companies"/>
    <s v="Déduction fiscale pour investissements économiseurs d'énergie dans les entreprises"/>
    <x v="2"/>
    <x v="0"/>
    <x v="0"/>
    <x v="1"/>
    <x v="0"/>
    <x v="2"/>
    <x v="1"/>
    <x v="0"/>
    <s v="Tax Incentives"/>
  </r>
  <r>
    <n v="50"/>
    <x v="1"/>
    <s v="Regional"/>
    <s v="Flanders"/>
    <m/>
    <s v="VAT rate of 6% for renovation, demolition and reconstruction of homes + 2023 Temporary 6% VAT on installation of solar panels, heat pump and solar water heater"/>
    <s v="Btw-tarief van 6% bij renovatie en sloop- en heropbouw van woningen"/>
    <x v="2"/>
    <x v="0"/>
    <x v="1"/>
    <x v="2"/>
    <x v="1"/>
    <x v="0"/>
    <x v="0"/>
    <x v="1"/>
    <s v="Tax Incentives"/>
  </r>
  <r>
    <n v="51"/>
    <x v="1"/>
    <s v="Regional"/>
    <s v="Wallonia"/>
    <m/>
    <s v="Wallonia Green Health loans: for EE renovations in the public and private health and social sectors"/>
    <s v="Wallonie Santé Green Health"/>
    <x v="2"/>
    <x v="0"/>
    <x v="1"/>
    <x v="0"/>
    <x v="0"/>
    <x v="1"/>
    <x v="1"/>
    <x v="0"/>
    <s v="Debt financing"/>
  </r>
  <r>
    <n v="52"/>
    <x v="1"/>
    <s v="Regional"/>
    <s v="Wallonia"/>
    <m/>
    <s v="Zero-rate loans: continued support for the Renopack/Ecopack scheme"/>
    <s v="Prêts à taux zéro : maintien du soutien au dispositif Renopack/Ecopack"/>
    <x v="2"/>
    <x v="0"/>
    <x v="1"/>
    <x v="2"/>
    <x v="1"/>
    <x v="0"/>
    <x v="0"/>
    <x v="1"/>
    <s v="Debt financing"/>
  </r>
  <r>
    <n v="53"/>
    <x v="2"/>
    <s v="National"/>
    <m/>
    <m/>
    <s v="Energy Efficiency and Renewable Sources Fund - Credits"/>
    <s v="ФОНД ЕНЕРГИЙНА ЕФЕКТИВНОСТ_x000a_И ВЪЗОБНОВЯЕМИ ИЗТОЧНИЦИ - Кредити"/>
    <x v="2"/>
    <x v="0"/>
    <x v="0"/>
    <x v="2"/>
    <x v="1"/>
    <x v="1"/>
    <x v="0"/>
    <x v="0"/>
    <s v="Multiple (Grant/Subsidy, Tax rebate, Debt, Equity, Guarantee, TA)"/>
  </r>
  <r>
    <n v="54"/>
    <x v="2"/>
    <s v="National"/>
    <m/>
    <m/>
    <s v="Energy efficiency obligation scheme (White certificates)"/>
    <s v=" Схема за задължения за енергийна ефективност (Бели сертификати)"/>
    <x v="2"/>
    <x v="0"/>
    <x v="0"/>
    <x v="1"/>
    <x v="2"/>
    <x v="2"/>
    <x v="0"/>
    <x v="0"/>
    <s v="Energy efficiency obligations"/>
  </r>
  <r>
    <n v="55"/>
    <x v="2"/>
    <s v="National"/>
    <m/>
    <m/>
    <s v="Fund FLAG Bulgaria "/>
    <s v="ФОНД ФЛАГ"/>
    <x v="1"/>
    <x v="1"/>
    <x v="1"/>
    <x v="0"/>
    <x v="0"/>
    <x v="1"/>
    <x v="1"/>
    <x v="0"/>
    <s v="Debt financing"/>
  </r>
  <r>
    <n v="56"/>
    <x v="2"/>
    <s v="National"/>
    <m/>
    <m/>
    <s v="Fund of funds Bulgaria "/>
    <s v="фонд на фондовете"/>
    <x v="1"/>
    <x v="1"/>
    <x v="1"/>
    <x v="0"/>
    <x v="0"/>
    <x v="1"/>
    <x v="1"/>
    <x v="0"/>
    <s v="Multiple (Grant/Subsidy, Tax rebate, Debt, Equity, Guarantee, TA)"/>
  </r>
  <r>
    <n v="57"/>
    <x v="2"/>
    <s v="National"/>
    <m/>
    <m/>
    <s v="Funding to improve energy efficiency and use renewable energy sources in Bulgaria"/>
    <s v="Финансиране за подобряване на енергийната ефективност и използване на възобновяеми енергийни източници в България"/>
    <x v="2"/>
    <x v="0"/>
    <x v="0"/>
    <x v="0"/>
    <x v="0"/>
    <x v="1"/>
    <x v="0"/>
    <x v="0"/>
    <s v="Debt financing"/>
  </r>
  <r>
    <n v="58"/>
    <x v="2"/>
    <s v="National"/>
    <m/>
    <m/>
    <s v="National Innovation Fund"/>
    <s v="Национален иновационен фонд (НИФ)"/>
    <x v="2"/>
    <x v="0"/>
    <x v="1"/>
    <x v="0"/>
    <x v="0"/>
    <x v="1"/>
    <x v="1"/>
    <x v="0"/>
    <s v="Grant/Subsidy"/>
  </r>
  <r>
    <n v="59"/>
    <x v="2"/>
    <s v="National"/>
    <m/>
    <m/>
    <s v="National Programme for Energy Efficiency of Multifamily Residential Buildings"/>
    <s v="Национална програма за енергийна ефективност на многофамилни жилищни сгради"/>
    <x v="2"/>
    <x v="0"/>
    <x v="0"/>
    <x v="0"/>
    <x v="0"/>
    <x v="2"/>
    <x v="0"/>
    <x v="1"/>
    <s v="Grant/Subsidy"/>
  </r>
  <r>
    <n v="60"/>
    <x v="2"/>
    <s v="National"/>
    <m/>
    <m/>
    <s v="National Trust Eco fund (NTEF) - Investment Climate Program (ICP) energy efficiency"/>
    <s v="Национален доверителен екофонд (НДЕФ) - Инвестиционна програма за климата (ИКП) - енергийна ефективност"/>
    <x v="2"/>
    <x v="0"/>
    <x v="0"/>
    <x v="2"/>
    <x v="1"/>
    <x v="2"/>
    <x v="0"/>
    <x v="0"/>
    <s v="Grant/Subsidy"/>
  </r>
  <r>
    <n v="61"/>
    <x v="2"/>
    <s v="National"/>
    <m/>
    <m/>
    <s v="Recovery and Resilience Plan Bulgaria"/>
    <s v="Recovery and Resilience Plan_x000a_Bulgaria"/>
    <x v="2"/>
    <x v="0"/>
    <x v="0"/>
    <x v="0"/>
    <x v="0"/>
    <x v="0"/>
    <x v="0"/>
    <x v="0"/>
    <s v="Multiple (Grant/Subsidy, Tax rebate, Debt, Equity, Guarantee, TA)"/>
  </r>
  <r>
    <n v="62"/>
    <x v="2"/>
    <s v="National"/>
    <m/>
    <m/>
    <s v="Residential Energy Efficiency Credit Line (&quot;REECL3&quot;)"/>
    <s v="Residential Energy Efficiency Credit Line (&quot;REECL3&quot;)"/>
    <x v="2"/>
    <x v="0"/>
    <x v="0"/>
    <x v="0"/>
    <x v="0"/>
    <x v="2"/>
    <x v="0"/>
    <x v="1"/>
    <s v="Debt financing"/>
  </r>
  <r>
    <n v="63"/>
    <x v="2"/>
    <s v="National"/>
    <m/>
    <m/>
    <s v="The National Guarantee Fund (NGF)"/>
    <s v="Националният гаранционен фонд (НГФ)"/>
    <x v="2"/>
    <x v="0"/>
    <x v="1"/>
    <x v="0"/>
    <x v="0"/>
    <x v="1"/>
    <x v="1"/>
    <x v="0"/>
    <s v="Guarantee"/>
  </r>
  <r>
    <n v="64"/>
    <x v="2"/>
    <s v="National"/>
    <m/>
    <m/>
    <s v="The Regional Urban Development Fund - Jessica"/>
    <s v="Регионален фонд за градско развитие"/>
    <x v="1"/>
    <x v="2"/>
    <x v="2"/>
    <x v="0"/>
    <x v="0"/>
    <x v="0"/>
    <x v="2"/>
    <x v="2"/>
    <s v="Debt financing"/>
  </r>
  <r>
    <n v="65"/>
    <x v="3"/>
    <s v="National"/>
    <m/>
    <m/>
    <s v="Croatian Modernisation Fund (first call)"/>
    <s v="Objavljen prvi poziv za dodjelu sredstava iz Modernizacijskog fonda"/>
    <x v="2"/>
    <x v="0"/>
    <x v="0"/>
    <x v="0"/>
    <x v="0"/>
    <x v="2"/>
    <x v="1"/>
    <x v="0"/>
    <s v="Grant/Subsidy"/>
  </r>
  <r>
    <n v="66"/>
    <x v="3"/>
    <s v="National"/>
    <m/>
    <m/>
    <s v="Energy efficiency obligation scheme (White certificates)"/>
    <s v="Sustav obveze energetske učinkovitosti (Bijeli certifikati)"/>
    <x v="2"/>
    <x v="0"/>
    <x v="0"/>
    <x v="1"/>
    <x v="2"/>
    <x v="2"/>
    <x v="0"/>
    <x v="0"/>
    <s v="Energy efficiency obligations"/>
  </r>
  <r>
    <n v="67"/>
    <x v="3"/>
    <s v="National"/>
    <m/>
    <m/>
    <s v="Energy renovation of homes "/>
    <s v="Energetska obnova obiteljskih kuća"/>
    <x v="2"/>
    <x v="0"/>
    <x v="0"/>
    <x v="0"/>
    <x v="0"/>
    <x v="2"/>
    <x v="0"/>
    <x v="1"/>
    <s v="Grant/Subsidy"/>
  </r>
  <r>
    <n v="68"/>
    <x v="3"/>
    <s v="National"/>
    <m/>
    <m/>
    <s v="Energy renovation of multi-family buildings"/>
    <s v="Energetska obnova višestambenih zgrada"/>
    <x v="2"/>
    <x v="0"/>
    <x v="1"/>
    <x v="0"/>
    <x v="0"/>
    <x v="2"/>
    <x v="0"/>
    <x v="1"/>
    <s v="Grant/Subsidy"/>
  </r>
  <r>
    <n v="69"/>
    <x v="3"/>
    <s v="National"/>
    <m/>
    <m/>
    <s v="Energy renovation of public sector buildings"/>
    <s v="Energetska obnova zgrada javnog sektora"/>
    <x v="2"/>
    <x v="0"/>
    <x v="1"/>
    <x v="0"/>
    <x v="0"/>
    <x v="2"/>
    <x v="1"/>
    <x v="0"/>
    <s v="Grant/Subsidy"/>
  </r>
  <r>
    <n v="70"/>
    <x v="3"/>
    <s v="National"/>
    <m/>
    <m/>
    <s v="National fund for Environmental Protection and Energy Efficiency (FZOEU)"/>
    <s v="Fond za zaštitu okoliša i energetsku učinkovitost (FZOEU)"/>
    <x v="2"/>
    <x v="0"/>
    <x v="0"/>
    <x v="1"/>
    <x v="2"/>
    <x v="2"/>
    <x v="0"/>
    <x v="0"/>
    <s v="Grant/Subsidy"/>
  </r>
  <r>
    <n v="71"/>
    <x v="3"/>
    <s v="National"/>
    <m/>
    <m/>
    <s v="Preparation and research of geothermal potential in the context of centralized heating C1.2. R1-12"/>
    <s v="Priprema i istraživanje geotermalnog potencijala u kontekstu centraliziranog grijanja C1.2. R1-12 "/>
    <x v="0"/>
    <x v="0"/>
    <x v="0"/>
    <x v="1"/>
    <x v="2"/>
    <x v="0"/>
    <x v="1"/>
    <x v="1"/>
    <s v="Grant/Subsidy"/>
  </r>
  <r>
    <n v="72"/>
    <x v="3"/>
    <s v="National"/>
    <m/>
    <m/>
    <s v="Public call for the use of renewable energy systems in family buildings"/>
    <s v="Javni poziv za korištenje sustava obnovljivih izvora energije u obiteljskim zgradama"/>
    <x v="0"/>
    <x v="0"/>
    <x v="0"/>
    <x v="2"/>
    <x v="1"/>
    <x v="2"/>
    <x v="0"/>
    <x v="1"/>
    <s v="Grant/Subsidy"/>
  </r>
  <r>
    <n v="73"/>
    <x v="3"/>
    <s v="National"/>
    <m/>
    <m/>
    <s v="Scheme to reduce an electricity consumption levy imposed on energy-intensive companies (RES levy)"/>
    <s v="Hrvatski program za potporu energetski intenzivnim poduzećima (RES levy)"/>
    <x v="2"/>
    <x v="0"/>
    <x v="0"/>
    <x v="0"/>
    <x v="0"/>
    <x v="2"/>
    <x v="1"/>
    <x v="0"/>
    <s v="Grant/Subsidy"/>
  </r>
  <r>
    <n v="74"/>
    <x v="4"/>
    <s v="National"/>
    <m/>
    <m/>
    <s v="Encourage the reduction of CO2 emissions in businesses"/>
    <s v="Σχέδιο Χορηγιών για την Ενθάρρυνση της Μείωσης Εκπομπής Αερίων του Θερμοκηπίου στις Επιχειρήσεις"/>
    <x v="2"/>
    <x v="0"/>
    <x v="2"/>
    <x v="2"/>
    <x v="1"/>
    <x v="0"/>
    <x v="1"/>
    <x v="0"/>
    <s v="Grant/Subsidy"/>
  </r>
  <r>
    <n v="75"/>
    <x v="4"/>
    <s v="National"/>
    <m/>
    <m/>
    <s v="Energy efficiency obligation scheme (White certificates)"/>
    <s v="Σχέδιο υποχρεώσεων αποδοτικότητας ενέργειας (Λευκά πιστοποιητικά)"/>
    <x v="2"/>
    <x v="0"/>
    <x v="0"/>
    <x v="1"/>
    <x v="2"/>
    <x v="2"/>
    <x v="0"/>
    <x v="0"/>
    <s v="Energy efficiency obligations"/>
  </r>
  <r>
    <n v="76"/>
    <x v="4"/>
    <s v="National"/>
    <m/>
    <m/>
    <s v="Energy Fund of Funds providing soft loans for energy efficiency"/>
    <s v="Ενεργειακό Ταμείο Ταμείων (Ταμείο) Κύπρος"/>
    <x v="2"/>
    <x v="0"/>
    <x v="0"/>
    <x v="1"/>
    <x v="2"/>
    <x v="2"/>
    <x v="1"/>
    <x v="0"/>
    <s v="Debt financing"/>
  </r>
  <r>
    <n v="77"/>
    <x v="4"/>
    <s v="National"/>
    <m/>
    <m/>
    <s v="Grant Scheme to encourage the use of Renewable Energy Sources and Energy Saving in Homes (2024-2025)"/>
    <s v="Σχέδιο Χορηγιών για Ενθάρρυνση της Χρήσης Ανανεώσιμων Πηγών Ενέργειας και Εξοικονόμησης Ενέργειας σε Κατοικίες "/>
    <x v="2"/>
    <x v="2"/>
    <x v="2"/>
    <x v="2"/>
    <x v="1"/>
    <x v="0"/>
    <x v="0"/>
    <x v="0"/>
    <s v="Grant/Subsidy"/>
  </r>
  <r>
    <n v="78"/>
    <x v="4"/>
    <s v="National"/>
    <m/>
    <m/>
    <s v="Scheme to Promote Energy Efficiency Investments by Small and Medium Enterprises and Non-Profit Organisations"/>
    <s v="Σχέδιο Προώθησης Επενδύσεων Ενεργειακής Απόδοσης από Μικρομεσαίες Επιχειρήσεις και Μη Κερδοσκοπικούς Οργανισμούς"/>
    <x v="2"/>
    <x v="0"/>
    <x v="0"/>
    <x v="1"/>
    <x v="2"/>
    <x v="2"/>
    <x v="0"/>
    <x v="0"/>
    <s v="Grant/Subsidy"/>
  </r>
  <r>
    <n v="79"/>
    <x v="5"/>
    <s v="National"/>
    <m/>
    <m/>
    <s v="ENERG – Improving energy efficiency in business_x000a_ENERG ETS – Improving energy efficiency and reducing greenhouse gas emissions in industry in EU ETS_x000a_ENERGov – Energy efficiency in public buildings and infrastructure"/>
    <s v="ENERG, ENERG ETS, ENERGov"/>
    <x v="2"/>
    <x v="0"/>
    <x v="1"/>
    <x v="0"/>
    <x v="0"/>
    <x v="1"/>
    <x v="1"/>
    <x v="0"/>
    <s v="Grant/Subsidy"/>
  </r>
  <r>
    <n v="80"/>
    <x v="5"/>
    <s v="National"/>
    <m/>
    <m/>
    <s v="Energy Savings - INTEREST-FREE LOAN FOR ENERGY-SAVING PROJECTS"/>
    <s v="Uspory energie - BEZÚROČNÝ ÚVĚR NA ENERGETICKY ÚSPORNÉ PROJEKTY (OPPIK)"/>
    <x v="2"/>
    <x v="0"/>
    <x v="0"/>
    <x v="1"/>
    <x v="0"/>
    <x v="1"/>
    <x v="1"/>
    <x v="0"/>
    <s v="Grant/Subsidy, Debt Financing"/>
  </r>
  <r>
    <n v="81"/>
    <x v="5"/>
    <s v="National"/>
    <m/>
    <m/>
    <s v="Grants for the revitalization of the territory _x000a_with old construction load under the Brownfields programme"/>
    <s v="Poskytnutí dotace na revitalizaci území se starou stavební zátěží v rámci programu Brownfieldy financovaného z Nástroje pro oživení a odolnost"/>
    <x v="2"/>
    <x v="0"/>
    <x v="1"/>
    <x v="0"/>
    <x v="0"/>
    <x v="1"/>
    <x v="0"/>
    <x v="1"/>
    <s v="Grant/Subsidy"/>
  </r>
  <r>
    <n v="82"/>
    <x v="5"/>
    <s v="National"/>
    <m/>
    <m/>
    <s v="HEAT – Modernisation of heating systems"/>
    <s v="HEAT"/>
    <x v="0"/>
    <x v="0"/>
    <x v="0"/>
    <x v="1"/>
    <x v="0"/>
    <x v="0"/>
    <x v="0"/>
    <x v="0"/>
    <s v="Grant/Subsidy"/>
  </r>
  <r>
    <n v="83"/>
    <x v="5"/>
    <s v="National"/>
    <m/>
    <m/>
    <s v="Kettle Subsidy"/>
    <s v="Kotlíková dotace"/>
    <x v="0"/>
    <x v="0"/>
    <x v="1"/>
    <x v="2"/>
    <x v="1"/>
    <x v="2"/>
    <x v="2"/>
    <x v="1"/>
    <s v="Grant/Subsidy"/>
  </r>
  <r>
    <n v="84"/>
    <x v="5"/>
    <s v="National"/>
    <m/>
    <m/>
    <s v="New Green Savings Grant Program"/>
    <s v="Nova Zelena Usporam"/>
    <x v="2"/>
    <x v="0"/>
    <x v="0"/>
    <x v="0"/>
    <x v="0"/>
    <x v="2"/>
    <x v="0"/>
    <x v="1"/>
    <s v="Grant/Subsidy"/>
  </r>
  <r>
    <n v="85"/>
    <x v="5"/>
    <s v="National"/>
    <m/>
    <m/>
    <s v="Operational Program Environment 2021-2027"/>
    <s v="Operační program Životní prostředí 2021–2027"/>
    <x v="2"/>
    <x v="0"/>
    <x v="1"/>
    <x v="0"/>
    <x v="0"/>
    <x v="1"/>
    <x v="1"/>
    <x v="0"/>
    <s v="Grant/Subsidy"/>
  </r>
  <r>
    <n v="86"/>
    <x v="5"/>
    <s v="National"/>
    <m/>
    <m/>
    <s v="PROGRAM EFEKT III"/>
    <s v="PROGRAM EFEKT III"/>
    <x v="2"/>
    <x v="0"/>
    <x v="0"/>
    <x v="1"/>
    <x v="2"/>
    <x v="2"/>
    <x v="0"/>
    <x v="0"/>
    <s v="Grant/Subsidy"/>
  </r>
  <r>
    <n v="87"/>
    <x v="5"/>
    <s v="National"/>
    <m/>
    <m/>
    <s v="RES+"/>
    <s v="RES+"/>
    <x v="0"/>
    <x v="2"/>
    <x v="0"/>
    <x v="2"/>
    <x v="0"/>
    <x v="0"/>
    <x v="2"/>
    <x v="2"/>
    <s v="Grant/Subsidy"/>
  </r>
  <r>
    <n v="88"/>
    <x v="5"/>
    <s v="Regional"/>
    <s v="All regions except Prague"/>
    <m/>
    <s v="New energy savings - PROJECTS"/>
    <s v="Nové úspory energie - (OPTAK)"/>
    <x v="2"/>
    <x v="0"/>
    <x v="0"/>
    <x v="1"/>
    <x v="0"/>
    <x v="2"/>
    <x v="1"/>
    <x v="0"/>
    <s v="Debt financing"/>
  </r>
  <r>
    <n v="89"/>
    <x v="5"/>
    <s v="Local"/>
    <m/>
    <s v="Prague"/>
    <s v="ENERGY, INTEREST-FREE LOAN FOR ENERGY-SAVING PROJECTS IN PRAGUE"/>
    <s v="ENERG, BEZÚROČNÝ ÚVĚR NA ENERGETICKY ÚSPORNÉ PROJEKTY V PRAZE"/>
    <x v="2"/>
    <x v="0"/>
    <x v="0"/>
    <x v="2"/>
    <x v="0"/>
    <x v="2"/>
    <x v="2"/>
    <x v="0"/>
    <s v="Debt financing"/>
  </r>
  <r>
    <n v="90"/>
    <x v="6"/>
    <s v="National"/>
    <m/>
    <m/>
    <s v="Business subsidy for energy efficiency improvements"/>
    <s v="Erhvervstilskud til energieffektiviseringer"/>
    <x v="2"/>
    <x v="0"/>
    <x v="0"/>
    <x v="1"/>
    <x v="2"/>
    <x v="2"/>
    <x v="1"/>
    <x v="0"/>
    <s v="Grant/Subsidy"/>
  </r>
  <r>
    <n v="91"/>
    <x v="6"/>
    <s v="National"/>
    <m/>
    <m/>
    <s v="Competitive subsidy scheme for energy savings and energy efficiency improvements in businesses"/>
    <s v="Tilskud til energibesparelser og energieffektiviseringer i erhvervsvirksomheder"/>
    <x v="2"/>
    <x v="0"/>
    <x v="0"/>
    <x v="1"/>
    <x v="0"/>
    <x v="1"/>
    <x v="1"/>
    <x v="0"/>
    <s v="Grant/Subsidy"/>
  </r>
  <r>
    <n v="92"/>
    <x v="6"/>
    <s v="National"/>
    <m/>
    <m/>
    <s v="Disconnection scheme"/>
    <s v="Afkoblingsordningen"/>
    <x v="0"/>
    <x v="0"/>
    <x v="0"/>
    <x v="2"/>
    <x v="1"/>
    <x v="1"/>
    <x v="0"/>
    <x v="1"/>
    <s v="Grant/Subsidy"/>
  </r>
  <r>
    <n v="93"/>
    <x v="6"/>
    <s v="National"/>
    <m/>
    <m/>
    <s v="Energy efficiency scheme for excess heat (EFO)"/>
    <s v="Energieffektiviseringsordning for overskudsvarme (EFO)"/>
    <x v="0"/>
    <x v="0"/>
    <x v="1"/>
    <x v="1"/>
    <x v="1"/>
    <x v="1"/>
    <x v="2"/>
    <x v="2"/>
    <s v="Tax Incentives"/>
  </r>
  <r>
    <n v="94"/>
    <x v="6"/>
    <s v="National"/>
    <m/>
    <m/>
    <s v="Energy Renovation Pool"/>
    <s v="Energirenoveringspuljen"/>
    <x v="2"/>
    <x v="0"/>
    <x v="0"/>
    <x v="2"/>
    <x v="1"/>
    <x v="2"/>
    <x v="0"/>
    <x v="1"/>
    <s v="Grant/Subsidy"/>
  </r>
  <r>
    <n v="95"/>
    <x v="6"/>
    <s v="National"/>
    <m/>
    <m/>
    <s v="Energy Technology Development and Demonstration Program (EUDP)"/>
    <s v="Energiteknologiske Udviklings- og Demonstrationsprogram (EUDP)"/>
    <x v="1"/>
    <x v="1"/>
    <x v="1"/>
    <x v="0"/>
    <x v="0"/>
    <x v="1"/>
    <x v="2"/>
    <x v="2"/>
    <s v="Grant/Subsidy"/>
  </r>
  <r>
    <n v="96"/>
    <x v="6"/>
    <s v="National"/>
    <m/>
    <m/>
    <s v="Green housing agreement: 2021-2026 Landsbyggefonden's framework"/>
    <s v="Grøn boligaftale 2020: Landsbyggefondens rammer 2021-2026 og fremrykket indsats i 2020"/>
    <x v="2"/>
    <x v="0"/>
    <x v="0"/>
    <x v="0"/>
    <x v="0"/>
    <x v="2"/>
    <x v="0"/>
    <x v="1"/>
    <s v="Multiple (Grant/Subsidy, Tax rebate, Debt, Equity, Guarantee, TA)"/>
  </r>
  <r>
    <n v="97"/>
    <x v="6"/>
    <s v="National"/>
    <m/>
    <m/>
    <s v="Heat Pump Pool"/>
    <s v="Varmepumpepuljen"/>
    <x v="0"/>
    <x v="0"/>
    <x v="1"/>
    <x v="2"/>
    <x v="1"/>
    <x v="1"/>
    <x v="0"/>
    <x v="0"/>
    <s v="Grant/Subsidy"/>
  </r>
  <r>
    <n v="98"/>
    <x v="6"/>
    <s v="National"/>
    <m/>
    <m/>
    <s v="The Scrapping Scheme"/>
    <s v="Skroteskemaet"/>
    <x v="0"/>
    <x v="0"/>
    <x v="0"/>
    <x v="2"/>
    <x v="1"/>
    <x v="1"/>
    <x v="0"/>
    <x v="1"/>
    <s v="Grant/Subsidy"/>
  </r>
  <r>
    <n v="99"/>
    <x v="7"/>
    <s v="National"/>
    <m/>
    <m/>
    <s v="Apartment building renovation loan"/>
    <s v="Korterelamu renoveerimislaen"/>
    <x v="2"/>
    <x v="1"/>
    <x v="1"/>
    <x v="2"/>
    <x v="1"/>
    <x v="1"/>
    <x v="0"/>
    <x v="1"/>
    <s v="Debt financing"/>
  </r>
  <r>
    <n v="100"/>
    <x v="7"/>
    <s v="National"/>
    <m/>
    <m/>
    <s v="Housing loan  guarantees"/>
    <s v="Eluasemelaenu käendus, Maapiirkonna eluasemelaenu käendus"/>
    <x v="2"/>
    <x v="2"/>
    <x v="2"/>
    <x v="2"/>
    <x v="1"/>
    <x v="0"/>
    <x v="0"/>
    <x v="1"/>
    <s v="Guarantee"/>
  </r>
  <r>
    <n v="101"/>
    <x v="7"/>
    <s v="National"/>
    <m/>
    <m/>
    <s v="Reconstruction grant 2022-2027"/>
    <s v="Rekonstrueerimistoetus 2022-2027"/>
    <x v="2"/>
    <x v="0"/>
    <x v="0"/>
    <x v="1"/>
    <x v="1"/>
    <x v="0"/>
    <x v="0"/>
    <x v="1"/>
    <s v="Grant/Subsidy"/>
  </r>
  <r>
    <n v="102"/>
    <x v="7"/>
    <s v="National"/>
    <m/>
    <m/>
    <s v="Reconstruction grant RRF"/>
    <s v="Rekonstrueerimistoetus RRF"/>
    <x v="2"/>
    <x v="0"/>
    <x v="0"/>
    <x v="2"/>
    <x v="1"/>
    <x v="0"/>
    <x v="0"/>
    <x v="1"/>
    <s v="Grant/Subsidy"/>
  </r>
  <r>
    <n v="103"/>
    <x v="7"/>
    <s v="National"/>
    <m/>
    <m/>
    <s v="Small housing reconstruction grant 2024 RRF"/>
    <s v="Väikeelamute rekonstrueerimistoetus 2024 RRF"/>
    <x v="2"/>
    <x v="1"/>
    <x v="1"/>
    <x v="2"/>
    <x v="1"/>
    <x v="0"/>
    <x v="0"/>
    <x v="1"/>
    <s v="Grant/Subsidy"/>
  </r>
  <r>
    <n v="104"/>
    <x v="7"/>
    <s v="National"/>
    <m/>
    <m/>
    <s v="SmartCap Green Fund"/>
    <s v="Rohefond"/>
    <x v="1"/>
    <x v="1"/>
    <x v="1"/>
    <x v="0"/>
    <x v="0"/>
    <x v="1"/>
    <x v="0"/>
    <x v="0"/>
    <s v="Equity financing"/>
  </r>
  <r>
    <n v="105"/>
    <x v="7"/>
    <s v="National"/>
    <m/>
    <m/>
    <s v="Supporting the transition to renewable fuels for district heating in Ida-Viru County"/>
    <s v="Ida-Virumaal kaugkütte taastuvkütustele ülemineku toetamine"/>
    <x v="0"/>
    <x v="0"/>
    <x v="0"/>
    <x v="1"/>
    <x v="1"/>
    <x v="0"/>
    <x v="1"/>
    <x v="0"/>
    <s v="Grant/Subsidy"/>
  </r>
  <r>
    <n v="106"/>
    <x v="8"/>
    <s v="European"/>
    <m/>
    <m/>
    <s v="Cohesion Policy Funds:_x000a_1. The European Regional Development Fund (ERDF), _x000a_2. The Cohesion Fund (CF), _x000a_3. The Just Transition Fund (JTF)"/>
    <s v="Cohesion Policy Funds:_x000a_1. The European Regional Development Fund (ERDF), _x000a_2. The Cohesion Fund (CF), _x000a_3. The Just Transition Fund (JTF)"/>
    <x v="1"/>
    <x v="0"/>
    <x v="0"/>
    <x v="1"/>
    <x v="2"/>
    <x v="2"/>
    <x v="0"/>
    <x v="0"/>
    <s v="Grant/Subsidy"/>
  </r>
  <r>
    <n v="107"/>
    <x v="8"/>
    <s v="European"/>
    <m/>
    <m/>
    <s v="Connecting Europe Facility - Energy"/>
    <s v="Connecting Europe Facility - Energy"/>
    <x v="1"/>
    <x v="0"/>
    <x v="0"/>
    <x v="1"/>
    <x v="2"/>
    <x v="2"/>
    <x v="0"/>
    <x v="0"/>
    <s v="Grant/Subsidy"/>
  </r>
  <r>
    <n v="108"/>
    <x v="8"/>
    <s v="European"/>
    <m/>
    <m/>
    <s v="EEA and Norway Grants"/>
    <s v="EEA and Norway Grants"/>
    <x v="2"/>
    <x v="0"/>
    <x v="0"/>
    <x v="1"/>
    <x v="2"/>
    <x v="2"/>
    <x v="0"/>
    <x v="0"/>
    <s v="Grant/Subsidy"/>
  </r>
  <r>
    <n v="109"/>
    <x v="8"/>
    <s v="European"/>
    <m/>
    <m/>
    <s v="EEEF, European Energy Efficiency Fund"/>
    <s v="EEEF, European Energy Efficiency Fund"/>
    <x v="2"/>
    <x v="0"/>
    <x v="0"/>
    <x v="1"/>
    <x v="2"/>
    <x v="2"/>
    <x v="0"/>
    <x v="0"/>
    <s v="Multiple (Grant/Subsidy, Tax rebate, Debt, Equity, Guarantee, TA)"/>
  </r>
  <r>
    <n v="110"/>
    <x v="8"/>
    <s v="European"/>
    <m/>
    <m/>
    <s v="EIB (Loans, Equity, Guarantees, PDA/TA)"/>
    <s v="EIB (Loans, Equity, Guarantees, PDA/TA)"/>
    <x v="2"/>
    <x v="0"/>
    <x v="0"/>
    <x v="1"/>
    <x v="2"/>
    <x v="2"/>
    <x v="0"/>
    <x v="0"/>
    <s v="Multiple (Grant/Subsidy, Tax rebate, Debt, Equity, Guarantee, TA)"/>
  </r>
  <r>
    <n v="111"/>
    <x v="8"/>
    <s v="European"/>
    <m/>
    <m/>
    <s v="ELENA – European Local ENergy Assistance"/>
    <s v="ELENA – European Local ENergy Assistance"/>
    <x v="2"/>
    <x v="0"/>
    <x v="0"/>
    <x v="1"/>
    <x v="2"/>
    <x v="2"/>
    <x v="0"/>
    <x v="0"/>
    <s v="Multiple (Grant/Subsidy, Tax rebate, Debt, Equity, Guarantee, TA)"/>
  </r>
  <r>
    <n v="112"/>
    <x v="8"/>
    <s v="European"/>
    <m/>
    <m/>
    <s v="Energy Efficient Mortgages Initiatives (BE, DE, HU, IT, NL, Nordics, ES, UK)"/>
    <s v="Energy Efficient Mortgages Initiatives (BE, DE, HU, IT, NL, Nordics, ES, UK)"/>
    <x v="2"/>
    <x v="1"/>
    <x v="1"/>
    <x v="0"/>
    <x v="0"/>
    <x v="1"/>
    <x v="0"/>
    <x v="0"/>
    <s v="Debt financing"/>
  </r>
  <r>
    <n v="113"/>
    <x v="8"/>
    <s v="European"/>
    <m/>
    <m/>
    <s v="EU Mission Climate-Neutral and Smart Cities"/>
    <s v="EU Mission Climate-Neutral and Smart Cities"/>
    <x v="2"/>
    <x v="0"/>
    <x v="0"/>
    <x v="1"/>
    <x v="2"/>
    <x v="2"/>
    <x v="0"/>
    <x v="0"/>
    <s v="Advisory Service, Technical Assistance"/>
  </r>
  <r>
    <n v="114"/>
    <x v="8"/>
    <s v="European"/>
    <m/>
    <m/>
    <s v="EU Urban Initiative"/>
    <s v="EU Urban Initiative"/>
    <x v="2"/>
    <x v="0"/>
    <x v="0"/>
    <x v="1"/>
    <x v="2"/>
    <x v="2"/>
    <x v="0"/>
    <x v="0"/>
    <s v="Multiple (Grant/Subsidy, Tax rebate, Debt, Equity, Guarantee, TA)"/>
  </r>
  <r>
    <n v="115"/>
    <x v="8"/>
    <s v="European"/>
    <m/>
    <m/>
    <s v="EUCF European City Facility"/>
    <s v="EUCF European City Facility"/>
    <x v="2"/>
    <x v="0"/>
    <x v="0"/>
    <x v="1"/>
    <x v="2"/>
    <x v="2"/>
    <x v="0"/>
    <x v="0"/>
    <s v="Grant/Subsidy"/>
  </r>
  <r>
    <n v="116"/>
    <x v="8"/>
    <s v="European"/>
    <m/>
    <m/>
    <s v="Fi-Compass"/>
    <s v="JASPERS Joint Assistance to Support Projects in European RegionsJoint Assistance to Support Projects in European Regions"/>
    <x v="1"/>
    <x v="1"/>
    <x v="1"/>
    <x v="0"/>
    <x v="0"/>
    <x v="1"/>
    <x v="2"/>
    <x v="2"/>
    <s v="Advisory Service, Technical Assistance"/>
  </r>
  <r>
    <n v="117"/>
    <x v="8"/>
    <s v="European"/>
    <m/>
    <m/>
    <s v="GREEN DEVELOPER FINANCING PROGRAMME"/>
    <s v="GREEN DEVELOPER FINANCING PROGRAMME"/>
    <x v="0"/>
    <x v="0"/>
    <x v="0"/>
    <x v="1"/>
    <x v="2"/>
    <x v="2"/>
    <x v="0"/>
    <x v="0"/>
    <s v="Debt financing"/>
  </r>
  <r>
    <n v="118"/>
    <x v="8"/>
    <s v="European"/>
    <m/>
    <m/>
    <s v="Horizon Europe"/>
    <s v="Horizon Europe"/>
    <x v="2"/>
    <x v="0"/>
    <x v="0"/>
    <x v="1"/>
    <x v="2"/>
    <x v="2"/>
    <x v="0"/>
    <x v="0"/>
    <s v="Grant/Subsidy"/>
  </r>
  <r>
    <n v="119"/>
    <x v="8"/>
    <s v="European"/>
    <m/>
    <m/>
    <s v="Innovation Fund"/>
    <s v="Horizon Europe"/>
    <x v="2"/>
    <x v="0"/>
    <x v="0"/>
    <x v="1"/>
    <x v="2"/>
    <x v="2"/>
    <x v="0"/>
    <x v="0"/>
    <s v="Multiple (Grant/Subsidy, Tax rebate, Debt, Equity, Guarantee, TA)"/>
  </r>
  <r>
    <n v="120"/>
    <x v="8"/>
    <s v="European"/>
    <m/>
    <m/>
    <s v="Interreg Europe"/>
    <s v="Interreg Europe"/>
    <x v="2"/>
    <x v="0"/>
    <x v="0"/>
    <x v="1"/>
    <x v="2"/>
    <x v="2"/>
    <x v="0"/>
    <x v="0"/>
    <s v="Grant/Subsidy"/>
  </r>
  <r>
    <n v="121"/>
    <x v="8"/>
    <s v="European"/>
    <m/>
    <m/>
    <s v="InvestEU Fund ad Advisory Hub (EIB)"/>
    <s v="Modernisation Fund"/>
    <x v="2"/>
    <x v="0"/>
    <x v="0"/>
    <x v="1"/>
    <x v="2"/>
    <x v="2"/>
    <x v="0"/>
    <x v="0"/>
    <s v="Multiple (Grant/Subsidy, Tax rebate, Debt, Equity, Guarantee, TA)"/>
  </r>
  <r>
    <n v="122"/>
    <x v="8"/>
    <s v="European"/>
    <m/>
    <m/>
    <s v="JASPERS Joint Assistance to Support Projects in European RegionsJoint Assistance to Support Projects in European Regions"/>
    <s v="JASPERS Joint Assistance to Support Projects in European RegionsJoint Assistance to Support Projects in European Regions"/>
    <x v="2"/>
    <x v="0"/>
    <x v="0"/>
    <x v="1"/>
    <x v="2"/>
    <x v="2"/>
    <x v="0"/>
    <x v="0"/>
    <s v="Advisory Service, Technical Assistance"/>
  </r>
  <r>
    <n v="123"/>
    <x v="8"/>
    <s v="European"/>
    <m/>
    <m/>
    <s v="LIFE (Clean Energy Transition)"/>
    <s v="LIFE (Clean Energy Transition)"/>
    <x v="2"/>
    <x v="0"/>
    <x v="0"/>
    <x v="1"/>
    <x v="2"/>
    <x v="2"/>
    <x v="0"/>
    <x v="0"/>
    <s v="Grant/Subsidy"/>
  </r>
  <r>
    <n v="124"/>
    <x v="8"/>
    <s v="European"/>
    <m/>
    <m/>
    <s v="Marguerite Fund"/>
    <s v="Marguerite Fund"/>
    <x v="2"/>
    <x v="0"/>
    <x v="0"/>
    <x v="1"/>
    <x v="2"/>
    <x v="2"/>
    <x v="0"/>
    <x v="0"/>
    <s v="Equity financing"/>
  </r>
  <r>
    <n v="125"/>
    <x v="8"/>
    <s v="European"/>
    <m/>
    <m/>
    <s v="Modernisation Fund"/>
    <s v="Modernisation Fund"/>
    <x v="2"/>
    <x v="0"/>
    <x v="0"/>
    <x v="1"/>
    <x v="2"/>
    <x v="2"/>
    <x v="0"/>
    <x v="0"/>
    <s v="Grant/Subsidy, Debt Financing"/>
  </r>
  <r>
    <n v="126"/>
    <x v="8"/>
    <s v="European"/>
    <m/>
    <m/>
    <s v="PF4EE, Private finance for Energy Efficiency "/>
    <s v="PF4EE, Private finance for Energy Efficiency "/>
    <x v="2"/>
    <x v="0"/>
    <x v="0"/>
    <x v="1"/>
    <x v="2"/>
    <x v="2"/>
    <x v="0"/>
    <x v="0"/>
    <s v="Multiple (Grant/Subsidy, Tax rebate, Debt, Equity, Guarantee, TA)"/>
  </r>
  <r>
    <n v="127"/>
    <x v="8"/>
    <s v="European"/>
    <m/>
    <m/>
    <s v="Smart Finance for Smart Buildings"/>
    <s v="Smart Finance for Smart Buildings"/>
    <x v="2"/>
    <x v="0"/>
    <x v="0"/>
    <x v="1"/>
    <x v="2"/>
    <x v="2"/>
    <x v="0"/>
    <x v="0"/>
    <s v="Guarantee"/>
  </r>
  <r>
    <n v="128"/>
    <x v="8"/>
    <s v="European"/>
    <m/>
    <m/>
    <s v="Twinning Programme"/>
    <m/>
    <x v="2"/>
    <x v="0"/>
    <x v="0"/>
    <x v="1"/>
    <x v="2"/>
    <x v="2"/>
    <x v="0"/>
    <x v="0"/>
    <s v="Advisory Service, Technical Assistance"/>
  </r>
  <r>
    <n v="129"/>
    <x v="9"/>
    <s v="National"/>
    <m/>
    <m/>
    <s v="Building Renovations Tax Deduction for Households"/>
    <s v="Kotitalousvähennys"/>
    <x v="2"/>
    <x v="0"/>
    <x v="0"/>
    <x v="0"/>
    <x v="0"/>
    <x v="2"/>
    <x v="0"/>
    <x v="1"/>
    <s v="Tax Incentives"/>
  </r>
  <r>
    <n v="130"/>
    <x v="9"/>
    <s v="National"/>
    <m/>
    <m/>
    <s v="Building Renovations Tax Deduction for housing corporations"/>
    <s v="Asuintalovaraus asunto-osakeyhtiön tuloverotuksessa"/>
    <x v="2"/>
    <x v="0"/>
    <x v="0"/>
    <x v="2"/>
    <x v="1"/>
    <x v="2"/>
    <x v="0"/>
    <x v="0"/>
    <s v="Tax Incentives"/>
  </r>
  <r>
    <n v="131"/>
    <x v="9"/>
    <s v="National"/>
    <m/>
    <m/>
    <s v="Business development aid "/>
    <s v="Yrityksen kehittämisavustus"/>
    <x v="2"/>
    <x v="0"/>
    <x v="0"/>
    <x v="1"/>
    <x v="2"/>
    <x v="2"/>
    <x v="1"/>
    <x v="0"/>
    <s v="Grant/Subsidy"/>
  </r>
  <r>
    <n v="132"/>
    <x v="9"/>
    <s v="National"/>
    <m/>
    <m/>
    <s v="Energy aid "/>
    <s v="Energiatuki"/>
    <x v="2"/>
    <x v="0"/>
    <x v="0"/>
    <x v="1"/>
    <x v="2"/>
    <x v="2"/>
    <x v="0"/>
    <x v="0"/>
    <s v="Grant/Subsidy"/>
  </r>
  <r>
    <n v="133"/>
    <x v="9"/>
    <s v="National"/>
    <m/>
    <m/>
    <s v="Green bonds "/>
    <s v="Vihreä rahoitus"/>
    <x v="2"/>
    <x v="0"/>
    <x v="0"/>
    <x v="1"/>
    <x v="2"/>
    <x v="2"/>
    <x v="0"/>
    <x v="0"/>
    <s v="Grant/Subsidy"/>
  </r>
  <r>
    <n v="134"/>
    <x v="9"/>
    <s v="National"/>
    <m/>
    <m/>
    <s v="Nordic Investment Bank Financing"/>
    <s v="Nordic Investment Bank Financing"/>
    <x v="1"/>
    <x v="1"/>
    <x v="1"/>
    <x v="0"/>
    <x v="0"/>
    <x v="1"/>
    <x v="2"/>
    <x v="2"/>
    <s v="Debt financing"/>
  </r>
  <r>
    <n v="135"/>
    <x v="9"/>
    <s v="National"/>
    <m/>
    <m/>
    <s v="Subsidies for in agriculture: energy investments "/>
    <s v="Maatalouden investointituet"/>
    <x v="2"/>
    <x v="0"/>
    <x v="0"/>
    <x v="2"/>
    <x v="1"/>
    <x v="0"/>
    <x v="1"/>
    <x v="0"/>
    <s v="Grant/Subsidy"/>
  </r>
  <r>
    <n v="136"/>
    <x v="9"/>
    <s v="National"/>
    <m/>
    <m/>
    <s v="Subsidies for municipalities, regional associations and associations to replace oil and gas heating "/>
    <s v="Avustus öljylämmityksestä luopumiseen"/>
    <x v="0"/>
    <x v="0"/>
    <x v="0"/>
    <x v="1"/>
    <x v="0"/>
    <x v="0"/>
    <x v="1"/>
    <x v="0"/>
    <s v="Grant/Subsidy"/>
  </r>
  <r>
    <n v="137"/>
    <x v="9"/>
    <s v="National"/>
    <m/>
    <m/>
    <s v="Subsisides to replace oil/gas heating in small residential houses "/>
    <s v="Tuki öljy/kaasulämmityksen vaihtajalle"/>
    <x v="0"/>
    <x v="0"/>
    <x v="0"/>
    <x v="1"/>
    <x v="2"/>
    <x v="1"/>
    <x v="0"/>
    <x v="1"/>
    <s v="Grant/Subsidy"/>
  </r>
  <r>
    <n v="138"/>
    <x v="10"/>
    <s v="National"/>
    <m/>
    <m/>
    <s v="ADEME Green loan"/>
    <s v="Prêt Vert ADEME"/>
    <x v="2"/>
    <x v="0"/>
    <x v="0"/>
    <x v="1"/>
    <x v="2"/>
    <x v="2"/>
    <x v="1"/>
    <x v="0"/>
    <s v="Debt financing"/>
  </r>
  <r>
    <n v="139"/>
    <x v="10"/>
    <s v="National"/>
    <m/>
    <m/>
    <s v="Aid for work in the framework of Loc'Avantages "/>
    <s v="Aides aux travaux dans le cadre de Loc’Avantages"/>
    <x v="2"/>
    <x v="0"/>
    <x v="0"/>
    <x v="2"/>
    <x v="1"/>
    <x v="2"/>
    <x v="0"/>
    <x v="1"/>
    <s v="Tax Incentives"/>
  </r>
  <r>
    <n v="140"/>
    <x v="10"/>
    <s v="National"/>
    <m/>
    <m/>
    <s v="Climate Action Loan "/>
    <s v="Prêt Action Climat"/>
    <x v="2"/>
    <x v="0"/>
    <x v="0"/>
    <x v="1"/>
    <x v="2"/>
    <x v="2"/>
    <x v="1"/>
    <x v="0"/>
    <s v="Debt financing"/>
  </r>
  <r>
    <n v="141"/>
    <x v="10"/>
    <s v="National"/>
    <m/>
    <m/>
    <s v="Creation of waste heat recovery facilities (Heat Funds ADEME)"/>
    <s v="Réalisation d'installations de récupération de chaleur fatale (Fonds Chaleur of ADEME)"/>
    <x v="0"/>
    <x v="0"/>
    <x v="0"/>
    <x v="1"/>
    <x v="1"/>
    <x v="0"/>
    <x v="0"/>
    <x v="0"/>
    <s v="Grant/Subsidy"/>
  </r>
  <r>
    <n v="142"/>
    <x v="10"/>
    <s v="National"/>
    <m/>
    <m/>
    <s v="Energy efficiency obligation scheme (White certificates)"/>
    <s v="Certificats d'économie d'énergie (CEE)"/>
    <x v="2"/>
    <x v="0"/>
    <x v="0"/>
    <x v="1"/>
    <x v="2"/>
    <x v="2"/>
    <x v="0"/>
    <x v="0"/>
    <s v="Energy efficiency obligations"/>
  </r>
  <r>
    <n v="143"/>
    <x v="10"/>
    <s v="National"/>
    <m/>
    <m/>
    <s v="Energy Environmental Loan "/>
    <s v="Prêt Energie Environnement"/>
    <x v="0"/>
    <x v="0"/>
    <x v="0"/>
    <x v="1"/>
    <x v="2"/>
    <x v="2"/>
    <x v="0"/>
    <x v="0"/>
    <s v="Debt financing"/>
  </r>
  <r>
    <n v="144"/>
    <x v="10"/>
    <s v="National"/>
    <m/>
    <m/>
    <s v="Energy renovation tax credit for SMEs"/>
    <s v="Crédit d'impôt rénovation énergétique des PME"/>
    <x v="2"/>
    <x v="0"/>
    <x v="0"/>
    <x v="1"/>
    <x v="2"/>
    <x v="2"/>
    <x v="1"/>
    <x v="0"/>
    <s v="Tax Incentives"/>
  </r>
  <r>
    <n v="145"/>
    <x v="10"/>
    <s v="National"/>
    <m/>
    <m/>
    <s v="Energy savings loan "/>
    <s v="Prêt Économies d’Énergie"/>
    <x v="2"/>
    <x v="0"/>
    <x v="0"/>
    <x v="1"/>
    <x v="2"/>
    <x v="2"/>
    <x v="1"/>
    <x v="0"/>
    <s v="Debt financing"/>
  </r>
  <r>
    <n v="146"/>
    <x v="10"/>
    <s v="National"/>
    <m/>
    <m/>
    <s v="Extension and creation of district heating or cooling networks"/>
    <s v="Extension et création de réseaux de chaleur ou de froid"/>
    <x v="0"/>
    <x v="2"/>
    <x v="0"/>
    <x v="1"/>
    <x v="2"/>
    <x v="2"/>
    <x v="1"/>
    <x v="1"/>
    <s v="Grant/Subsidy"/>
  </r>
  <r>
    <n v="147"/>
    <x v="10"/>
    <s v="National"/>
    <m/>
    <m/>
    <s v="Financial assistance to carry out energy audits and opportunity/feasibility studies"/>
    <s v="Aides financières pour réaliser un audit énergétique, une étude d’opportunités ou de faisabilité"/>
    <x v="2"/>
    <x v="0"/>
    <x v="0"/>
    <x v="1"/>
    <x v="2"/>
    <x v="2"/>
    <x v="1"/>
    <x v="0"/>
    <s v="Grant/Subsidy"/>
  </r>
  <r>
    <n v="148"/>
    <x v="10"/>
    <s v="National"/>
    <m/>
    <m/>
    <s v="France Rénov'"/>
    <s v="France Rénov'"/>
    <x v="2"/>
    <x v="0"/>
    <x v="0"/>
    <x v="2"/>
    <x v="1"/>
    <x v="2"/>
    <x v="0"/>
    <x v="1"/>
    <s v="Grant/Subsidy"/>
  </r>
  <r>
    <n v="149"/>
    <x v="10"/>
    <s v="National"/>
    <m/>
    <m/>
    <s v="Green loan "/>
    <s v="Prêt Vert"/>
    <x v="2"/>
    <x v="0"/>
    <x v="0"/>
    <x v="1"/>
    <x v="2"/>
    <x v="2"/>
    <x v="1"/>
    <x v="0"/>
    <s v="Debt financing"/>
  </r>
  <r>
    <n v="150"/>
    <x v="10"/>
    <s v="National"/>
    <m/>
    <m/>
    <s v="Guarantee fund for energy renovation "/>
    <s v="Fonds de garantie pour la rénovation énergétique - FGRE"/>
    <x v="2"/>
    <x v="0"/>
    <x v="0"/>
    <x v="2"/>
    <x v="1"/>
    <x v="2"/>
    <x v="1"/>
    <x v="0"/>
    <s v="Guarantee"/>
  </r>
  <r>
    <n v="151"/>
    <x v="10"/>
    <s v="National"/>
    <m/>
    <m/>
    <s v="Installations for producing heat and cooling from a geothermal tempered water loop"/>
    <s v="Installations de production de chaleur et de froid à partir de boucle d’eau tempérée géothermique"/>
    <x v="0"/>
    <x v="0"/>
    <x v="0"/>
    <x v="1"/>
    <x v="2"/>
    <x v="2"/>
    <x v="1"/>
    <x v="1"/>
    <s v="Grant/Subsidy"/>
  </r>
  <r>
    <n v="152"/>
    <x v="10"/>
    <s v="National"/>
    <m/>
    <m/>
    <s v="Installations for the production of renewable heat and cooling from surface geothermal and aerothermal sources"/>
    <s v="Installations de production de chaleur et de froid renouvelable à partir de géothermie de surface et d'aérothermie"/>
    <x v="0"/>
    <x v="0"/>
    <x v="0"/>
    <x v="1"/>
    <x v="2"/>
    <x v="2"/>
    <x v="1"/>
    <x v="1"/>
    <s v="Grant/Subsidy"/>
  </r>
  <r>
    <n v="153"/>
    <x v="10"/>
    <s v="National"/>
    <m/>
    <m/>
    <s v="Loan for improvements of housing "/>
    <s v="Prêt à l’amélioration de l’habitat - PAH"/>
    <x v="2"/>
    <x v="0"/>
    <x v="0"/>
    <x v="1"/>
    <x v="2"/>
    <x v="2"/>
    <x v="0"/>
    <x v="1"/>
    <s v="Debt financing"/>
  </r>
  <r>
    <n v="154"/>
    <x v="10"/>
    <s v="National"/>
    <m/>
    <m/>
    <s v="MaPrimeRénov'"/>
    <s v="MaPrimeRénov'"/>
    <x v="2"/>
    <x v="0"/>
    <x v="0"/>
    <x v="2"/>
    <x v="1"/>
    <x v="2"/>
    <x v="0"/>
    <x v="1"/>
    <s v="Grant/Subsidy"/>
  </r>
  <r>
    <n v="155"/>
    <x v="10"/>
    <s v="National"/>
    <m/>
    <m/>
    <s v="MaPrimeRénov’ Co-property "/>
    <s v="MaPrimeRénov’ Copropriétés"/>
    <x v="2"/>
    <x v="0"/>
    <x v="0"/>
    <x v="2"/>
    <x v="1"/>
    <x v="2"/>
    <x v="0"/>
    <x v="1"/>
    <s v="Grant/Subsidy"/>
  </r>
  <r>
    <n v="156"/>
    <x v="10"/>
    <s v="National"/>
    <m/>
    <m/>
    <s v="Premium &quot;Coup de pouce&quot; "/>
    <s v="Primes et Coup de Pouce "/>
    <x v="2"/>
    <x v="0"/>
    <x v="0"/>
    <x v="2"/>
    <x v="1"/>
    <x v="2"/>
    <x v="0"/>
    <x v="1"/>
    <s v="Grant/Subsidy"/>
  </r>
  <r>
    <n v="157"/>
    <x v="10"/>
    <s v="National"/>
    <m/>
    <m/>
    <s v="Programme Pro-SMEn"/>
    <s v="Programme Pro-SMEn"/>
    <x v="2"/>
    <x v="0"/>
    <x v="0"/>
    <x v="1"/>
    <x v="2"/>
    <x v="2"/>
    <x v="1"/>
    <x v="0"/>
    <s v="Grant/Subsidy"/>
  </r>
  <r>
    <n v="158"/>
    <x v="10"/>
    <s v="National"/>
    <m/>
    <m/>
    <s v="Property tax exemption or rebate for energy savings works "/>
    <s v="Exonération de la taxe foncière pour les travaux de rénovation"/>
    <x v="2"/>
    <x v="0"/>
    <x v="0"/>
    <x v="2"/>
    <x v="1"/>
    <x v="2"/>
    <x v="0"/>
    <x v="1"/>
    <s v="Tax Incentives"/>
  </r>
  <r>
    <n v="159"/>
    <x v="10"/>
    <s v="National"/>
    <m/>
    <m/>
    <s v="Social Fund for Energy Management Works "/>
    <s v="Fonds social d’Aide aux Travaux_x000a_de Maitrise de l’Energie (FSATME)"/>
    <x v="2"/>
    <x v="0"/>
    <x v="0"/>
    <x v="2"/>
    <x v="1"/>
    <x v="2"/>
    <x v="0"/>
    <x v="1"/>
    <s v="Grant/Subsidy"/>
  </r>
  <r>
    <n v="160"/>
    <x v="10"/>
    <s v="National"/>
    <m/>
    <m/>
    <s v="Social housing eco-loan "/>
    <s v="Eco-prêt logement social (éco-PLS)"/>
    <x v="2"/>
    <x v="0"/>
    <x v="0"/>
    <x v="2"/>
    <x v="1"/>
    <x v="2"/>
    <x v="0"/>
    <x v="1"/>
    <s v="Debt financing"/>
  </r>
  <r>
    <n v="161"/>
    <x v="10"/>
    <s v="National"/>
    <m/>
    <m/>
    <s v="Subsidies for Planned housing improvement Operations "/>
    <s v="Opération programmée d'amélioration de l'habitat, OPAH"/>
    <x v="2"/>
    <x v="0"/>
    <x v="0"/>
    <x v="1"/>
    <x v="2"/>
    <x v="2"/>
    <x v="0"/>
    <x v="0"/>
    <s v="Other public scheme "/>
  </r>
  <r>
    <n v="162"/>
    <x v="10"/>
    <s v="National"/>
    <m/>
    <m/>
    <s v="Support for Self-Rehabilitation Accompanied "/>
    <s v="Aide à l’Auto-Réhabilitation Accompagnée - ARA"/>
    <x v="2"/>
    <x v="0"/>
    <x v="0"/>
    <x v="2"/>
    <x v="1"/>
    <x v="2"/>
    <x v="0"/>
    <x v="1"/>
    <s v="Advisory Service, Technical Assistance"/>
  </r>
  <r>
    <n v="163"/>
    <x v="10"/>
    <s v="National"/>
    <m/>
    <m/>
    <s v="The energy performance contract for local authorities"/>
    <s v="Contrat de performance énergétique  pour les collectivités territoriales"/>
    <x v="2"/>
    <x v="0"/>
    <x v="0"/>
    <x v="1"/>
    <x v="2"/>
    <x v="2"/>
    <x v="0"/>
    <x v="0"/>
    <s v="Other public scheme "/>
  </r>
  <r>
    <n v="164"/>
    <x v="10"/>
    <s v="National"/>
    <m/>
    <m/>
    <s v="Third-party financing "/>
    <s v="Tiers Financement"/>
    <x v="2"/>
    <x v="0"/>
    <x v="0"/>
    <x v="2"/>
    <x v="1"/>
    <x v="2"/>
    <x v="0"/>
    <x v="1"/>
    <s v="Multiple (Grant/Subsidy, Tax rebate, Debt, Equity, Guarantee, TA)"/>
  </r>
  <r>
    <n v="165"/>
    <x v="10"/>
    <s v="National"/>
    <m/>
    <m/>
    <s v="VAT reduction for building renovation works "/>
    <s v="TVA à taux réduits pour les travaux de rénovation"/>
    <x v="2"/>
    <x v="0"/>
    <x v="0"/>
    <x v="2"/>
    <x v="1"/>
    <x v="2"/>
    <x v="0"/>
    <x v="1"/>
    <s v="Tax Incentives"/>
  </r>
  <r>
    <n v="166"/>
    <x v="10"/>
    <s v="National"/>
    <m/>
    <m/>
    <s v="Zero-interest eco-loan "/>
    <s v="Eco-prêt à taux zéro (éco-PTZ)"/>
    <x v="2"/>
    <x v="0"/>
    <x v="0"/>
    <x v="2"/>
    <x v="1"/>
    <x v="2"/>
    <x v="0"/>
    <x v="1"/>
    <s v="Debt financing"/>
  </r>
  <r>
    <n v="167"/>
    <x v="10"/>
    <s v="Regional"/>
    <s v="Ile de France"/>
    <m/>
    <s v="Energy Efficiency checks - Ile de France"/>
    <s v="Chèque efficacité énergétique - Ile de france"/>
    <x v="2"/>
    <x v="0"/>
    <x v="0"/>
    <x v="1"/>
    <x v="2"/>
    <x v="2"/>
    <x v="0"/>
    <x v="0"/>
    <s v="Grant/Subsidy"/>
  </r>
  <r>
    <n v="168"/>
    <x v="10"/>
    <s v="Regional"/>
    <s v="Upper France"/>
    <m/>
    <s v="Renovation Pass Hauts-De-France"/>
    <s v="Hauts-De-France Pass Rénovation"/>
    <x v="2"/>
    <x v="0"/>
    <x v="0"/>
    <x v="2"/>
    <x v="1"/>
    <x v="2"/>
    <x v="0"/>
    <x v="1"/>
    <s v="Multiple (Grant/Subsidy, Tax rebate, Debt, Equity, Guarantee, TA)"/>
  </r>
  <r>
    <n v="169"/>
    <x v="11"/>
    <s v="National"/>
    <m/>
    <m/>
    <s v="Additional heating package bonus under the Energy Efficiency Incentive Programme (APEE)"/>
    <s v="Zusatzbonus Heizungspaket nach dem Anreizprogramm Energieeffizienz (APEE)"/>
    <x v="0"/>
    <x v="0"/>
    <x v="0"/>
    <x v="2"/>
    <x v="1"/>
    <x v="1"/>
    <x v="0"/>
    <x v="0"/>
    <s v="Grant/Subsidy"/>
  </r>
  <r>
    <n v="170"/>
    <x v="11"/>
    <s v="National"/>
    <m/>
    <m/>
    <s v="Climate protection agreements funding program - Carbon Contracts for Difference (CCfD)"/>
    <s v="Förderprogramm Klimaschutzverträge - Carbon Contracts for Difference (CCfD)"/>
    <x v="0"/>
    <x v="0"/>
    <x v="0"/>
    <x v="1"/>
    <x v="2"/>
    <x v="2"/>
    <x v="1"/>
    <x v="0"/>
    <s v="Other public scheme "/>
  </r>
  <r>
    <n v="171"/>
    <x v="11"/>
    <s v="National"/>
    <m/>
    <m/>
    <s v="Competitive tendering for energy efficiency"/>
    <s v="Wettbewerbliche Ausschreibung für Energieeffizienz"/>
    <x v="2"/>
    <x v="0"/>
    <x v="0"/>
    <x v="1"/>
    <x v="1"/>
    <x v="2"/>
    <x v="1"/>
    <x v="0"/>
    <s v="Grant/Subsidy"/>
  </r>
  <r>
    <n v="172"/>
    <x v="11"/>
    <s v="National"/>
    <m/>
    <m/>
    <s v="Energy advice and energy checks from the Federal Association of Consumer Centres"/>
    <s v="Energieberatung und Energie-Checks der Verbraucherzentralen Bundesverband"/>
    <x v="2"/>
    <x v="0"/>
    <x v="0"/>
    <x v="0"/>
    <x v="0"/>
    <x v="2"/>
    <x v="0"/>
    <x v="1"/>
    <s v="Advisory Service, Technical Assistance"/>
  </r>
  <r>
    <n v="173"/>
    <x v="11"/>
    <s v="National"/>
    <m/>
    <m/>
    <s v="Energy Consultancy for Non-residential Buildings, Facilities and Systems (EBN)"/>
    <s v="Energieberatung für Nichtwohngebäude, Anlagen und Systeme (EBN)"/>
    <x v="2"/>
    <x v="0"/>
    <x v="1"/>
    <x v="2"/>
    <x v="1"/>
    <x v="1"/>
    <x v="1"/>
    <x v="0"/>
    <s v="Grant/Subsidy"/>
  </r>
  <r>
    <n v="174"/>
    <x v="11"/>
    <s v="National"/>
    <m/>
    <m/>
    <s v="Energy consulting and public relations - Energy consulting for residential buildings (EBW)"/>
    <s v="Energieberatung für Wohngebäude (EBW)"/>
    <x v="2"/>
    <x v="0"/>
    <x v="0"/>
    <x v="2"/>
    <x v="1"/>
    <x v="0"/>
    <x v="0"/>
    <x v="1"/>
    <s v="Grant/Subsidy"/>
  </r>
  <r>
    <n v="175"/>
    <x v="11"/>
    <s v="National"/>
    <m/>
    <m/>
    <s v="Federal funding for efficient buildings (BEG) + exchange bonus for oil heating systems"/>
    <s v="Bundesförderung für effiziente Gebäude (BEG) + Austauschprämie für Ölheizungen"/>
    <x v="2"/>
    <x v="0"/>
    <x v="2"/>
    <x v="2"/>
    <x v="1"/>
    <x v="2"/>
    <x v="0"/>
    <x v="0"/>
    <s v="Grant/Subsidy"/>
  </r>
  <r>
    <n v="176"/>
    <x v="11"/>
    <s v="National"/>
    <m/>
    <m/>
    <s v="Federal funding for efficient heating networks"/>
    <s v="Bundesförderung für effiziente Wärmenetze(BEW)"/>
    <x v="0"/>
    <x v="0"/>
    <x v="2"/>
    <x v="1"/>
    <x v="2"/>
    <x v="0"/>
    <x v="2"/>
    <x v="2"/>
    <s v="Grant/Subsidy"/>
  </r>
  <r>
    <n v="177"/>
    <x v="11"/>
    <s v="National"/>
    <m/>
    <m/>
    <s v="Federal funding for energy and resource efficiency in the economy - grant and loan EEW"/>
    <s v="Bundesförderung für Energie- und Ressourceneffizienz in der Wirtschaft – Zuschuss und Kredit"/>
    <x v="1"/>
    <x v="0"/>
    <x v="0"/>
    <x v="1"/>
    <x v="2"/>
    <x v="2"/>
    <x v="1"/>
    <x v="0"/>
    <s v="Grant/Subsidy"/>
  </r>
  <r>
    <n v="178"/>
    <x v="11"/>
    <s v="National"/>
    <m/>
    <m/>
    <s v="Federal subsidy for efficient buildings -  Local authorities grant, loan"/>
    <s v="Bundesförderung für effiziente Gebäude – Kommunen Zuschuss, Kredit"/>
    <x v="2"/>
    <x v="0"/>
    <x v="0"/>
    <x v="2"/>
    <x v="1"/>
    <x v="2"/>
    <x v="0"/>
    <x v="0"/>
    <s v="Grant/Subsidy, Debt Financing"/>
  </r>
  <r>
    <n v="179"/>
    <x v="11"/>
    <s v="National"/>
    <m/>
    <m/>
    <s v="Federal subsidy for efficient buildings - climate-friendly new build (KFN) - Municipal, non-residential, residential buildings"/>
    <s v="Bundesförderung effiziente Gebäude – Klimafreundlicher Neubau (KFN) - Kommune, Nichtwohngebäude, Wohngebäude"/>
    <x v="2"/>
    <x v="0"/>
    <x v="0"/>
    <x v="2"/>
    <x v="1"/>
    <x v="2"/>
    <x v="0"/>
    <x v="0"/>
    <s v="Grant/Subsidy"/>
  </r>
  <r>
    <n v="180"/>
    <x v="11"/>
    <s v="National"/>
    <m/>
    <m/>
    <s v="Funding for serial renovation"/>
    <s v="Förderung der seriellen Sanierung"/>
    <x v="2"/>
    <x v="0"/>
    <x v="2"/>
    <x v="2"/>
    <x v="1"/>
    <x v="1"/>
    <x v="0"/>
    <x v="0"/>
    <s v="Tax Incentives"/>
  </r>
  <r>
    <n v="181"/>
    <x v="11"/>
    <s v="National"/>
    <m/>
    <m/>
    <s v="Further development of the Innovation Program Future Building"/>
    <s v="Fortentwicklung des Innovationsprogramms Zukunft Bau"/>
    <x v="1"/>
    <x v="1"/>
    <x v="1"/>
    <x v="0"/>
    <x v="0"/>
    <x v="1"/>
    <x v="2"/>
    <x v="2"/>
    <s v="Grant/Subsidy"/>
  </r>
  <r>
    <n v="182"/>
    <x v="11"/>
    <s v="National"/>
    <m/>
    <m/>
    <s v="Heating optimization"/>
    <s v="Heizungsoptimierung"/>
    <x v="0"/>
    <x v="0"/>
    <x v="2"/>
    <x v="0"/>
    <x v="0"/>
    <x v="1"/>
    <x v="0"/>
    <x v="0"/>
    <s v="Grant/Subsidy"/>
  </r>
  <r>
    <n v="183"/>
    <x v="11"/>
    <s v="National"/>
    <m/>
    <m/>
    <s v="Heat-Power Cogeneration Act"/>
    <s v="Kraft-Wärme-Kopplungsgesetz (KWKG)"/>
    <x v="0"/>
    <x v="0"/>
    <x v="0"/>
    <x v="0"/>
    <x v="1"/>
    <x v="1"/>
    <x v="2"/>
    <x v="2"/>
    <s v="Grant/Subsidy"/>
  </r>
  <r>
    <n v="184"/>
    <x v="11"/>
    <s v="National"/>
    <m/>
    <m/>
    <s v="Home ownership for families"/>
    <s v="Wohneigentum für Familien - 300"/>
    <x v="2"/>
    <x v="0"/>
    <x v="0"/>
    <x v="2"/>
    <x v="1"/>
    <x v="1"/>
    <x v="0"/>
    <x v="1"/>
    <s v="Debt financing"/>
  </r>
  <r>
    <n v="185"/>
    <x v="11"/>
    <s v="National"/>
    <m/>
    <m/>
    <s v="KFW - Businessess Climate-friendly new building – non-residential building"/>
    <s v="Klimafreundlicher Neubau – Nichtwohngebäude 299"/>
    <x v="2"/>
    <x v="0"/>
    <x v="0"/>
    <x v="0"/>
    <x v="0"/>
    <x v="2"/>
    <x v="1"/>
    <x v="0"/>
    <s v="Grant/Subsidy"/>
  </r>
  <r>
    <n v="186"/>
    <x v="11"/>
    <s v="National"/>
    <m/>
    <m/>
    <s v="KFW - Businessess Energy efficiency in production"/>
    <s v="KfW Energieeffizienz­programm – Produktions­anlagen/ ­-prozesse 292"/>
    <x v="0"/>
    <x v="0"/>
    <x v="0"/>
    <x v="1"/>
    <x v="1"/>
    <x v="2"/>
    <x v="1"/>
    <x v="0"/>
    <s v="Grant/Subsidy"/>
  </r>
  <r>
    <n v="187"/>
    <x v="11"/>
    <s v="National"/>
    <m/>
    <m/>
    <s v="KFW - Businessess Non-residential building credit refurbishment"/>
    <s v="Nichtwohngebäude – Kredit 263"/>
    <x v="2"/>
    <x v="0"/>
    <x v="0"/>
    <x v="0"/>
    <x v="0"/>
    <x v="2"/>
    <x v="1"/>
    <x v="0"/>
    <s v="Debt financing"/>
  </r>
  <r>
    <n v="188"/>
    <x v="11"/>
    <s v="National"/>
    <m/>
    <m/>
    <s v="KFW - Consumer Climate-friendly new building - residential building"/>
    <s v="Klimafreundlicher Neubau – Wohngebäude 297, 298"/>
    <x v="2"/>
    <x v="0"/>
    <x v="0"/>
    <x v="0"/>
    <x v="0"/>
    <x v="2"/>
    <x v="0"/>
    <x v="1"/>
    <s v="Grant/Subsidy"/>
  </r>
  <r>
    <n v="189"/>
    <x v="11"/>
    <s v="National"/>
    <m/>
    <m/>
    <s v="KfW Environmental Innovation Program"/>
    <s v="Kfw-Umwelt­innovations­programm 230"/>
    <x v="1"/>
    <x v="0"/>
    <x v="0"/>
    <x v="0"/>
    <x v="0"/>
    <x v="1"/>
    <x v="2"/>
    <x v="2"/>
    <s v="Grant/Subsidy, Debt Financing"/>
  </r>
  <r>
    <n v="190"/>
    <x v="11"/>
    <s v="National"/>
    <m/>
    <m/>
    <s v="KfW Environmental Program"/>
    <s v="KfW-Umweltprogramm 240, 241"/>
    <x v="2"/>
    <x v="0"/>
    <x v="0"/>
    <x v="0"/>
    <x v="0"/>
    <x v="1"/>
    <x v="1"/>
    <x v="0"/>
    <s v="Debt financing"/>
  </r>
  <r>
    <n v="191"/>
    <x v="11"/>
    <s v="National"/>
    <m/>
    <m/>
    <s v="Local real-life labs for the energy transition"/>
    <s v="Förderkonzept „Reallabore der_x000a_Energiewende“"/>
    <x v="2"/>
    <x v="0"/>
    <x v="0"/>
    <x v="1"/>
    <x v="2"/>
    <x v="2"/>
    <x v="0"/>
    <x v="0"/>
    <s v="Grant/Subsidy"/>
  </r>
  <r>
    <n v="192"/>
    <x v="11"/>
    <s v="National"/>
    <m/>
    <m/>
    <s v="Refrigeration and air conditioning systems"/>
    <s v="Kälte- und Klimaanlagen"/>
    <x v="0"/>
    <x v="2"/>
    <x v="2"/>
    <x v="2"/>
    <x v="1"/>
    <x v="2"/>
    <x v="1"/>
    <x v="0"/>
    <s v="Grant/Subsidy"/>
  </r>
  <r>
    <n v="193"/>
    <x v="11"/>
    <s v="National"/>
    <m/>
    <m/>
    <s v="Renewable Energies Program - Standard 270"/>
    <s v="Erneuerbare Energien – Standard 270"/>
    <x v="0"/>
    <x v="0"/>
    <x v="0"/>
    <x v="1"/>
    <x v="2"/>
    <x v="1"/>
    <x v="0"/>
    <x v="0"/>
    <s v="Debt financing"/>
  </r>
  <r>
    <n v="194"/>
    <x v="11"/>
    <s v="National"/>
    <m/>
    <m/>
    <s v="Replacement of electric heating and oil boilers"/>
    <s v="Ersatz von Elektroheizungen und Ölheizkesseln"/>
    <x v="0"/>
    <x v="0"/>
    <x v="0"/>
    <x v="1"/>
    <x v="2"/>
    <x v="0"/>
    <x v="0"/>
    <x v="1"/>
    <s v="Grant/Subsidy"/>
  </r>
  <r>
    <n v="195"/>
    <x v="11"/>
    <s v="National"/>
    <m/>
    <m/>
    <s v="Residential buildings – credit 261"/>
    <s v="Wohngebäude – Kredit 261"/>
    <x v="2"/>
    <x v="0"/>
    <x v="0"/>
    <x v="0"/>
    <x v="0"/>
    <x v="2"/>
    <x v="0"/>
    <x v="1"/>
    <s v="Grant/Subsidy"/>
  </r>
  <r>
    <n v="196"/>
    <x v="11"/>
    <s v="National"/>
    <m/>
    <m/>
    <s v="Tax incentives for energy efficient building renovation"/>
    <s v="Steuerliche Förderung der energetischen Gebäudesanierung"/>
    <x v="2"/>
    <x v="0"/>
    <x v="0"/>
    <x v="2"/>
    <x v="1"/>
    <x v="2"/>
    <x v="0"/>
    <x v="1"/>
    <s v="Tax Incentives"/>
  </r>
  <r>
    <n v="197"/>
    <x v="11"/>
    <s v="National"/>
    <m/>
    <m/>
    <s v="Urban development funding"/>
    <s v="Städtebauförderung (StBauF)"/>
    <x v="1"/>
    <x v="1"/>
    <x v="1"/>
    <x v="0"/>
    <x v="0"/>
    <x v="1"/>
    <x v="2"/>
    <x v="2"/>
    <s v="Grant/Subsidy"/>
  </r>
  <r>
    <n v="198"/>
    <x v="11"/>
    <s v="Regional"/>
    <s v="Bavaria"/>
    <m/>
    <s v="Bavarian Modernisation Programme (BayModR)"/>
    <s v="Bayerisches Modernisierungsprogramm (BayModR)"/>
    <x v="2"/>
    <x v="0"/>
    <x v="0"/>
    <x v="2"/>
    <x v="1"/>
    <x v="1"/>
    <x v="0"/>
    <x v="1"/>
    <s v="Grant/Subsidy, Debt Financing"/>
  </r>
  <r>
    <n v="199"/>
    <x v="11"/>
    <s v="Regional"/>
    <s v="Baden-Württemberg"/>
    <m/>
    <s v="Climate protection plus"/>
    <s v="Klimaschutz-Plus"/>
    <x v="2"/>
    <x v="0"/>
    <x v="0"/>
    <x v="2"/>
    <x v="1"/>
    <x v="0"/>
    <x v="1"/>
    <x v="0"/>
    <s v="Grant/Subsidy"/>
  </r>
  <r>
    <n v="200"/>
    <x v="11"/>
    <s v="Regional"/>
    <s v="Bavaria"/>
    <m/>
    <s v="Creation of efficient rental housing (EMWR)"/>
    <s v="Schaffung von effizientem Mietwohnraum (EMWR)"/>
    <x v="2"/>
    <x v="0"/>
    <x v="0"/>
    <x v="2"/>
    <x v="1"/>
    <x v="1"/>
    <x v="0"/>
    <x v="1"/>
    <s v="Debt financing"/>
  </r>
  <r>
    <n v="201"/>
    <x v="11"/>
    <s v="Regional"/>
    <s v="Rhineland-Palatinate"/>
    <m/>
    <s v="Energy efficiency and smart grid and storage infrastructure"/>
    <s v="Energieeffizienz und intelligente Netz- und Speicherinfrastruktur"/>
    <x v="2"/>
    <x v="0"/>
    <x v="0"/>
    <x v="2"/>
    <x v="1"/>
    <x v="0"/>
    <x v="1"/>
    <x v="0"/>
    <s v="Grant/Subsidy"/>
  </r>
  <r>
    <n v="202"/>
    <x v="11"/>
    <s v="Regional"/>
    <s v="Bavaria"/>
    <m/>
    <s v="Modernisation of buildings in homeowners' associations (WEG modernisation programme - BayModWEG)"/>
    <s v="Modernisierung von Gebäuden von Wohnungseigentümergemeinschaften (WEG-Modernisierungsprogramm – BayModWEG)"/>
    <x v="2"/>
    <x v="0"/>
    <x v="0"/>
    <x v="2"/>
    <x v="1"/>
    <x v="1"/>
    <x v="0"/>
    <x v="1"/>
    <s v="Debt financing"/>
  </r>
  <r>
    <n v="203"/>
    <x v="11"/>
    <s v="Regional"/>
    <s v="North Rhine-Westphalia"/>
    <m/>
    <s v="NRW.BANK.Sustainable Housing"/>
    <s v="NRW.BANK.Nachhaltig Wohnen"/>
    <x v="2"/>
    <x v="0"/>
    <x v="0"/>
    <x v="0"/>
    <x v="0"/>
    <x v="2"/>
    <x v="0"/>
    <x v="1"/>
    <s v="Debt financing"/>
  </r>
  <r>
    <n v="204"/>
    <x v="11"/>
    <s v="Regional"/>
    <s v="Hesse"/>
    <m/>
    <s v="Promotion of energy efficiency and the use of renewable energies in municipalities (Municipal Directive - Energy)"/>
    <s v="Förderung der Energieeffizienz und Nutzung erneuerbarer Energien in den Kommunen (Kommunalrichtlinie - Energie)"/>
    <x v="2"/>
    <x v="0"/>
    <x v="0"/>
    <x v="2"/>
    <x v="1"/>
    <x v="2"/>
    <x v="1"/>
    <x v="0"/>
    <s v="Grant/Subsidy"/>
  </r>
  <r>
    <n v="205"/>
    <x v="11"/>
    <s v="Regional"/>
    <s v="Lower Saxony"/>
    <m/>
    <s v="Promotion of heat pumps in selected residential neighbourhoods in Lower Saxony"/>
    <s v="Förderung von Wärmepumpen in ausgewählten niedersächsischen Wohnquartieren"/>
    <x v="0"/>
    <x v="0"/>
    <x v="0"/>
    <x v="1"/>
    <x v="2"/>
    <x v="1"/>
    <x v="0"/>
    <x v="0"/>
    <s v="Grant/Subsidy"/>
  </r>
  <r>
    <n v="206"/>
    <x v="11"/>
    <s v="Regional"/>
    <s v="Bremen"/>
    <m/>
    <s v="Thermal insulation in existing residential buildings and in existing buildings"/>
    <s v="Wärmeschutz im Wohngebäudebestand und im Gebäudebestand"/>
    <x v="2"/>
    <x v="0"/>
    <x v="0"/>
    <x v="2"/>
    <x v="1"/>
    <x v="1"/>
    <x v="0"/>
    <x v="1"/>
    <s v="Grant/Subsidy"/>
  </r>
  <r>
    <n v="207"/>
    <x v="11"/>
    <s v="Local"/>
    <m/>
    <s v="Berlin"/>
    <s v="Efficient buildingsPLUS"/>
    <s v="Effiziente GebäudePLUS"/>
    <x v="2"/>
    <x v="0"/>
    <x v="1"/>
    <x v="1"/>
    <x v="2"/>
    <x v="2"/>
    <x v="0"/>
    <x v="0"/>
    <s v="Grant/Subsidy"/>
  </r>
  <r>
    <n v="208"/>
    <x v="11"/>
    <s v="Local"/>
    <m/>
    <s v="Berlin"/>
    <s v="Energy consulting and public relations - Energy consulting for efficiency and optimisation (ENEO)"/>
    <s v="Energieberatung und Öffentlichkeitsarbeit - Energieberatung für Effizienz und Optimierung (ENEO)"/>
    <x v="2"/>
    <x v="0"/>
    <x v="2"/>
    <x v="2"/>
    <x v="1"/>
    <x v="0"/>
    <x v="0"/>
    <x v="0"/>
    <s v="Grant/Subsidy"/>
  </r>
  <r>
    <n v="209"/>
    <x v="11"/>
    <s v="Local"/>
    <m/>
    <s v="Bremen"/>
    <s v="Promotion of modernisation and repair measures on private buildings in formally defined renovation areas"/>
    <s v="Förderung von Modernisierungs- und Instandsetzungsmaßnahmen an privaten Gebäuden in förmlich festgelegten Sanierungsgebieten"/>
    <x v="2"/>
    <x v="2"/>
    <x v="2"/>
    <x v="2"/>
    <x v="1"/>
    <x v="0"/>
    <x v="0"/>
    <x v="0"/>
    <s v="Grant/Subsidy"/>
  </r>
  <r>
    <n v="210"/>
    <x v="12"/>
    <s v="National"/>
    <m/>
    <m/>
    <s v="ELEKTRA"/>
    <s v="ΗΛΕΚΤΡΑ "/>
    <x v="2"/>
    <x v="0"/>
    <x v="0"/>
    <x v="2"/>
    <x v="1"/>
    <x v="1"/>
    <x v="1"/>
    <x v="0"/>
    <s v="Grant/Subsidy"/>
  </r>
  <r>
    <n v="211"/>
    <x v="12"/>
    <s v="National"/>
    <m/>
    <m/>
    <s v="Energy efficiency obligation scheme (White certificates)"/>
    <s v="Σχέδιο υποχρεώσεων αποδοτικότητας ενέργειας (Λευκά πιστοποιητικά)"/>
    <x v="2"/>
    <x v="0"/>
    <x v="0"/>
    <x v="1"/>
    <x v="2"/>
    <x v="2"/>
    <x v="0"/>
    <x v="0"/>
    <s v="Energy efficiency obligations"/>
  </r>
  <r>
    <n v="212"/>
    <x v="12"/>
    <s v="National"/>
    <m/>
    <m/>
    <s v="I Save 2024 (Saving at home, Saving business)"/>
    <s v="Εξοικονομώ 2024 (Εξοικονομώ στο σπίτι, Εξοικονομώ επιχειρήσεις)"/>
    <x v="2"/>
    <x v="0"/>
    <x v="0"/>
    <x v="2"/>
    <x v="1"/>
    <x v="2"/>
    <x v="0"/>
    <x v="0"/>
    <s v="Grant/Subsidy"/>
  </r>
  <r>
    <n v="213"/>
    <x v="12"/>
    <s v="National"/>
    <m/>
    <m/>
    <s v="New Development Law 4887/2022 - Green Transition"/>
    <s v="Νέος αναπτυξιακός νόμος 4887/2022 - Πράσινη μετάβαση"/>
    <x v="2"/>
    <x v="0"/>
    <x v="0"/>
    <x v="0"/>
    <x v="0"/>
    <x v="2"/>
    <x v="1"/>
    <x v="0"/>
    <s v="Other public scheme "/>
  </r>
  <r>
    <n v="214"/>
    <x v="12"/>
    <s v="National"/>
    <m/>
    <m/>
    <s v="Recycle-Change Appliance"/>
    <s v="Ανακυκλώνω – Αλλάζω Συσκευή"/>
    <x v="0"/>
    <x v="0"/>
    <x v="0"/>
    <x v="2"/>
    <x v="1"/>
    <x v="2"/>
    <x v="1"/>
    <x v="1"/>
    <s v="Grant/Subsidy"/>
  </r>
  <r>
    <n v="215"/>
    <x v="13"/>
    <s v="National"/>
    <m/>
    <m/>
    <s v="Baross Gábor Credit Program - Green Investment Loan"/>
    <s v="Baross Gábor Hitelprogram - Zöld Beruházási Hitel"/>
    <x v="2"/>
    <x v="0"/>
    <x v="0"/>
    <x v="2"/>
    <x v="1"/>
    <x v="2"/>
    <x v="1"/>
    <x v="0"/>
    <s v="Debt financing"/>
  </r>
  <r>
    <n v="216"/>
    <x v="13"/>
    <s v="National"/>
    <m/>
    <m/>
    <s v="Development tax allowance"/>
    <s v="Fejlesztési adókedvezmény"/>
    <x v="2"/>
    <x v="0"/>
    <x v="0"/>
    <x v="1"/>
    <x v="2"/>
    <x v="2"/>
    <x v="1"/>
    <x v="0"/>
    <s v="Tax Incentives"/>
  </r>
  <r>
    <n v="217"/>
    <x v="13"/>
    <s v="National"/>
    <m/>
    <m/>
    <s v="Factory Rescue Program"/>
    <s v="Gyármentő Program"/>
    <x v="2"/>
    <x v="0"/>
    <x v="0"/>
    <x v="1"/>
    <x v="2"/>
    <x v="2"/>
    <x v="1"/>
    <x v="0"/>
    <s v="Grant/Subsidy"/>
  </r>
  <r>
    <n v="218"/>
    <x v="13"/>
    <s v="National"/>
    <m/>
    <m/>
    <s v="Hungary Public Tenders - Energy"/>
    <s v="Magyarország nyilvános pályázatok - Energia"/>
    <x v="2"/>
    <x v="0"/>
    <x v="0"/>
    <x v="1"/>
    <x v="2"/>
    <x v="2"/>
    <x v="0"/>
    <x v="0"/>
    <s v="Grant/Subsidy"/>
  </r>
  <r>
    <n v="219"/>
    <x v="13"/>
    <s v="National"/>
    <m/>
    <m/>
    <s v="Loan to Rural family housing support"/>
    <s v="CSOK hitel"/>
    <x v="2"/>
    <x v="0"/>
    <x v="0"/>
    <x v="2"/>
    <x v="1"/>
    <x v="2"/>
    <x v="0"/>
    <x v="1"/>
    <s v="Debt financing"/>
  </r>
  <r>
    <n v="220"/>
    <x v="13"/>
    <s v="National"/>
    <m/>
    <m/>
    <s v="REPowerEU Energy and modernization tender and Home renovation grant 2024"/>
    <s v="REPowerEU  Energetikai és korszerűsítési pályázat és Otthonfelújítási támogatás 2024"/>
    <x v="2"/>
    <x v="0"/>
    <x v="0"/>
    <x v="1"/>
    <x v="2"/>
    <x v="2"/>
    <x v="0"/>
    <x v="1"/>
    <s v="Grant/Subsidy"/>
  </r>
  <r>
    <n v="221"/>
    <x v="13"/>
    <s v="National"/>
    <m/>
    <m/>
    <s v="Rural family housing support"/>
    <s v="Falusi Családok otthonteremtési kedvezménye (Falusi CSOK)"/>
    <x v="2"/>
    <x v="0"/>
    <x v="0"/>
    <x v="2"/>
    <x v="1"/>
    <x v="2"/>
    <x v="0"/>
    <x v="1"/>
    <s v="Grant/Subsidy, Debt Financing"/>
  </r>
  <r>
    <n v="222"/>
    <x v="13"/>
    <s v="National"/>
    <m/>
    <m/>
    <s v="Support for the investments necessary for the transition to zero net emissions (Temporary Crisis and Transition Framework TCTF)"/>
    <s v="A nulla nettó kibocsátásra való átálláshoz szükséges beruházások támogatása (Temporary Crisis and Transition Framework TCTF)"/>
    <x v="2"/>
    <x v="0"/>
    <x v="0"/>
    <x v="2"/>
    <x v="1"/>
    <x v="2"/>
    <x v="1"/>
    <x v="0"/>
    <s v="Grant/Subsidy"/>
  </r>
  <r>
    <n v="223"/>
    <x v="13"/>
    <s v="National"/>
    <m/>
    <m/>
    <s v="TAO discount for energy efficiency investments"/>
    <s v="TAO kedvezmény energiahatékonysági beruházásokho"/>
    <x v="2"/>
    <x v="0"/>
    <x v="2"/>
    <x v="2"/>
    <x v="1"/>
    <x v="0"/>
    <x v="1"/>
    <x v="0"/>
    <s v="Tax Incentives"/>
  </r>
  <r>
    <n v="224"/>
    <x v="14"/>
    <s v="National"/>
    <m/>
    <m/>
    <s v="An Post Green Home Energy Improvement Loan"/>
    <s v="An Post Green Home Energy Improvement Loan"/>
    <x v="2"/>
    <x v="0"/>
    <x v="0"/>
    <x v="2"/>
    <x v="1"/>
    <x v="0"/>
    <x v="0"/>
    <x v="1"/>
    <s v="Debt financing"/>
  </r>
  <r>
    <n v="225"/>
    <x v="14"/>
    <s v="National"/>
    <m/>
    <m/>
    <s v="Better Energy Communities "/>
    <s v="Better Energy Communities "/>
    <x v="2"/>
    <x v="0"/>
    <x v="0"/>
    <x v="2"/>
    <x v="1"/>
    <x v="1"/>
    <x v="0"/>
    <x v="0"/>
    <s v="Grant/Subsidy"/>
  </r>
  <r>
    <n v="226"/>
    <x v="14"/>
    <s v="National"/>
    <m/>
    <m/>
    <s v="Community Energy Grant Scheme "/>
    <s v="Community Energy Grant Scheme "/>
    <x v="2"/>
    <x v="0"/>
    <x v="0"/>
    <x v="2"/>
    <x v="1"/>
    <x v="0"/>
    <x v="0"/>
    <x v="0"/>
    <s v="Grant/Subsidy"/>
  </r>
  <r>
    <n v="227"/>
    <x v="14"/>
    <s v="National"/>
    <m/>
    <m/>
    <s v="Energy efficiency obligation scheme (White certificates)"/>
    <s v="Energy efficiency obligation scheme (White certificates)"/>
    <x v="2"/>
    <x v="0"/>
    <x v="0"/>
    <x v="1"/>
    <x v="2"/>
    <x v="2"/>
    <x v="0"/>
    <x v="0"/>
    <s v="Energy efficiency obligations"/>
  </r>
  <r>
    <n v="228"/>
    <x v="14"/>
    <s v="National"/>
    <m/>
    <m/>
    <s v="EXEED Certified Grant"/>
    <s v="EXEED Certified Grant"/>
    <x v="2"/>
    <x v="0"/>
    <x v="0"/>
    <x v="2"/>
    <x v="1"/>
    <x v="1"/>
    <x v="1"/>
    <x v="0"/>
    <s v="Grant/Subsidy"/>
  </r>
  <r>
    <n v="229"/>
    <x v="14"/>
    <s v="National"/>
    <m/>
    <m/>
    <s v="Fully Funded Energy Upgrade"/>
    <s v="Fully Funded Energy Upgrade"/>
    <x v="2"/>
    <x v="0"/>
    <x v="0"/>
    <x v="2"/>
    <x v="1"/>
    <x v="0"/>
    <x v="0"/>
    <x v="1"/>
    <s v="Grant/Subsidy"/>
  </r>
  <r>
    <n v="230"/>
    <x v="14"/>
    <s v="National"/>
    <m/>
    <m/>
    <s v="Heat Pump System Grant"/>
    <s v="Heat Pump System Grant"/>
    <x v="0"/>
    <x v="0"/>
    <x v="2"/>
    <x v="2"/>
    <x v="1"/>
    <x v="2"/>
    <x v="0"/>
    <x v="1"/>
    <s v="Grant/Subsidy"/>
  </r>
  <r>
    <n v="231"/>
    <x v="14"/>
    <s v="National"/>
    <m/>
    <m/>
    <s v="Individual energy upgrade grants"/>
    <s v="Individual energy upgrade grants"/>
    <x v="2"/>
    <x v="0"/>
    <x v="0"/>
    <x v="2"/>
    <x v="1"/>
    <x v="1"/>
    <x v="0"/>
    <x v="1"/>
    <s v="Grant/Subsidy"/>
  </r>
  <r>
    <n v="232"/>
    <x v="14"/>
    <s v="National"/>
    <m/>
    <m/>
    <s v="Mortgage Interest Relief"/>
    <s v="Mortgage Interest Relief"/>
    <x v="2"/>
    <x v="0"/>
    <x v="0"/>
    <x v="2"/>
    <x v="1"/>
    <x v="0"/>
    <x v="0"/>
    <x v="1"/>
    <s v="Tax Incentives"/>
  </r>
  <r>
    <n v="233"/>
    <x v="14"/>
    <s v="National"/>
    <m/>
    <m/>
    <s v="One Stope Service Shop"/>
    <s v="One Stope Service Shop"/>
    <x v="2"/>
    <x v="0"/>
    <x v="0"/>
    <x v="2"/>
    <x v="1"/>
    <x v="2"/>
    <x v="0"/>
    <x v="1"/>
    <s v="Advisory Service, Technical Assistance"/>
  </r>
  <r>
    <n v="234"/>
    <x v="14"/>
    <s v="National"/>
    <m/>
    <m/>
    <s v="Support Scheme for Energy Audits"/>
    <s v="Support Scheme for Energy Audits"/>
    <x v="2"/>
    <x v="1"/>
    <x v="1"/>
    <x v="2"/>
    <x v="1"/>
    <x v="0"/>
    <x v="1"/>
    <x v="0"/>
    <s v="Grant/Subsidy"/>
  </r>
  <r>
    <n v="235"/>
    <x v="14"/>
    <s v="National"/>
    <m/>
    <m/>
    <s v="Support Scheme for Renewable Heat"/>
    <s v="Support Scheme for Renewable Heat"/>
    <x v="0"/>
    <x v="2"/>
    <x v="0"/>
    <x v="2"/>
    <x v="1"/>
    <x v="1"/>
    <x v="1"/>
    <x v="0"/>
    <s v="Grant/Subsidy"/>
  </r>
  <r>
    <n v="236"/>
    <x v="15"/>
    <s v="National"/>
    <m/>
    <m/>
    <s v="Electric RES Feed-in tariff "/>
    <s v="INCENTIVI DEL D.M. 04/07/2019"/>
    <x v="0"/>
    <x v="2"/>
    <x v="1"/>
    <x v="2"/>
    <x v="1"/>
    <x v="1"/>
    <x v="2"/>
    <x v="2"/>
    <s v="Other public scheme "/>
  </r>
  <r>
    <n v="237"/>
    <x v="15"/>
    <s v="National"/>
    <m/>
    <m/>
    <s v="Energy Efficiency and Renewable Energy Refurbishment tax reduction (Superbonus)"/>
    <s v="Sgravio fiscale per le ristrutturazioni ad efficienza energetica ed energie rinnovabili (Superbonus)"/>
    <x v="2"/>
    <x v="0"/>
    <x v="0"/>
    <x v="2"/>
    <x v="1"/>
    <x v="1"/>
    <x v="0"/>
    <x v="1"/>
    <s v="Tax Incentives"/>
  </r>
  <r>
    <n v="238"/>
    <x v="15"/>
    <s v="National"/>
    <m/>
    <m/>
    <s v="Energy efficiency obligation scheme (White certificates)"/>
    <s v="Certificati bianchi, Titoli di Efficienza Energetica TEE"/>
    <x v="2"/>
    <x v="0"/>
    <x v="0"/>
    <x v="1"/>
    <x v="2"/>
    <x v="2"/>
    <x v="0"/>
    <x v="0"/>
    <s v="Energy efficiency obligations"/>
  </r>
  <r>
    <n v="239"/>
    <x v="15"/>
    <s v="National"/>
    <m/>
    <m/>
    <s v="Energy Requalification Program of the Central Public Administration (PREPAC)"/>
    <s v="Programma di Riqualificazione Energetica della Pubblica Amministrazione Centrale (PREPAC)"/>
    <x v="2"/>
    <x v="0"/>
    <x v="0"/>
    <x v="2"/>
    <x v="1"/>
    <x v="2"/>
    <x v="1"/>
    <x v="0"/>
    <s v="Grant/Subsidy"/>
  </r>
  <r>
    <n v="240"/>
    <x v="15"/>
    <s v="National"/>
    <m/>
    <m/>
    <s v="Home (Renovation) Bonus and Ecobonus"/>
    <s v="Bonus Casa (Ristrutturazione) e Ecobonus"/>
    <x v="2"/>
    <x v="0"/>
    <x v="0"/>
    <x v="2"/>
    <x v="1"/>
    <x v="0"/>
    <x v="0"/>
    <x v="1"/>
    <s v="Tax Incentives"/>
  </r>
  <r>
    <n v="241"/>
    <x v="15"/>
    <s v="National"/>
    <m/>
    <m/>
    <s v="Housing Fund "/>
    <s v="Plafond casa"/>
    <x v="2"/>
    <x v="0"/>
    <x v="1"/>
    <x v="2"/>
    <x v="1"/>
    <x v="1"/>
    <x v="0"/>
    <x v="1"/>
    <s v="Debt financing"/>
  </r>
  <r>
    <n v="242"/>
    <x v="15"/>
    <s v="National"/>
    <m/>
    <m/>
    <s v="Italian Energy Efficiency Fund II (IEEF II)"/>
    <s v="Fondo IEEF II"/>
    <x v="2"/>
    <x v="0"/>
    <x v="2"/>
    <x v="1"/>
    <x v="2"/>
    <x v="2"/>
    <x v="0"/>
    <x v="0"/>
    <s v="Multiple (Grant/Subsidy, Tax rebate, Debt, Equity, Guarantee, TA)"/>
  </r>
  <r>
    <n v="243"/>
    <x v="15"/>
    <s v="National"/>
    <m/>
    <m/>
    <s v="PNRR - Efficient District Heating"/>
    <s v="PNRR - Teleriscaldamento Efficiente"/>
    <x v="0"/>
    <x v="0"/>
    <x v="2"/>
    <x v="1"/>
    <x v="2"/>
    <x v="1"/>
    <x v="2"/>
    <x v="2"/>
    <s v="Grant/Subsidy"/>
  </r>
  <r>
    <n v="244"/>
    <x v="15"/>
    <s v="National"/>
    <m/>
    <m/>
    <s v="PNRR - Green Transition Fund - Support to start-ups and venture capital active in the ecological transition "/>
    <s v="PNRR - Green Transition Fund - Supporto a start-up e venture capital attivi nella transizione ecologica"/>
    <x v="2"/>
    <x v="0"/>
    <x v="0"/>
    <x v="1"/>
    <x v="2"/>
    <x v="2"/>
    <x v="1"/>
    <x v="0"/>
    <s v="Grant/Subsidy"/>
  </r>
  <r>
    <n v="245"/>
    <x v="15"/>
    <s v="National"/>
    <m/>
    <m/>
    <s v="Thermal Account 2.0"/>
    <s v="Conto Termico 2.0"/>
    <x v="2"/>
    <x v="0"/>
    <x v="0"/>
    <x v="1"/>
    <x v="2"/>
    <x v="2"/>
    <x v="0"/>
    <x v="1"/>
    <s v="Grant/Subsidy"/>
  </r>
  <r>
    <n v="246"/>
    <x v="16"/>
    <s v="National"/>
    <m/>
    <m/>
    <s v="Altum Capital Fund"/>
    <s v="Altum kapitāla fonds"/>
    <x v="2"/>
    <x v="0"/>
    <x v="0"/>
    <x v="1"/>
    <x v="2"/>
    <x v="2"/>
    <x v="0"/>
    <x v="0"/>
    <s v="Equity financing"/>
  </r>
  <r>
    <n v="247"/>
    <x v="16"/>
    <s v="National"/>
    <m/>
    <m/>
    <s v="Energy efficiency obligation scheme (White certificates)"/>
    <s v="Energoefektivitātes saistību shēma (Baltais sertifikāts)"/>
    <x v="2"/>
    <x v="0"/>
    <x v="0"/>
    <x v="1"/>
    <x v="2"/>
    <x v="2"/>
    <x v="0"/>
    <x v="0"/>
    <s v="Energy efficiency obligations"/>
  </r>
  <r>
    <n v="248"/>
    <x v="16"/>
    <s v="National"/>
    <m/>
    <m/>
    <s v="Energy Efficiency of Apartment Buildings 2022-2026"/>
    <s v="Daudzdzīvokļu māju energoefektivitāte 2022 -2026"/>
    <x v="2"/>
    <x v="0"/>
    <x v="0"/>
    <x v="2"/>
    <x v="1"/>
    <x v="2"/>
    <x v="0"/>
    <x v="1"/>
    <s v="Multiple (Grant/Subsidy, Tax rebate, Debt, Equity, Guarantee, TA)"/>
  </r>
  <r>
    <n v="249"/>
    <x v="16"/>
    <s v="National"/>
    <m/>
    <m/>
    <s v="Energy efficiency of private houses"/>
    <s v="Privātmāju: Energoefektivitātes paaugstināšana"/>
    <x v="2"/>
    <x v="0"/>
    <x v="0"/>
    <x v="2"/>
    <x v="1"/>
    <x v="2"/>
    <x v="0"/>
    <x v="1"/>
    <s v="Grant/Subsidy"/>
  </r>
  <r>
    <n v="250"/>
    <x v="16"/>
    <s v="National"/>
    <m/>
    <m/>
    <s v="Improvement of municipal buildings and infrastructure, promoting the transition to the use of renewable energy technologies and improving energy efficiency"/>
    <s v="Pašvaldību ēku un infrastruktūras uzlabošana, veicinot pāreju uz atjaunojamo energoresursu tehnoloģiju izmantošanu un uzlabojot energoefektivitāti"/>
    <x v="2"/>
    <x v="0"/>
    <x v="0"/>
    <x v="1"/>
    <x v="2"/>
    <x v="2"/>
    <x v="1"/>
    <x v="0"/>
    <s v="Grant/Subsidy"/>
  </r>
  <r>
    <n v="251"/>
    <x v="16"/>
    <s v="National"/>
    <m/>
    <m/>
    <s v="Loans for companies’ energy efficiency or sustainability"/>
    <s v="Aizdevums uzņēmumu energoefektivitātei un ilgtspējai"/>
    <x v="2"/>
    <x v="0"/>
    <x v="0"/>
    <x v="1"/>
    <x v="2"/>
    <x v="2"/>
    <x v="1"/>
    <x v="0"/>
    <s v="Debt financing"/>
  </r>
  <r>
    <n v="252"/>
    <x v="16"/>
    <s v="National"/>
    <m/>
    <m/>
    <s v="Reducing greenhouse gas emissions from households - support for the use of renewable energy sources"/>
    <s v="Siltumnīcefekta gāzu emisiju samazināšana mājsaimniecībās – atbalsts atjaunojamo energoresursu izmantošanai"/>
    <x v="2"/>
    <x v="2"/>
    <x v="0"/>
    <x v="2"/>
    <x v="2"/>
    <x v="1"/>
    <x v="0"/>
    <x v="1"/>
    <s v="Grant/Subsidy"/>
  </r>
  <r>
    <n v="253"/>
    <x v="16"/>
    <s v="Local"/>
    <m/>
    <s v="Riga"/>
    <s v="_x000a_Granting of real estate tax benefit"/>
    <s v="īpašuma nodokļa atvieglojumu piešķiršana"/>
    <x v="2"/>
    <x v="0"/>
    <x v="0"/>
    <x v="2"/>
    <x v="1"/>
    <x v="0"/>
    <x v="0"/>
    <x v="0"/>
    <s v="Tax Incentives"/>
  </r>
  <r>
    <n v="254"/>
    <x v="16"/>
    <s v="Local"/>
    <m/>
    <s v="Riga"/>
    <s v="Co-financing for the renovation of residential buildings"/>
    <s v="Rīgas līdzfinansējums dzīvojamo māju atjaunošanai"/>
    <x v="2"/>
    <x v="0"/>
    <x v="0"/>
    <x v="2"/>
    <x v="1"/>
    <x v="0"/>
    <x v="0"/>
    <x v="0"/>
    <s v="Grant/Subsidy"/>
  </r>
  <r>
    <n v="255"/>
    <x v="17"/>
    <s v="National"/>
    <m/>
    <m/>
    <s v="Apartment building renovation (modernization) program"/>
    <s v="Daugiabučių namų atnaujinimo (modernizavimo) programa"/>
    <x v="2"/>
    <x v="0"/>
    <x v="0"/>
    <x v="1"/>
    <x v="2"/>
    <x v="2"/>
    <x v="0"/>
    <x v="1"/>
    <s v="Debt financing"/>
  </r>
  <r>
    <n v="256"/>
    <x v="17"/>
    <s v="National"/>
    <m/>
    <m/>
    <s v="Apartment renovation for class A"/>
    <s v="Daugiabučių renovacija A klasei"/>
    <x v="2"/>
    <x v="0"/>
    <x v="0"/>
    <x v="1"/>
    <x v="2"/>
    <x v="2"/>
    <x v="0"/>
    <x v="1"/>
    <s v="Grant/Subsidy, Debt Financing"/>
  </r>
  <r>
    <n v="257"/>
    <x v="17"/>
    <s v="National"/>
    <m/>
    <m/>
    <s v="Joint Baltic-Nordic Energy Research Programme"/>
    <s v="Joint Baltic-Nordic Energy Research Programme"/>
    <x v="0"/>
    <x v="0"/>
    <x v="0"/>
    <x v="1"/>
    <x v="2"/>
    <x v="2"/>
    <x v="2"/>
    <x v="2"/>
    <s v="Grant/Subsidy"/>
  </r>
  <r>
    <n v="258"/>
    <x v="17"/>
    <s v="National"/>
    <m/>
    <m/>
    <s v="Reducing the use of fossil fuels in companies"/>
    <s v="Iškastinio kuro naudojimo mažinimas įmonėse"/>
    <x v="2"/>
    <x v="0"/>
    <x v="0"/>
    <x v="1"/>
    <x v="2"/>
    <x v="2"/>
    <x v="1"/>
    <x v="0"/>
    <s v="Grant/Subsidy"/>
  </r>
  <r>
    <n v="259"/>
    <x v="18"/>
    <s v="National"/>
    <m/>
    <m/>
    <s v="Energy efficiency obligation scheme (White certificates)"/>
    <s v="Plan d'obligations en matière d'efficacité énergétique (Certificats blancs)"/>
    <x v="2"/>
    <x v="0"/>
    <x v="0"/>
    <x v="1"/>
    <x v="2"/>
    <x v="2"/>
    <x v="0"/>
    <x v="0"/>
    <s v="Energy efficiency obligations"/>
  </r>
  <r>
    <n v="260"/>
    <x v="18"/>
    <s v="National"/>
    <m/>
    <m/>
    <s v="Environmental aid for industrial businesses"/>
    <s v="Les aides pour les entreprises industrielles"/>
    <x v="0"/>
    <x v="0"/>
    <x v="0"/>
    <x v="1"/>
    <x v="2"/>
    <x v="2"/>
    <x v="1"/>
    <x v="0"/>
    <s v="Multiple (Grant/Subsidy, Tax rebate, Debt, Equity, Guarantee, TA)"/>
  </r>
  <r>
    <n v="261"/>
    <x v="18"/>
    <s v="National"/>
    <m/>
    <m/>
    <s v="Fiscal Measures: special amortizing and income tax bonus"/>
    <s v="Mesures fiscales: amortissement spécial et bonification de l’impôt sur le revenu"/>
    <x v="2"/>
    <x v="0"/>
    <x v="0"/>
    <x v="1"/>
    <x v="2"/>
    <x v="2"/>
    <x v="1"/>
    <x v="0"/>
    <s v="Tax Incentives"/>
  </r>
  <r>
    <n v="262"/>
    <x v="18"/>
    <s v="National"/>
    <m/>
    <m/>
    <s v="Grants for photovoltaic installations and heat pumps in Luxembourg"/>
    <s v="Primes pour l’installation photovoltaïque et l’installation de la pompe à chaleur au Luxembourg"/>
    <x v="0"/>
    <x v="0"/>
    <x v="0"/>
    <x v="2"/>
    <x v="1"/>
    <x v="2"/>
    <x v="0"/>
    <x v="1"/>
    <s v="Grant/Subsidy"/>
  </r>
  <r>
    <n v="263"/>
    <x v="18"/>
    <s v="National"/>
    <m/>
    <m/>
    <s v="Interest subsidy for climate loan"/>
    <s v="Subvention d’intérêt pour prêt climatique"/>
    <x v="2"/>
    <x v="0"/>
    <x v="0"/>
    <x v="2"/>
    <x v="1"/>
    <x v="1"/>
    <x v="0"/>
    <x v="1"/>
    <s v="Debt financing"/>
  </r>
  <r>
    <n v="264"/>
    <x v="18"/>
    <s v="National"/>
    <m/>
    <m/>
    <s v="PRIMe House 2017"/>
    <s v="PRIMe House 2017"/>
    <x v="2"/>
    <x v="0"/>
    <x v="0"/>
    <x v="1"/>
    <x v="2"/>
    <x v="1"/>
    <x v="0"/>
    <x v="1"/>
    <s v="Grant/Subsidy"/>
  </r>
  <r>
    <n v="265"/>
    <x v="18"/>
    <s v="National"/>
    <m/>
    <m/>
    <s v="Renewable energy: Feed-in tariffs (heat and electricity)"/>
    <s v="Énergies renouvelables : tarifs d’injection (chaleur et électricité)"/>
    <x v="0"/>
    <x v="0"/>
    <x v="0"/>
    <x v="0"/>
    <x v="1"/>
    <x v="0"/>
    <x v="2"/>
    <x v="2"/>
    <s v="Other public scheme "/>
  </r>
  <r>
    <n v="266"/>
    <x v="18"/>
    <s v="National"/>
    <m/>
    <m/>
    <s v="State guarantee for climate loans"/>
    <s v="Garantie d’Etat pour prêts climatique"/>
    <x v="2"/>
    <x v="0"/>
    <x v="0"/>
    <x v="2"/>
    <x v="1"/>
    <x v="1"/>
    <x v="0"/>
    <x v="1"/>
    <s v="Guarantee"/>
  </r>
  <r>
    <n v="267"/>
    <x v="18"/>
    <s v="National"/>
    <m/>
    <m/>
    <s v="Subsidies for artisanal and commercial SMEs"/>
    <s v="Les subventions pour les PME artisanales et commerciales"/>
    <x v="2"/>
    <x v="0"/>
    <x v="0"/>
    <x v="1"/>
    <x v="2"/>
    <x v="2"/>
    <x v="1"/>
    <x v="0"/>
    <s v="Multiple (Grant/Subsidy, Tax rebate, Debt, Equity, Guarantee, TA)"/>
  </r>
  <r>
    <n v="268"/>
    <x v="18"/>
    <s v="National"/>
    <m/>
    <m/>
    <s v="Super-reduced VAT rate of 3% for energy renovation"/>
    <s v="Super-réduit TVA dans le cas d'une rénovation énergétique"/>
    <x v="2"/>
    <x v="0"/>
    <x v="0"/>
    <x v="2"/>
    <x v="1"/>
    <x v="2"/>
    <x v="0"/>
    <x v="1"/>
    <s v="Tax Incentives"/>
  </r>
  <r>
    <n v="269"/>
    <x v="18"/>
    <s v="National"/>
    <m/>
    <m/>
    <s v="Topup Climate bonus"/>
    <s v="Topup Klimabonus"/>
    <x v="2"/>
    <x v="0"/>
    <x v="0"/>
    <x v="2"/>
    <x v="1"/>
    <x v="1"/>
    <x v="0"/>
    <x v="1"/>
    <s v="Grant/Subsidy"/>
  </r>
  <r>
    <n v="270"/>
    <x v="19"/>
    <s v="National"/>
    <m/>
    <m/>
    <s v="1. Household Visits_x000a_2. Energy &amp; Water Awareness in Micro SMEs_x000a_3. Guest"/>
    <s v="1. Household Visits_x000a_2. Energy &amp; Water Awareness in Micro SMEs"/>
    <x v="2"/>
    <x v="1"/>
    <x v="2"/>
    <x v="2"/>
    <x v="1"/>
    <x v="0"/>
    <x v="0"/>
    <x v="0"/>
    <s v="Advisory Service, Technical Assistance"/>
  </r>
  <r>
    <n v="271"/>
    <x v="19"/>
    <s v="National"/>
    <m/>
    <m/>
    <s v="Eco-reduction"/>
    <s v="Eco-reduction"/>
    <x v="0"/>
    <x v="1"/>
    <x v="2"/>
    <x v="2"/>
    <x v="1"/>
    <x v="1"/>
    <x v="2"/>
    <x v="1"/>
    <s v="Grant/Subsidy"/>
  </r>
  <r>
    <n v="272"/>
    <x v="19"/>
    <s v="National"/>
    <m/>
    <m/>
    <s v="Energy Audits for SMEs"/>
    <s v="Energy Audits for SMEs"/>
    <x v="1"/>
    <x v="1"/>
    <x v="2"/>
    <x v="2"/>
    <x v="1"/>
    <x v="0"/>
    <x v="1"/>
    <x v="0"/>
    <s v="Other public scheme "/>
  </r>
  <r>
    <n v="273"/>
    <x v="19"/>
    <s v="National"/>
    <m/>
    <m/>
    <s v="Energy efficiency obligation scheme (White certificates)"/>
    <s v="Skema ta' obbligi għall-effiċjenza tal-enerġija (Ċertifikati abjad)"/>
    <x v="2"/>
    <x v="0"/>
    <x v="0"/>
    <x v="1"/>
    <x v="2"/>
    <x v="2"/>
    <x v="0"/>
    <x v="0"/>
    <s v="Energy efficiency obligations"/>
  </r>
  <r>
    <n v="274"/>
    <x v="19"/>
    <s v="National"/>
    <m/>
    <m/>
    <s v="Incentive Scheme for Building Envelope Improvement (Double Glazing and Roof Insulation)"/>
    <s v="Incentive Scheme for Building Envelope Improvement (Double Glazing and Roof Insulation)"/>
    <x v="2"/>
    <x v="2"/>
    <x v="2"/>
    <x v="2"/>
    <x v="1"/>
    <x v="0"/>
    <x v="0"/>
    <x v="2"/>
    <s v="Grant/Subsidy"/>
  </r>
  <r>
    <n v="275"/>
    <x v="19"/>
    <s v="National"/>
    <m/>
    <m/>
    <s v="Recovery and Resilience Plan (RRP) for Malta"/>
    <s v="Recovery and Resilience Plan (RRP) for Malta"/>
    <x v="2"/>
    <x v="1"/>
    <x v="1"/>
    <x v="2"/>
    <x v="1"/>
    <x v="0"/>
    <x v="0"/>
    <x v="0"/>
    <s v="Other public scheme "/>
  </r>
  <r>
    <n v="276"/>
    <x v="19"/>
    <s v="National"/>
    <m/>
    <m/>
    <s v="Vulnerable Households Scheme"/>
    <s v="Vulnerable Households Scheme"/>
    <x v="0"/>
    <x v="0"/>
    <x v="2"/>
    <x v="2"/>
    <x v="1"/>
    <x v="0"/>
    <x v="0"/>
    <x v="1"/>
    <s v="Other public scheme "/>
  </r>
  <r>
    <n v="277"/>
    <x v="20"/>
    <s v="National"/>
    <m/>
    <m/>
    <s v="Accelerated industry climate investments (VEKI)"/>
    <s v="Versnelde klimaatinvestering industrie (VEKI)"/>
    <x v="2"/>
    <x v="0"/>
    <x v="0"/>
    <x v="1"/>
    <x v="2"/>
    <x v="2"/>
    <x v="2"/>
    <x v="0"/>
    <s v="Grant/Subsidy"/>
  </r>
  <r>
    <n v="278"/>
    <x v="20"/>
    <s v="National"/>
    <m/>
    <m/>
    <s v="BMKB-Green"/>
    <s v="BMKB-Groen"/>
    <x v="2"/>
    <x v="0"/>
    <x v="0"/>
    <x v="1"/>
    <x v="2"/>
    <x v="2"/>
    <x v="0"/>
    <x v="0"/>
    <s v="Guarantee"/>
  </r>
  <r>
    <n v="279"/>
    <x v="20"/>
    <s v="National"/>
    <m/>
    <m/>
    <s v="Demonstration Energy and Climate Innovation (DEI+): Energy and climate innovations"/>
    <s v="Demonstratie Energie- en Klimaatinnovatie (DEI+): Energie- en klimaatinnovaties"/>
    <x v="2"/>
    <x v="0"/>
    <x v="0"/>
    <x v="1"/>
    <x v="2"/>
    <x v="2"/>
    <x v="0"/>
    <x v="0"/>
    <s v="Grant/Subsidy"/>
  </r>
  <r>
    <n v="280"/>
    <x v="20"/>
    <s v="National"/>
    <m/>
    <m/>
    <s v="EIA: Energy-investments tax rebate "/>
    <s v="EIA: Energie-investeringsaftrek"/>
    <x v="2"/>
    <x v="0"/>
    <x v="0"/>
    <x v="1"/>
    <x v="2"/>
    <x v="2"/>
    <x v="0"/>
    <x v="0"/>
    <s v="Tax Incentives"/>
  </r>
  <r>
    <n v="281"/>
    <x v="20"/>
    <s v="National"/>
    <m/>
    <m/>
    <s v="Energy performance payment (EPV)"/>
    <s v="Energieprestatievergoeding (EPV)"/>
    <x v="2"/>
    <x v="0"/>
    <x v="0"/>
    <x v="2"/>
    <x v="1"/>
    <x v="2"/>
    <x v="0"/>
    <x v="1"/>
    <s v="Other public scheme "/>
  </r>
  <r>
    <n v="282"/>
    <x v="20"/>
    <s v="National"/>
    <m/>
    <m/>
    <s v="Incentive scheme for natural gas-free rental properties (SAH)"/>
    <s v="Stimuleringsregeling aardgasvrije huurwoningen (SAH)"/>
    <x v="0"/>
    <x v="0"/>
    <x v="0"/>
    <x v="1"/>
    <x v="2"/>
    <x v="0"/>
    <x v="0"/>
    <x v="0"/>
    <s v="Grant/Subsidy"/>
  </r>
  <r>
    <n v="283"/>
    <x v="20"/>
    <s v="National"/>
    <m/>
    <m/>
    <s v="Investment subsidy for sustainable energy and energy saving (ISDE)"/>
    <s v="Investeringssubsidie duurzame energie en energiebesparing (ISDE)"/>
    <x v="2"/>
    <x v="0"/>
    <x v="0"/>
    <x v="1"/>
    <x v="0"/>
    <x v="1"/>
    <x v="0"/>
    <x v="0"/>
    <s v="Grant/Subsidy"/>
  </r>
  <r>
    <n v="284"/>
    <x v="20"/>
    <s v="National"/>
    <m/>
    <m/>
    <s v="MIA (Environmental Investment Deduction) and Vamil (Random Depreciation of Environmental Investments) for companies"/>
    <s v="MIA en Vamil voor ondernemers"/>
    <x v="2"/>
    <x v="0"/>
    <x v="0"/>
    <x v="1"/>
    <x v="2"/>
    <x v="2"/>
    <x v="0"/>
    <x v="0"/>
    <s v="Tax Incentives"/>
  </r>
  <r>
    <n v="285"/>
    <x v="20"/>
    <s v="National"/>
    <m/>
    <m/>
    <s v="National heat fund Energy savings loan"/>
    <s v="Nationaal Warmtefonds Energiebespaarlening"/>
    <x v="2"/>
    <x v="0"/>
    <x v="0"/>
    <x v="1"/>
    <x v="2"/>
    <x v="2"/>
    <x v="0"/>
    <x v="0"/>
    <s v="Debt financing"/>
  </r>
  <r>
    <n v="286"/>
    <x v="20"/>
    <s v="National"/>
    <m/>
    <m/>
    <s v="Regulations on green projects"/>
    <s v="Regeling groenprojecten"/>
    <x v="2"/>
    <x v="0"/>
    <x v="0"/>
    <x v="2"/>
    <x v="1"/>
    <x v="2"/>
    <x v="0"/>
    <x v="1"/>
    <s v="Tax Incentives"/>
  </r>
  <r>
    <n v="287"/>
    <x v="20"/>
    <s v="National"/>
    <m/>
    <m/>
    <s v="Specific Benefit (SpUk) Local Approach to Insulation"/>
    <s v="Specifieke Uitkering (SpUk) Lokale Aanpak Isolatie"/>
    <x v="2"/>
    <x v="2"/>
    <x v="2"/>
    <x v="2"/>
    <x v="1"/>
    <x v="0"/>
    <x v="0"/>
    <x v="1"/>
    <s v="Grant/Subsidy"/>
  </r>
  <r>
    <n v="288"/>
    <x v="20"/>
    <s v="National"/>
    <m/>
    <m/>
    <s v="Stimulation of Sustainable Energy Production and Climate Transition (SDE++)"/>
    <s v="Stimulering Duurzame Energieproductie en Klimaattransitie (SDE++)"/>
    <x v="2"/>
    <x v="0"/>
    <x v="0"/>
    <x v="1"/>
    <x v="2"/>
    <x v="2"/>
    <x v="0"/>
    <x v="0"/>
    <s v="Grant/Subsidy"/>
  </r>
  <r>
    <n v="289"/>
    <x v="20"/>
    <s v="National"/>
    <m/>
    <m/>
    <s v="Subsidy for insulation: low VAT rate"/>
    <s v="Subsidie voor isolatie: laag BTW-tarief"/>
    <x v="2"/>
    <x v="2"/>
    <x v="2"/>
    <x v="2"/>
    <x v="1"/>
    <x v="0"/>
    <x v="0"/>
    <x v="1"/>
    <s v="Tax Incentives"/>
  </r>
  <r>
    <n v="290"/>
    <x v="20"/>
    <s v="National"/>
    <m/>
    <m/>
    <s v="Subsidy scheme  for Incentive Construction and Maintenance of Sports Accommodations (BOSA) - Energy Savings supplementary subsidy"/>
    <s v="Subsidieregeling stimulering bouw en onderhoud sportaccommodaties (BOSA)"/>
    <x v="2"/>
    <x v="0"/>
    <x v="0"/>
    <x v="1"/>
    <x v="2"/>
    <x v="2"/>
    <x v="1"/>
    <x v="0"/>
    <s v="Grant/Subsidy"/>
  </r>
  <r>
    <n v="291"/>
    <x v="20"/>
    <s v="National"/>
    <m/>
    <m/>
    <s v="Subsidy Scheme for Cooperative Energy Generation"/>
    <s v="Subsidieregeling Coöperatieve Energieopwekking (SCE)"/>
    <x v="0"/>
    <x v="2"/>
    <x v="0"/>
    <x v="2"/>
    <x v="2"/>
    <x v="0"/>
    <x v="0"/>
    <x v="1"/>
    <s v="Grant/Subsidy"/>
  </r>
  <r>
    <n v="292"/>
    <x v="20"/>
    <s v="National"/>
    <m/>
    <m/>
    <s v="Subsidy Scheme for Sustainability and Maintenance of Rental Properties (SVOH)"/>
    <s v="Subsidieregeling Verduurzaming en Onderhoud Huurwoningen (SVOH)"/>
    <x v="2"/>
    <x v="0"/>
    <x v="0"/>
    <x v="1"/>
    <x v="2"/>
    <x v="2"/>
    <x v="0"/>
    <x v="0"/>
    <s v="Grant/Subsidy"/>
  </r>
  <r>
    <n v="293"/>
    <x v="20"/>
    <s v="National"/>
    <m/>
    <m/>
    <s v="Subsidy scheme for sustainable social real estate (DUMAVA)"/>
    <s v="Subsidieregeling duurzaam maatschappelijk vastgoed (DUMAVA)"/>
    <x v="2"/>
    <x v="0"/>
    <x v="0"/>
    <x v="2"/>
    <x v="1"/>
    <x v="2"/>
    <x v="0"/>
    <x v="1"/>
    <s v="Grant/Subsidy"/>
  </r>
  <r>
    <n v="294"/>
    <x v="20"/>
    <s v="National"/>
    <m/>
    <m/>
    <s v="Sustainability subsidy scheme for owners' associations (SVVE)"/>
    <s v="Subsidieregeling verduurzaming voor verenigingen van eigenaars (SVVE)"/>
    <x v="2"/>
    <x v="0"/>
    <x v="0"/>
    <x v="1"/>
    <x v="2"/>
    <x v="2"/>
    <x v="0"/>
    <x v="0"/>
    <s v="Grant/Subsidy"/>
  </r>
  <r>
    <n v="295"/>
    <x v="20"/>
    <s v="National"/>
    <m/>
    <m/>
    <s v="Svn Incentive Loan"/>
    <s v="SVn Duurzaamheidslening"/>
    <x v="2"/>
    <x v="0"/>
    <x v="0"/>
    <x v="2"/>
    <x v="1"/>
    <x v="2"/>
    <x v="1"/>
    <x v="0"/>
    <s v="Debt financing"/>
  </r>
  <r>
    <n v="296"/>
    <x v="21"/>
    <s v="National"/>
    <m/>
    <m/>
    <s v="Agroenergy - Micro-installations, heat pumps and accompanying energy storage facilities"/>
    <s v="Agroenergia - Mikroinstalacje, pompy ciepła i towarzyszące magazyny energii"/>
    <x v="0"/>
    <x v="0"/>
    <x v="0"/>
    <x v="2"/>
    <x v="1"/>
    <x v="1"/>
    <x v="1"/>
    <x v="0"/>
    <s v="Grant/Subsidy, Debt Financing"/>
  </r>
  <r>
    <n v="297"/>
    <x v="21"/>
    <s v="National"/>
    <m/>
    <m/>
    <s v="Clean Air Program"/>
    <s v="Program Czyste Powietrze"/>
    <x v="2"/>
    <x v="0"/>
    <x v="1"/>
    <x v="2"/>
    <x v="0"/>
    <x v="0"/>
    <x v="0"/>
    <x v="1"/>
    <s v="Grant/Subsidy"/>
  </r>
  <r>
    <n v="298"/>
    <x v="21"/>
    <s v="National"/>
    <m/>
    <m/>
    <s v="Cogeneration for District Heating "/>
    <s v="Kogeneracja powiatowa"/>
    <x v="0"/>
    <x v="0"/>
    <x v="0"/>
    <x v="1"/>
    <x v="2"/>
    <x v="1"/>
    <x v="1"/>
    <x v="1"/>
    <s v="Grant/Subsidy, Debt Financing"/>
  </r>
  <r>
    <n v="299"/>
    <x v="21"/>
    <s v="National"/>
    <m/>
    <m/>
    <s v="Cogeneration for Energy and Industry "/>
    <s v="Kogeneracja dla Energetyki i Przemysłu"/>
    <x v="0"/>
    <x v="0"/>
    <x v="0"/>
    <x v="1"/>
    <x v="2"/>
    <x v="1"/>
    <x v="1"/>
    <x v="1"/>
    <s v="Grant/Subsidy, Debt Financing"/>
  </r>
  <r>
    <n v="300"/>
    <x v="21"/>
    <s v="National"/>
    <m/>
    <m/>
    <s v="Compensation bonus "/>
    <s v="Premia kompensacyjna"/>
    <x v="2"/>
    <x v="0"/>
    <x v="0"/>
    <x v="1"/>
    <x v="2"/>
    <x v="2"/>
    <x v="0"/>
    <x v="1"/>
    <s v="Grant/Subsidy"/>
  </r>
  <r>
    <n v="301"/>
    <x v="21"/>
    <s v="National"/>
    <m/>
    <m/>
    <s v="Development of cogeneration based on municipal biogas "/>
    <s v="Rozwój kogeneracji w oparciu o biogaz komunalny)"/>
    <x v="0"/>
    <x v="0"/>
    <x v="0"/>
    <x v="1"/>
    <x v="1"/>
    <x v="0"/>
    <x v="0"/>
    <x v="0"/>
    <s v="Grant/Subsidy, Debt Financing"/>
  </r>
  <r>
    <n v="302"/>
    <x v="21"/>
    <s v="National"/>
    <m/>
    <m/>
    <s v="Digitization of District Heating Networks"/>
    <s v="Digitalizacja  Sieci  Ciepłowniczych"/>
    <x v="0"/>
    <x v="0"/>
    <x v="0"/>
    <x v="1"/>
    <x v="2"/>
    <x v="2"/>
    <x v="0"/>
    <x v="0"/>
    <s v="Grant/Subsidy, Debt Financing"/>
  </r>
  <r>
    <n v="303"/>
    <x v="21"/>
    <s v="National"/>
    <m/>
    <m/>
    <s v="Energy efficiency obligation scheme (White certificates)"/>
    <s v="System zobowiązujący do efektywności energetycznej (białymi certyfikatami)"/>
    <x v="2"/>
    <x v="0"/>
    <x v="0"/>
    <x v="1"/>
    <x v="2"/>
    <x v="2"/>
    <x v="0"/>
    <x v="0"/>
    <s v="Energy efficiency obligations"/>
  </r>
  <r>
    <n v="304"/>
    <x v="21"/>
    <s v="National"/>
    <m/>
    <m/>
    <s v="Energy for the countryside"/>
    <s v="Energia  dla  wsi"/>
    <x v="1"/>
    <x v="0"/>
    <x v="0"/>
    <x v="0"/>
    <x v="0"/>
    <x v="1"/>
    <x v="1"/>
    <x v="0"/>
    <s v="Grant/Subsidy, Debt Financing"/>
  </r>
  <r>
    <n v="305"/>
    <x v="21"/>
    <s v="National"/>
    <m/>
    <m/>
    <s v="Energy Plus "/>
    <s v="Energia Plus"/>
    <x v="0"/>
    <x v="0"/>
    <x v="0"/>
    <x v="1"/>
    <x v="2"/>
    <x v="1"/>
    <x v="1"/>
    <x v="0"/>
    <s v="Debt financing"/>
  </r>
  <r>
    <n v="306"/>
    <x v="21"/>
    <s v="National"/>
    <m/>
    <m/>
    <s v="Jessica2 loan to improve energy efficiency"/>
    <s v="Pożyczka Jessica2 na poprawę efektywności energetycznej"/>
    <x v="2"/>
    <x v="0"/>
    <x v="0"/>
    <x v="0"/>
    <x v="0"/>
    <x v="2"/>
    <x v="0"/>
    <x v="0"/>
    <s v="Debt financing"/>
  </r>
  <r>
    <n v="307"/>
    <x v="21"/>
    <s v="National"/>
    <m/>
    <m/>
    <s v="My Electricity Program "/>
    <s v="Program Mój Prąd"/>
    <x v="0"/>
    <x v="0"/>
    <x v="0"/>
    <x v="2"/>
    <x v="1"/>
    <x v="2"/>
    <x v="0"/>
    <x v="1"/>
    <s v="Grant/Subsidy"/>
  </r>
  <r>
    <n v="308"/>
    <x v="21"/>
    <s v="National"/>
    <m/>
    <m/>
    <s v="My Heat"/>
    <s v="Moje Ciepło"/>
    <x v="0"/>
    <x v="0"/>
    <x v="0"/>
    <x v="2"/>
    <x v="1"/>
    <x v="2"/>
    <x v="0"/>
    <x v="1"/>
    <s v="Grant/Subsidy"/>
  </r>
  <r>
    <n v="309"/>
    <x v="21"/>
    <s v="National"/>
    <m/>
    <m/>
    <s v="MZG bonus with MZG grant option"/>
    <s v="Premia MZG z opcją grantu MZG"/>
    <x v="2"/>
    <x v="0"/>
    <x v="0"/>
    <x v="1"/>
    <x v="2"/>
    <x v="2"/>
    <x v="0"/>
    <x v="1"/>
    <s v="Grant/Subsidy"/>
  </r>
  <r>
    <n v="310"/>
    <x v="21"/>
    <s v="National"/>
    <m/>
    <m/>
    <s v="Polish Residential Energy Efficiency Financing Facility (PolREFF)"/>
    <s v="Polish Residential Energy Efficiency Financing Facility (PolREFF)"/>
    <x v="2"/>
    <x v="0"/>
    <x v="0"/>
    <x v="2"/>
    <x v="1"/>
    <x v="1"/>
    <x v="0"/>
    <x v="1"/>
    <s v="Debt financing"/>
  </r>
  <r>
    <n v="311"/>
    <x v="21"/>
    <s v="National"/>
    <m/>
    <m/>
    <s v="Renewable energy grant"/>
    <s v="Grant OZE"/>
    <x v="2"/>
    <x v="0"/>
    <x v="0"/>
    <x v="1"/>
    <x v="2"/>
    <x v="2"/>
    <x v="0"/>
    <x v="1"/>
    <s v="Grant/Subsidy"/>
  </r>
  <r>
    <n v="312"/>
    <x v="21"/>
    <s v="National"/>
    <m/>
    <m/>
    <s v="Renewable energy sources – heat source for heating"/>
    <s v="OZE – źródło ciepła dla ciepłownictwa"/>
    <x v="0"/>
    <x v="0"/>
    <x v="0"/>
    <x v="1"/>
    <x v="2"/>
    <x v="2"/>
    <x v="2"/>
    <x v="2"/>
    <s v="Grant/Subsidy, Debt Financing"/>
  </r>
  <r>
    <n v="313"/>
    <x v="21"/>
    <s v="National"/>
    <m/>
    <m/>
    <s v="Renovation bonus (multifamily house buildings)"/>
    <s v="Premia remontowa"/>
    <x v="2"/>
    <x v="0"/>
    <x v="0"/>
    <x v="1"/>
    <x v="2"/>
    <x v="2"/>
    <x v="0"/>
    <x v="1"/>
    <s v="Grant/Subsidy"/>
  </r>
  <r>
    <n v="314"/>
    <x v="21"/>
    <s v="National"/>
    <m/>
    <m/>
    <s v="Renovation with EPC (Energy Performance Contract) Plus savings guarantee"/>
    <s v="Renowacja z gwarancją oszczędności EPC (Energy Performance Contract) Plus"/>
    <x v="2"/>
    <x v="0"/>
    <x v="0"/>
    <x v="2"/>
    <x v="1"/>
    <x v="1"/>
    <x v="0"/>
    <x v="1"/>
    <s v="Grant/Subsidy"/>
  </r>
  <r>
    <n v="315"/>
    <x v="21"/>
    <s v="National"/>
    <m/>
    <m/>
    <s v="Sharing thermal waters in Poland"/>
    <s v="Udostępnianie wód termalnych w Polsce"/>
    <x v="0"/>
    <x v="0"/>
    <x v="0"/>
    <x v="1"/>
    <x v="2"/>
    <x v="0"/>
    <x v="0"/>
    <x v="0"/>
    <s v="Grant/Subsidy"/>
  </r>
  <r>
    <n v="316"/>
    <x v="21"/>
    <s v="National"/>
    <m/>
    <m/>
    <s v="Stop Smog"/>
    <s v="Stop Smog"/>
    <x v="2"/>
    <x v="0"/>
    <x v="1"/>
    <x v="0"/>
    <x v="0"/>
    <x v="1"/>
    <x v="0"/>
    <x v="1"/>
    <s v="Grant/Subsidy"/>
  </r>
  <r>
    <n v="317"/>
    <x v="21"/>
    <s v="National"/>
    <m/>
    <m/>
    <s v="Support for the energy-intensive industry "/>
    <s v="Wsparcie dla przemysłu energochłonnego)"/>
    <x v="0"/>
    <x v="0"/>
    <x v="0"/>
    <x v="1"/>
    <x v="2"/>
    <x v="2"/>
    <x v="1"/>
    <x v="0"/>
    <s v="Grant/Subsidy, Debt Financing"/>
  </r>
  <r>
    <n v="318"/>
    <x v="21"/>
    <s v="National"/>
    <m/>
    <m/>
    <s v="Thermal modernization bonus with the option of a thermal modernization grant"/>
    <s v="Premia termomodernizacyjna z opcją grantu termomodernizacyjnego"/>
    <x v="2"/>
    <x v="0"/>
    <x v="0"/>
    <x v="1"/>
    <x v="2"/>
    <x v="2"/>
    <x v="0"/>
    <x v="0"/>
    <s v="Grant/Subsidy"/>
  </r>
  <r>
    <n v="319"/>
    <x v="21"/>
    <s v="National"/>
    <m/>
    <m/>
    <s v="Thermal modernization tax relief"/>
    <s v="Ulga termomodernizacyjna"/>
    <x v="2"/>
    <x v="0"/>
    <x v="0"/>
    <x v="1"/>
    <x v="2"/>
    <x v="2"/>
    <x v="0"/>
    <x v="1"/>
    <s v="Tax Incentives"/>
  </r>
  <r>
    <n v="320"/>
    <x v="21"/>
    <s v="National"/>
    <m/>
    <m/>
    <s v="Warm apartment program "/>
    <s v="Program Priorytetowy Ciepłe Mieszkanie"/>
    <x v="2"/>
    <x v="0"/>
    <x v="0"/>
    <x v="0"/>
    <x v="0"/>
    <x v="1"/>
    <x v="0"/>
    <x v="1"/>
    <s v="Grant/Subsidy"/>
  </r>
  <r>
    <n v="321"/>
    <x v="21"/>
    <s v="Regional"/>
    <s v="Silesia"/>
    <m/>
    <s v="Loan for energy efficiency"/>
    <s v="Pożyczka na efektywność energetyczną "/>
    <x v="1"/>
    <x v="0"/>
    <x v="0"/>
    <x v="1"/>
    <x v="2"/>
    <x v="2"/>
    <x v="0"/>
    <x v="0"/>
    <s v="Debt financing"/>
  </r>
  <r>
    <n v="322"/>
    <x v="22"/>
    <s v="National"/>
    <m/>
    <m/>
    <s v="Energy Efficiency in Central Public Administration Buildings"/>
    <s v="Eficiência Energética em Edifícios da Administração Pública Central"/>
    <x v="2"/>
    <x v="0"/>
    <x v="0"/>
    <x v="0"/>
    <x v="1"/>
    <x v="2"/>
    <x v="1"/>
    <x v="0"/>
    <s v="Grant/Subsidy"/>
  </r>
  <r>
    <n v="323"/>
    <x v="22"/>
    <s v="National"/>
    <m/>
    <m/>
    <s v="Financial Instrument for Urban_x000a_Rehabilitation and_x000a_Revitalisation (IFRRU2020)"/>
    <s v="Instrumento financeiro para a reabilitação e revitalização urbanas (IFRRU 2020)"/>
    <x v="2"/>
    <x v="0"/>
    <x v="0"/>
    <x v="0"/>
    <x v="0"/>
    <x v="2"/>
    <x v="0"/>
    <x v="0"/>
    <s v="Multiple (Grant/Subsidy, Tax rebate, Debt, Equity, Guarantee, TA)"/>
  </r>
  <r>
    <n v="324"/>
    <x v="22"/>
    <s v="National"/>
    <m/>
    <m/>
    <s v="Green fiscality"/>
    <s v="Fiscalidade Verde"/>
    <x v="2"/>
    <x v="0"/>
    <x v="0"/>
    <x v="2"/>
    <x v="1"/>
    <x v="2"/>
    <x v="0"/>
    <x v="0"/>
    <s v="Tax Incentives"/>
  </r>
  <r>
    <n v="325"/>
    <x v="22"/>
    <s v="National"/>
    <m/>
    <m/>
    <s v="Income tax exemption for energy efficiency improvements in homes"/>
    <s v="Deducciones en el IRPF para mejoras de eficiencia energética en las viviendas"/>
    <x v="2"/>
    <x v="0"/>
    <x v="0"/>
    <x v="2"/>
    <x v="1"/>
    <x v="2"/>
    <x v="0"/>
    <x v="1"/>
    <s v="Tax Incentives"/>
  </r>
  <r>
    <n v="326"/>
    <x v="22"/>
    <s v="National"/>
    <m/>
    <m/>
    <s v="More Sustainable Buildings Support Program"/>
    <s v="Programa de Apoio a Edifícios Mais Sustentáveis"/>
    <x v="2"/>
    <x v="0"/>
    <x v="0"/>
    <x v="2"/>
    <x v="1"/>
    <x v="2"/>
    <x v="0"/>
    <x v="1"/>
    <s v="Grant/Subsidy"/>
  </r>
  <r>
    <n v="327"/>
    <x v="22"/>
    <s v="National"/>
    <m/>
    <m/>
    <s v="Rehabilitate for renting - accessible housing"/>
    <s v="Reabilitar para Arrendar - Habitação Acessível"/>
    <x v="2"/>
    <x v="0"/>
    <x v="0"/>
    <x v="2"/>
    <x v="1"/>
    <x v="2"/>
    <x v="0"/>
    <x v="1"/>
    <s v="Debt financing"/>
  </r>
  <r>
    <n v="328"/>
    <x v="22"/>
    <s v="National"/>
    <m/>
    <m/>
    <s v="Residential Condominiums Support Program"/>
    <s v="Programa de Apoio a Condomínios Residenciais"/>
    <x v="2"/>
    <x v="2"/>
    <x v="2"/>
    <x v="2"/>
    <x v="1"/>
    <x v="2"/>
    <x v="0"/>
    <x v="1"/>
    <s v="Grant/Subsidy"/>
  </r>
  <r>
    <n v="329"/>
    <x v="22"/>
    <s v="National"/>
    <m/>
    <m/>
    <s v="Support for the Renovation and Increase of the Energy Performance of Service Buildings"/>
    <s v="Apoio à Renovação e Aumento do Desempenho Energético dos Edifícios de Serviços"/>
    <x v="2"/>
    <x v="0"/>
    <x v="0"/>
    <x v="0"/>
    <x v="1"/>
    <x v="2"/>
    <x v="1"/>
    <x v="0"/>
    <s v="Grant/Subsidy"/>
  </r>
  <r>
    <n v="330"/>
    <x v="22"/>
    <s v="National"/>
    <m/>
    <m/>
    <s v="Vale Eficiência Program"/>
    <s v="Programa Vale Eficiência"/>
    <x v="2"/>
    <x v="0"/>
    <x v="0"/>
    <x v="2"/>
    <x v="1"/>
    <x v="2"/>
    <x v="0"/>
    <x v="1"/>
    <s v="Grant/Subsidy"/>
  </r>
  <r>
    <n v="331"/>
    <x v="23"/>
    <s v="National"/>
    <m/>
    <m/>
    <s v="Efficient House program"/>
    <s v="CASA EFICIENTĂ ENERGETIC"/>
    <x v="2"/>
    <x v="0"/>
    <x v="0"/>
    <x v="0"/>
    <x v="0"/>
    <x v="1"/>
    <x v="0"/>
    <x v="1"/>
    <s v="Grant/Subsidy"/>
  </r>
  <r>
    <n v="332"/>
    <x v="23"/>
    <s v="National"/>
    <m/>
    <m/>
    <s v="Energy Efficiency in Public buildings"/>
    <s v="EFICIENȚĂ ENERGETICĂ ÎN CLĂDIRI PUBLICE"/>
    <x v="2"/>
    <x v="0"/>
    <x v="1"/>
    <x v="2"/>
    <x v="1"/>
    <x v="0"/>
    <x v="0"/>
    <x v="0"/>
    <s v="Grant/Subsidy"/>
  </r>
  <r>
    <n v="333"/>
    <x v="23"/>
    <s v="National"/>
    <m/>
    <m/>
    <s v="Green House Photovoltaic"/>
    <s v="CASA VERDE FOTOVOLTAICE"/>
    <x v="0"/>
    <x v="0"/>
    <x v="2"/>
    <x v="2"/>
    <x v="1"/>
    <x v="0"/>
    <x v="0"/>
    <x v="0"/>
    <s v="Grant/Subsidy"/>
  </r>
  <r>
    <n v="334"/>
    <x v="23"/>
    <s v="National"/>
    <m/>
    <m/>
    <s v="Ministry of Energy – Investment support for the modernization/rehabilitation of the smart heating network"/>
    <s v="Sprijinirea investițiilor pentru modernizarea/reabilitarea rețelei inteligente de termoficare"/>
    <x v="0"/>
    <x v="2"/>
    <x v="2"/>
    <x v="1"/>
    <x v="0"/>
    <x v="0"/>
    <x v="1"/>
    <x v="0"/>
    <s v="Grant/Subsidy"/>
  </r>
  <r>
    <n v="335"/>
    <x v="23"/>
    <s v="National"/>
    <m/>
    <m/>
    <s v="Romanian Fund for Energy Efficiency"/>
    <s v="Fondul Român pentru Eficienţa Energiei"/>
    <x v="2"/>
    <x v="0"/>
    <x v="0"/>
    <x v="1"/>
    <x v="1"/>
    <x v="0"/>
    <x v="0"/>
    <x v="0"/>
    <s v="Debt financing"/>
  </r>
  <r>
    <n v="336"/>
    <x v="23"/>
    <s v="National"/>
    <m/>
    <m/>
    <s v="The long-term national renovation strategy to support the renovation of the national stock of residential and non-residential building"/>
    <s v="Strategia națională de renovare pe termen lung pentru sprijinirea renovării parcului național de clădiri rezidențiale și nerezidențiale"/>
    <x v="2"/>
    <x v="0"/>
    <x v="1"/>
    <x v="2"/>
    <x v="1"/>
    <x v="0"/>
    <x v="0"/>
    <x v="0"/>
    <s v="Energy efficiency obligations"/>
  </r>
  <r>
    <n v="337"/>
    <x v="23"/>
    <s v="National"/>
    <m/>
    <m/>
    <s v="The modernization fund"/>
    <s v="Fondul pentru modernizare"/>
    <x v="2"/>
    <x v="0"/>
    <x v="0"/>
    <x v="1"/>
    <x v="0"/>
    <x v="0"/>
    <x v="1"/>
    <x v="0"/>
    <s v="Grant/Subsidy"/>
  </r>
  <r>
    <n v="338"/>
    <x v="24"/>
    <s v="National"/>
    <m/>
    <m/>
    <s v="Improving energy efficiency in enterprises (2) - DOP (SSP)"/>
    <s v="Zlepšovanie energetickej efektívnosti v podnikoch (2) -_x000a_DOP (SŠP)"/>
    <x v="2"/>
    <x v="0"/>
    <x v="0"/>
    <x v="1"/>
    <x v="2"/>
    <x v="2"/>
    <x v="1"/>
    <x v="0"/>
    <s v="Grant/Subsidy, Debt Financing"/>
  </r>
  <r>
    <n v="339"/>
    <x v="24"/>
    <s v="National"/>
    <m/>
    <m/>
    <s v="Reducing the energy consumption of apartment buildings through the implementation of a financial instrument (State Housing Development Fund)"/>
    <s v="Znižovanie energetickej náročnosti bytových domov_x000a_prostredníctvom implementácie finančného nástroja (Štátny fond rozvoja bývania)"/>
    <x v="2"/>
    <x v="0"/>
    <x v="0"/>
    <x v="1"/>
    <x v="2"/>
    <x v="2"/>
    <x v="0"/>
    <x v="1"/>
    <s v="Grant/Subsidy, Debt Financing"/>
  </r>
  <r>
    <n v="340"/>
    <x v="24"/>
    <s v="National"/>
    <m/>
    <m/>
    <s v="Reducing the energy efficiency of buildings (measure 2.1.2), Support for the use of RES in energy supply systems (measure 2.2.2)"/>
    <s v="Znižovanie energetickej náročnosti budov (opatrenie 2.1.2) Podpora využívania OZE v systémoch zásobovania energiou (opatrenie 2.2.2)"/>
    <x v="2"/>
    <x v="0"/>
    <x v="0"/>
    <x v="1"/>
    <x v="2"/>
    <x v="2"/>
    <x v="1"/>
    <x v="0"/>
    <s v="Grant/Subsidy, Debt Financing"/>
  </r>
  <r>
    <n v="341"/>
    <x v="24"/>
    <s v="National"/>
    <m/>
    <m/>
    <s v="Restore your family home with us"/>
    <s v="Obnovte s nami svoj rodinný dom"/>
    <x v="2"/>
    <x v="0"/>
    <x v="0"/>
    <x v="2"/>
    <x v="1"/>
    <x v="2"/>
    <x v="0"/>
    <x v="1"/>
    <s v="Debt financing"/>
  </r>
  <r>
    <n v="342"/>
    <x v="24"/>
    <s v="National"/>
    <m/>
    <m/>
    <s v="State aid schemes for energy efficiency and renewable energy"/>
    <s v="Schémy štátnej pomoci pre energetickú účinnosť a obnoviteľnú energiu"/>
    <x v="2"/>
    <x v="0"/>
    <x v="0"/>
    <x v="0"/>
    <x v="0"/>
    <x v="1"/>
    <x v="0"/>
    <x v="0"/>
    <s v="Grant/Subsidy"/>
  </r>
  <r>
    <n v="343"/>
    <x v="24"/>
    <s v="National"/>
    <m/>
    <m/>
    <s v="Support for the search and exploration of geothermal energy sources in order to make them available for energy purposes"/>
    <s v="Podpora vyhľadávania a prieskumu zdrojov geotermálnej energie za účelom ich sprístupnenia na energetické účely"/>
    <x v="0"/>
    <x v="0"/>
    <x v="0"/>
    <x v="1"/>
    <x v="2"/>
    <x v="0"/>
    <x v="2"/>
    <x v="2"/>
    <s v="Grant/Subsidy, Debt Financing"/>
  </r>
  <r>
    <n v="344"/>
    <x v="24"/>
    <s v="National"/>
    <m/>
    <m/>
    <s v="Support for the use of RES in energy supply systems - DOP (SŠP)"/>
    <s v="Podpora využívania OZE v systémoch zásobovania energiou - DOP (SŠP)"/>
    <x v="0"/>
    <x v="0"/>
    <x v="0"/>
    <x v="1"/>
    <x v="2"/>
    <x v="2"/>
    <x v="0"/>
    <x v="0"/>
    <s v="Grant/Subsidy, Debt Financing"/>
  </r>
  <r>
    <n v="345"/>
    <x v="25"/>
    <s v="National"/>
    <m/>
    <m/>
    <s v="Construction or complete renovation of buildings  (businesses)"/>
    <s v="Gradnja ali celovita obnova stavb  (Gospodarstvo)"/>
    <x v="2"/>
    <x v="0"/>
    <x v="0"/>
    <x v="2"/>
    <x v="1"/>
    <x v="2"/>
    <x v="2"/>
    <x v="0"/>
    <s v="Grant/Subsidy, Debt Financing"/>
  </r>
  <r>
    <n v="346"/>
    <x v="25"/>
    <s v="National"/>
    <m/>
    <m/>
    <s v="Construction or complete renovation of buildings  (public administration)"/>
    <s v="Gradnja ali celovita obnova stavb  (Javni Sektor)"/>
    <x v="2"/>
    <x v="0"/>
    <x v="0"/>
    <x v="2"/>
    <x v="1"/>
    <x v="2"/>
    <x v="1"/>
    <x v="0"/>
    <s v="Grant/Subsidy, Debt Financing"/>
  </r>
  <r>
    <n v="347"/>
    <x v="25"/>
    <s v="National"/>
    <m/>
    <m/>
    <s v="Ecological Fund of the Republic of Slovenia - ECO-Fund"/>
    <s v="Ekološki sklad Republike Slovenije - EKO-sklad"/>
    <x v="2"/>
    <x v="0"/>
    <x v="0"/>
    <x v="2"/>
    <x v="2"/>
    <x v="2"/>
    <x v="0"/>
    <x v="0"/>
    <s v="Grant/Subsidy, Debt Financing"/>
  </r>
  <r>
    <n v="348"/>
    <x v="25"/>
    <s v="National"/>
    <m/>
    <m/>
    <s v="Efficient use of energy (businesses)"/>
    <s v="Učinkovita raba energije  (Gospodarstvo)"/>
    <x v="2"/>
    <x v="1"/>
    <x v="1"/>
    <x v="2"/>
    <x v="1"/>
    <x v="0"/>
    <x v="0"/>
    <x v="1"/>
    <s v="Grant/Subsidy, Debt Financing"/>
  </r>
  <r>
    <n v="349"/>
    <x v="25"/>
    <s v="National"/>
    <m/>
    <m/>
    <s v="Efficient use of energy (public administration)"/>
    <s v="Učinkovita raba energije  (Javni Sektor)"/>
    <x v="2"/>
    <x v="2"/>
    <x v="2"/>
    <x v="2"/>
    <x v="1"/>
    <x v="0"/>
    <x v="0"/>
    <x v="1"/>
    <s v="Grant/Subsidy, Debt Financing"/>
  </r>
  <r>
    <n v="350"/>
    <x v="25"/>
    <s v="National"/>
    <m/>
    <m/>
    <s v="Energy efficiency obligation scheme (White certificates)"/>
    <s v="Shema obveznosti glede energetske učinkovitosti (Beli certifikati)"/>
    <x v="2"/>
    <x v="0"/>
    <x v="0"/>
    <x v="1"/>
    <x v="2"/>
    <x v="2"/>
    <x v="0"/>
    <x v="0"/>
    <s v="Energy efficiency obligations"/>
  </r>
  <r>
    <n v="351"/>
    <x v="25"/>
    <s v="National"/>
    <m/>
    <m/>
    <s v="Heating and Ventilation in residential buildings  (businesses)"/>
    <s v="Ogrevanje in prezračevanje  (Gospodarstvo)"/>
    <x v="2"/>
    <x v="0"/>
    <x v="0"/>
    <x v="1"/>
    <x v="2"/>
    <x v="2"/>
    <x v="0"/>
    <x v="1"/>
    <s v="Grant/Subsidy, Debt Financing"/>
  </r>
  <r>
    <n v="352"/>
    <x v="25"/>
    <s v="National"/>
    <m/>
    <m/>
    <s v="Heating and Ventilation in residential buildings  (privates)"/>
    <s v="Ogrevanje in prezračevanje (Prebivalstvo)"/>
    <x v="2"/>
    <x v="0"/>
    <x v="0"/>
    <x v="1"/>
    <x v="2"/>
    <x v="2"/>
    <x v="0"/>
    <x v="1"/>
    <s v="Grant/Subsidy, Debt Financing"/>
  </r>
  <r>
    <n v="353"/>
    <x v="25"/>
    <s v="National"/>
    <m/>
    <m/>
    <s v="Heating and Ventilation in residential buildings  (public administration)"/>
    <s v="Ogrevanje in prezračevanje  (Javni Sektor)"/>
    <x v="2"/>
    <x v="0"/>
    <x v="0"/>
    <x v="1"/>
    <x v="2"/>
    <x v="2"/>
    <x v="0"/>
    <x v="1"/>
    <s v="Grant/Subsidy, Debt Financing"/>
  </r>
  <r>
    <n v="354"/>
    <x v="25"/>
    <s v="National"/>
    <m/>
    <m/>
    <s v="Insulation and windows  (businesses)"/>
    <s v="Izolacija in okna (Gospodarstvo)"/>
    <x v="2"/>
    <x v="2"/>
    <x v="2"/>
    <x v="2"/>
    <x v="1"/>
    <x v="0"/>
    <x v="0"/>
    <x v="1"/>
    <s v="Grant/Subsidy, Debt Financing"/>
  </r>
  <r>
    <n v="355"/>
    <x v="25"/>
    <s v="National"/>
    <m/>
    <m/>
    <s v="Insulation and windows  (public administration)"/>
    <s v="Izolacija in okna (Javni Sektor)"/>
    <x v="2"/>
    <x v="2"/>
    <x v="2"/>
    <x v="2"/>
    <x v="1"/>
    <x v="0"/>
    <x v="0"/>
    <x v="1"/>
    <s v="Grant/Subsidy, Debt Financing"/>
  </r>
  <r>
    <n v="356"/>
    <x v="25"/>
    <s v="National"/>
    <m/>
    <m/>
    <s v="Insulation and windows (privates)"/>
    <s v="Izolacija in okna (Prebivalstvo)"/>
    <x v="2"/>
    <x v="2"/>
    <x v="2"/>
    <x v="2"/>
    <x v="1"/>
    <x v="0"/>
    <x v="0"/>
    <x v="1"/>
    <s v="Grant/Subsidy, Debt Financing"/>
  </r>
  <r>
    <n v="357"/>
    <x v="25"/>
    <s v="National"/>
    <m/>
    <m/>
    <s v="Purchase / construction / comprehensive renovation of residential buildings  (privates)"/>
    <s v="Nakup / gradnja / celovita obnova stanovanjske stavbe  (Prebivalstvo)"/>
    <x v="2"/>
    <x v="0"/>
    <x v="0"/>
    <x v="2"/>
    <x v="1"/>
    <x v="2"/>
    <x v="0"/>
    <x v="1"/>
    <s v="Grant/Subsidy, Debt Financing"/>
  </r>
  <r>
    <n v="358"/>
    <x v="26"/>
    <s v="National"/>
    <m/>
    <m/>
    <s v="Energy efficiency obligation scheme (White certificates)"/>
    <s v="Obligaciónes de eficiencia energética (Certificados blancos)"/>
    <x v="2"/>
    <x v="0"/>
    <x v="1"/>
    <x v="0"/>
    <x v="0"/>
    <x v="1"/>
    <x v="2"/>
    <x v="0"/>
    <s v="Energy efficiency obligations"/>
  </r>
  <r>
    <n v="359"/>
    <x v="26"/>
    <s v="National"/>
    <m/>
    <m/>
    <s v="Program to enhance energy efficiency and sustainability in houses"/>
    <s v="Programa de fomento de la mejora de la eficiencia energética y la sostenibilidad en viviendas"/>
    <x v="2"/>
    <x v="0"/>
    <x v="2"/>
    <x v="2"/>
    <x v="1"/>
    <x v="0"/>
    <x v="0"/>
    <x v="1"/>
    <s v="Grant/Subsidy"/>
  </r>
  <r>
    <n v="360"/>
    <x v="26"/>
    <s v="National"/>
    <m/>
    <m/>
    <s v="Support for investments in local clean energy projects in municipalities with less than 5000 inhabitants. DUS5000"/>
    <s v="Programa de ayudas para inversiones a proyectos singulares locales de energía limpia en municipios de reto demográfico. DUS 5000"/>
    <x v="1"/>
    <x v="0"/>
    <x v="0"/>
    <x v="1"/>
    <x v="1"/>
    <x v="2"/>
    <x v="1"/>
    <x v="0"/>
    <s v="Grant/Subsidy"/>
  </r>
  <r>
    <n v="361"/>
    <x v="26"/>
    <s v="National"/>
    <m/>
    <m/>
    <s v="Thermal renovation of buildings for municipalities with less than 5000 inhabitants. PREE 5000"/>
    <s v="Rehabilitación energética de edificios en Municipios con hasta 5.000 habitantes. PREE 5000"/>
    <x v="2"/>
    <x v="0"/>
    <x v="0"/>
    <x v="1"/>
    <x v="2"/>
    <x v="1"/>
    <x v="0"/>
    <x v="0"/>
    <s v="Grant/Subsidy"/>
  </r>
  <r>
    <n v="362"/>
    <x v="26"/>
    <s v="Regional"/>
    <s v="Andalusia"/>
    <m/>
    <s v="Incentive Program for the Sustainable Energy Development of Andalusia"/>
    <s v="Programa de incentivos para el Desarrollo Energético Sostenible de Andalucía"/>
    <x v="2"/>
    <x v="0"/>
    <x v="0"/>
    <x v="0"/>
    <x v="2"/>
    <x v="2"/>
    <x v="0"/>
    <x v="0"/>
    <s v="Grant/Subsidy"/>
  </r>
  <r>
    <n v="363"/>
    <x v="26"/>
    <s v="Regional"/>
    <s v="Valencia"/>
    <m/>
    <s v="Subsidies for geothermal and other renewables (Valencia)"/>
    <s v="Valencia, Spain offers subsidies for geothermal, other renewables "/>
    <x v="0"/>
    <x v="2"/>
    <x v="0"/>
    <x v="1"/>
    <x v="2"/>
    <x v="2"/>
    <x v="0"/>
    <x v="0"/>
    <s v="Grant/Subsidy"/>
  </r>
  <r>
    <n v="364"/>
    <x v="26"/>
    <s v="Regional"/>
    <s v="Basque Country, Cantabria, Castilla y León, Valencia, Madrid, Navarra"/>
    <m/>
    <s v="Subsidy Program for the thermal renovation of buildings (PREE)"/>
    <s v="Programa de subvenciones a la rehabilitación energética para edificios existentes (PREE)"/>
    <x v="2"/>
    <x v="0"/>
    <x v="0"/>
    <x v="2"/>
    <x v="1"/>
    <x v="2"/>
    <x v="0"/>
    <x v="0"/>
    <s v="Grant/Subsidy"/>
  </r>
  <r>
    <n v="365"/>
    <x v="27"/>
    <s v="National"/>
    <m/>
    <m/>
    <s v="Almi Invest GreenTech Fund"/>
    <s v="Almi Invest GreenTech Fund"/>
    <x v="0"/>
    <x v="0"/>
    <x v="2"/>
    <x v="0"/>
    <x v="1"/>
    <x v="0"/>
    <x v="1"/>
    <x v="0"/>
    <s v="Grant/Subsidy"/>
  </r>
  <r>
    <n v="366"/>
    <x v="27"/>
    <s v="National"/>
    <m/>
    <m/>
    <s v="Climate step - support for climate investments"/>
    <s v="Klimatklivet – stöd till klimatinvesteringar"/>
    <x v="1"/>
    <x v="1"/>
    <x v="0"/>
    <x v="0"/>
    <x v="0"/>
    <x v="0"/>
    <x v="2"/>
    <x v="2"/>
    <s v="Grant/Subsidy"/>
  </r>
  <r>
    <n v="367"/>
    <x v="27"/>
    <s v="National"/>
    <m/>
    <m/>
    <s v="EIB supports energy efficient residential housing in Stockholm with a SEK 2.5 billion loan"/>
    <s v="EIB stöder energieffektiva bostäder i Stockholm med ett lån på 2,5 miljarder kronor"/>
    <x v="2"/>
    <x v="0"/>
    <x v="0"/>
    <x v="0"/>
    <x v="1"/>
    <x v="0"/>
    <x v="0"/>
    <x v="1"/>
    <s v="Debt financing"/>
  </r>
  <r>
    <n v="368"/>
    <x v="27"/>
    <s v="National"/>
    <m/>
    <m/>
    <s v="Grants for energy efficiency investments in small houses"/>
    <s v="Bidrag för energieffektivisering i småhus"/>
    <x v="2"/>
    <x v="0"/>
    <x v="0"/>
    <x v="2"/>
    <x v="1"/>
    <x v="0"/>
    <x v="0"/>
    <x v="1"/>
    <s v="Grant/Subsidy"/>
  </r>
  <r>
    <n v="369"/>
    <x v="27"/>
    <s v="National"/>
    <m/>
    <m/>
    <s v="Green bonds"/>
    <s v="Green bonds"/>
    <x v="2"/>
    <x v="0"/>
    <x v="0"/>
    <x v="1"/>
    <x v="1"/>
    <x v="0"/>
    <x v="0"/>
    <x v="1"/>
    <s v="Grant/Subsidy"/>
  </r>
  <r>
    <n v="370"/>
    <x v="27"/>
    <s v="National"/>
    <m/>
    <m/>
    <s v="Repairs, maintenance or conversion and extension work (Swedish abbreviation: ROT)"/>
    <s v="Rot och rut – företag"/>
    <x v="2"/>
    <x v="2"/>
    <x v="2"/>
    <x v="2"/>
    <x v="1"/>
    <x v="0"/>
    <x v="0"/>
    <x v="1"/>
    <s v="Tax Incentives"/>
  </r>
  <r>
    <n v="371"/>
    <x v="27"/>
    <s v="National"/>
    <m/>
    <m/>
    <s v="Tax reduction for green technology works"/>
    <s v="Skattereduktion för grön teknik"/>
    <x v="2"/>
    <x v="0"/>
    <x v="0"/>
    <x v="2"/>
    <x v="1"/>
    <x v="0"/>
    <x v="1"/>
    <x v="0"/>
    <s v="Tax Incentives"/>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1">
  <r>
    <n v="1"/>
    <x v="0"/>
    <s v="National"/>
    <s v="Climate Action Facility Loan (EIB)"/>
    <s v="Climate Action Facility Loan (EIB)"/>
    <s v="Bank Austria"/>
    <x v="0"/>
    <x v="0"/>
    <x v="0"/>
    <x v="0"/>
    <x v="0"/>
    <x v="0"/>
    <x v="0"/>
    <x v="0"/>
  </r>
  <r>
    <n v="2"/>
    <x v="0"/>
    <s v="National"/>
    <s v="Climate Credit &amp; Climate Quick Credit"/>
    <s v="Klima-Kredit &amp; Klima-Schnell-Kredit"/>
    <s v="Hypo Voralberg"/>
    <x v="0"/>
    <x v="0"/>
    <x v="0"/>
    <x v="0"/>
    <x v="0"/>
    <x v="0"/>
    <x v="0"/>
    <x v="0"/>
  </r>
  <r>
    <n v="3"/>
    <x v="0"/>
    <s v="National"/>
    <s v="Development and financing of energy systems and supporting measures in energy efficiency"/>
    <s v="Development and financing of energy systems and supporting measures in energy efficiency"/>
    <s v="Reenag Group and Holding"/>
    <x v="1"/>
    <x v="1"/>
    <x v="0"/>
    <x v="0"/>
    <x v="0"/>
    <x v="1"/>
    <x v="1"/>
    <x v="0"/>
  </r>
  <r>
    <n v="4"/>
    <x v="0"/>
    <s v="National"/>
    <s v="Erste Green Housing"/>
    <s v="Erste Green Housing"/>
    <s v="Erste Bank"/>
    <x v="0"/>
    <x v="0"/>
    <x v="0"/>
    <x v="0"/>
    <x v="0"/>
    <x v="0"/>
    <x v="0"/>
    <x v="1"/>
  </r>
  <r>
    <n v="5"/>
    <x v="0"/>
    <s v="National"/>
    <s v="Exportinvest Green (OeKB’s preferential loan)"/>
    <s v="Exportinvest Green (OeKB)"/>
    <s v="Bank Austria"/>
    <x v="0"/>
    <x v="0"/>
    <x v="0"/>
    <x v="0"/>
    <x v="0"/>
    <x v="0"/>
    <x v="1"/>
    <x v="0"/>
  </r>
  <r>
    <n v="6"/>
    <x v="0"/>
    <s v="National"/>
    <s v="Financing for green investments"/>
    <s v="Financing for green investments"/>
    <s v="Raiffeisen"/>
    <x v="0"/>
    <x v="0"/>
    <x v="0"/>
    <x v="0"/>
    <x v="0"/>
    <x v="0"/>
    <x v="1"/>
    <x v="0"/>
  </r>
  <r>
    <n v="7"/>
    <x v="0"/>
    <s v="National"/>
    <s v="Financing for thermal renovation"/>
    <s v="Thermische Sanierung"/>
    <s v="Raiffeisen"/>
    <x v="0"/>
    <x v="0"/>
    <x v="0"/>
    <x v="0"/>
    <x v="0"/>
    <x v="0"/>
    <x v="0"/>
    <x v="1"/>
  </r>
  <r>
    <n v="8"/>
    <x v="0"/>
    <s v="National"/>
    <s v="Going Green Credit "/>
    <s v="Going Green Kredit "/>
    <s v="Raiffeisen"/>
    <x v="0"/>
    <x v="0"/>
    <x v="0"/>
    <x v="0"/>
    <x v="0"/>
    <x v="0"/>
    <x v="1"/>
    <x v="0"/>
  </r>
  <r>
    <n v="9"/>
    <x v="0"/>
    <s v="National"/>
    <s v="Green bond"/>
    <s v="Green bond"/>
    <s v="BKS Bank"/>
    <x v="1"/>
    <x v="1"/>
    <x v="1"/>
    <x v="1"/>
    <x v="1"/>
    <x v="1"/>
    <x v="0"/>
    <x v="0"/>
  </r>
  <r>
    <n v="10"/>
    <x v="0"/>
    <s v="National"/>
    <s v="Renovate for Sustainbale Living"/>
    <s v="Sanieren für nachhaltiges wohnen"/>
    <s v="VKB"/>
    <x v="0"/>
    <x v="0"/>
    <x v="1"/>
    <x v="2"/>
    <x v="2"/>
    <x v="2"/>
    <x v="0"/>
    <x v="1"/>
  </r>
  <r>
    <n v="11"/>
    <x v="0"/>
    <s v="National"/>
    <s v="Sustainability loan"/>
    <s v="Nachhaltigkeitskredit"/>
    <s v="Bank Austria"/>
    <x v="1"/>
    <x v="1"/>
    <x v="1"/>
    <x v="1"/>
    <x v="1"/>
    <x v="1"/>
    <x v="1"/>
    <x v="0"/>
  </r>
  <r>
    <n v="12"/>
    <x v="0"/>
    <s v="National"/>
    <s v="Sustainable Financing - Green Leasing"/>
    <s v="Nachhaltig Finanzieren"/>
    <s v="BKS Bank"/>
    <x v="0"/>
    <x v="0"/>
    <x v="0"/>
    <x v="1"/>
    <x v="1"/>
    <x v="0"/>
    <x v="0"/>
    <x v="0"/>
  </r>
  <r>
    <n v="13"/>
    <x v="0"/>
    <s v="National"/>
    <s v="Sustainable Portfolio Strategy"/>
    <s v="Portfolio-Strategie nachhaltig"/>
    <s v="BKS Bank"/>
    <x v="2"/>
    <x v="2"/>
    <x v="2"/>
    <x v="2"/>
    <x v="2"/>
    <x v="2"/>
    <x v="0"/>
    <x v="1"/>
  </r>
  <r>
    <n v="14"/>
    <x v="1"/>
    <s v="National"/>
    <s v="Argenta Spaarbank: Green bonds"/>
    <s v="Argenta Spaarbank: Green bonds"/>
    <s v="Argenta Spaarbank"/>
    <x v="0"/>
    <x v="1"/>
    <x v="1"/>
    <x v="1"/>
    <x v="1"/>
    <x v="1"/>
    <x v="0"/>
    <x v="1"/>
  </r>
  <r>
    <n v="15"/>
    <x v="1"/>
    <s v="National"/>
    <s v="Belfius Bank - Green bonds"/>
    <s v="Belfius Bank - Green bonds"/>
    <s v="Belfius Bank"/>
    <x v="0"/>
    <x v="1"/>
    <x v="1"/>
    <x v="1"/>
    <x v="1"/>
    <x v="1"/>
    <x v="0"/>
    <x v="0"/>
  </r>
  <r>
    <n v="16"/>
    <x v="1"/>
    <s v="National"/>
    <s v="Belfius Energy Efficiency Package (BEEP)"/>
    <s v="Belfius Energy Efficiency Package (BEEP)"/>
    <s v="Belfius Bank"/>
    <x v="0"/>
    <x v="0"/>
    <x v="0"/>
    <x v="0"/>
    <x v="0"/>
    <x v="0"/>
    <x v="1"/>
    <x v="0"/>
  </r>
  <r>
    <n v="17"/>
    <x v="1"/>
    <s v="National"/>
    <s v="Easy'Green"/>
    <s v="Easy'Green"/>
    <s v="Novallia, SOWALFIN"/>
    <x v="0"/>
    <x v="0"/>
    <x v="0"/>
    <x v="0"/>
    <x v="0"/>
    <x v="0"/>
    <x v="1"/>
    <x v="0"/>
  </r>
  <r>
    <n v="18"/>
    <x v="1"/>
    <s v="National"/>
    <s v="Energy loan (installment loan)"/>
    <s v="Prêt énergie (prêt à tempérament)"/>
    <s v="BNP Paribas Fortis"/>
    <x v="0"/>
    <x v="0"/>
    <x v="0"/>
    <x v="2"/>
    <x v="2"/>
    <x v="1"/>
    <x v="0"/>
    <x v="2"/>
  </r>
  <r>
    <n v="19"/>
    <x v="1"/>
    <s v="National"/>
    <s v="Junction Growth Investors"/>
    <s v="Junction Growth Investors"/>
    <s v="Junction Growth Investors"/>
    <x v="2"/>
    <x v="0"/>
    <x v="1"/>
    <x v="2"/>
    <x v="2"/>
    <x v="1"/>
    <x v="0"/>
    <x v="0"/>
  </r>
  <r>
    <n v="20"/>
    <x v="1"/>
    <s v="National"/>
    <s v="KBC green bonds"/>
    <s v="KBC green bonds"/>
    <s v="KBC"/>
    <x v="0"/>
    <x v="0"/>
    <x v="0"/>
    <x v="2"/>
    <x v="2"/>
    <x v="1"/>
    <x v="0"/>
    <x v="2"/>
  </r>
  <r>
    <n v="21"/>
    <x v="1"/>
    <s v="National"/>
    <s v="Korys - equity finance and investment fund"/>
    <s v="Korys - Les participations directes, les fonds d‘investissement et les liquid investments dans la transition énergétique et les énergies renouvelables, la vie saine et le consommateur averti"/>
    <s v="Koryos"/>
    <x v="0"/>
    <x v="0"/>
    <x v="0"/>
    <x v="1"/>
    <x v="1"/>
    <x v="1"/>
    <x v="2"/>
    <x v="1"/>
  </r>
  <r>
    <n v="22"/>
    <x v="1"/>
    <s v="National"/>
    <s v="TRIODOS mortgage"/>
    <s v="Le crédit hypothécaire Triodos"/>
    <s v="Banque Triodos"/>
    <x v="0"/>
    <x v="0"/>
    <x v="0"/>
    <x v="2"/>
    <x v="2"/>
    <x v="1"/>
    <x v="0"/>
    <x v="2"/>
  </r>
  <r>
    <n v="23"/>
    <x v="2"/>
    <s v="National"/>
    <s v="Green mortgage"/>
    <s v="Ипотечни кредити"/>
    <s v="Unicreditbank "/>
    <x v="0"/>
    <x v="0"/>
    <x v="0"/>
    <x v="2"/>
    <x v="2"/>
    <x v="0"/>
    <x v="0"/>
    <x v="2"/>
  </r>
  <r>
    <n v="24"/>
    <x v="2"/>
    <s v="National"/>
    <s v="Residential Energy Efficiency Credit (REECL), Bulgaria Energy Efficiency and Renewable Energy Credit Line (BEERECL), Bulgaria Energy Efficiency Competitive Industry Financing Facility (BEECIFF)"/>
    <s v="Residential Energy Efficiency Credit (REECL), Bulgaria Energy Efficiency and Renewable Energy Credit Line (BEERECL), Bulgaria Energy Efficiency Competitive Industry Financing Facility (BEECIFF)"/>
    <s v="Green Economy Finacing Facility (ProCredit Bank, DSK bank, CBANK, Raiffeisen Bank, Piraeus Bank)"/>
    <x v="0"/>
    <x v="0"/>
    <x v="0"/>
    <x v="0"/>
    <x v="0"/>
    <x v="0"/>
    <x v="0"/>
    <x v="0"/>
  </r>
  <r>
    <n v="25"/>
    <x v="2"/>
    <s v="National"/>
    <s v="The National Guarantee Fund"/>
    <s v="Националният гаранционен фонд (НГФ)"/>
    <s v="Bulgarian Development Bank Group"/>
    <x v="1"/>
    <x v="1"/>
    <x v="1"/>
    <x v="1"/>
    <x v="1"/>
    <x v="1"/>
    <x v="2"/>
    <x v="1"/>
  </r>
  <r>
    <n v="26"/>
    <x v="3"/>
    <s v="National"/>
    <s v="Green housing loan"/>
    <s v="Zeleni stambeni kredit"/>
    <s v="Zagrebačka banka"/>
    <x v="0"/>
    <x v="0"/>
    <x v="0"/>
    <x v="2"/>
    <x v="2"/>
    <x v="1"/>
    <x v="0"/>
    <x v="2"/>
  </r>
  <r>
    <n v="27"/>
    <x v="3"/>
    <s v="National"/>
    <s v="Green Loans and Circular Economy"/>
    <s v="Zeleni krediti i cirkularna ekonomija"/>
    <s v="Privredna banka Zagreb"/>
    <x v="0"/>
    <x v="0"/>
    <x v="0"/>
    <x v="2"/>
    <x v="2"/>
    <x v="0"/>
    <x v="1"/>
    <x v="0"/>
  </r>
  <r>
    <n v="28"/>
    <x v="3"/>
    <s v="National"/>
    <s v="Sustainability linked bonds"/>
    <s v="veza povezana s održivošću"/>
    <s v="M+ Group (&amp; ERBD)"/>
    <x v="1"/>
    <x v="1"/>
    <x v="1"/>
    <x v="1"/>
    <x v="1"/>
    <x v="1"/>
    <x v="2"/>
    <x v="1"/>
  </r>
  <r>
    <n v="29"/>
    <x v="3"/>
    <s v="National"/>
    <s v="Sustainable ESG finance"/>
    <s v=" Održivo (ESG) financiranje"/>
    <s v="Raiffeisen bank"/>
    <x v="0"/>
    <x v="0"/>
    <x v="0"/>
    <x v="1"/>
    <x v="1"/>
    <x v="0"/>
    <x v="0"/>
    <x v="0"/>
  </r>
  <r>
    <n v="30"/>
    <x v="4"/>
    <s v="National"/>
    <s v="Business Green Loan"/>
    <s v="Πράσινο δάνειο για επιχειρήσεις"/>
    <s v="Hellenic Bank"/>
    <x v="0"/>
    <x v="0"/>
    <x v="0"/>
    <x v="0"/>
    <x v="0"/>
    <x v="0"/>
    <x v="1"/>
    <x v="0"/>
  </r>
  <r>
    <n v="31"/>
    <x v="4"/>
    <s v="National"/>
    <s v="Fil-eco Home renovation for energy upgrade"/>
    <s v="Fil-eco Σχέδιο Προϊόντων  Ανακαίνιση για ενεργειακή αναβάθμιση"/>
    <s v="Bank of Cyprus"/>
    <x v="0"/>
    <x v="0"/>
    <x v="1"/>
    <x v="2"/>
    <x v="2"/>
    <x v="1"/>
    <x v="0"/>
    <x v="2"/>
  </r>
  <r>
    <n v="32"/>
    <x v="4"/>
    <s v="National"/>
    <s v="Fil-eco Photovoltaic &amp; other systems"/>
    <s v="Fil-eco Σχέδιο Προϊόντων Φωτοβολταϊκά και άλλα συστήματα"/>
    <s v="Bank of Cyprus"/>
    <x v="0"/>
    <x v="0"/>
    <x v="0"/>
    <x v="2"/>
    <x v="2"/>
    <x v="1"/>
    <x v="0"/>
    <x v="2"/>
  </r>
  <r>
    <n v="33"/>
    <x v="4"/>
    <s v="National"/>
    <s v="Green Energy Solutions"/>
    <s v="Green Energy Solutions"/>
    <s v="CDB Bank"/>
    <x v="0"/>
    <x v="0"/>
    <x v="0"/>
    <x v="1"/>
    <x v="1"/>
    <x v="1"/>
    <x v="2"/>
    <x v="1"/>
  </r>
  <r>
    <n v="34"/>
    <x v="4"/>
    <s v="National"/>
    <s v="Green Home Loan"/>
    <s v="Πράσινο οικιακό δάνειο"/>
    <s v="Hellenic Bank"/>
    <x v="0"/>
    <x v="1"/>
    <x v="1"/>
    <x v="2"/>
    <x v="2"/>
    <x v="1"/>
    <x v="0"/>
    <x v="2"/>
  </r>
  <r>
    <n v="35"/>
    <x v="4"/>
    <s v="National"/>
    <s v="Green Loan for Home Improvements"/>
    <s v="Πράσινο δάνειο για οικιακές βελτιώσεις"/>
    <s v="Hellenic Bank"/>
    <x v="0"/>
    <x v="0"/>
    <x v="0"/>
    <x v="2"/>
    <x v="2"/>
    <x v="0"/>
    <x v="0"/>
    <x v="2"/>
  </r>
  <r>
    <n v="36"/>
    <x v="5"/>
    <s v="National"/>
    <s v="Green loan for companies"/>
    <s v="Zelený úvěr"/>
    <s v="Komercni Banka"/>
    <x v="0"/>
    <x v="0"/>
    <x v="0"/>
    <x v="2"/>
    <x v="2"/>
    <x v="0"/>
    <x v="1"/>
    <x v="0"/>
  </r>
  <r>
    <n v="37"/>
    <x v="5"/>
    <s v="National"/>
    <s v="Loan for new technologies"/>
    <s v="_x000a_Půjčka na nové technologie"/>
    <s v="CEZ (Energy provider)"/>
    <x v="0"/>
    <x v="0"/>
    <x v="0"/>
    <x v="2"/>
    <x v="2"/>
    <x v="0"/>
    <x v="0"/>
    <x v="2"/>
  </r>
  <r>
    <n v="38"/>
    <x v="5"/>
    <s v="National"/>
    <s v="Loan for sustainable housing"/>
    <s v="Půjčka na úsporné bydlení"/>
    <s v="CSOB"/>
    <x v="0"/>
    <x v="0"/>
    <x v="0"/>
    <x v="2"/>
    <x v="2"/>
    <x v="0"/>
    <x v="0"/>
    <x v="2"/>
  </r>
  <r>
    <n v="39"/>
    <x v="5"/>
    <s v="National"/>
    <s v="Mortgage for sustainable housing"/>
    <s v="Hypotéky na úsporné bydlení"/>
    <s v="Hypotecni banka"/>
    <x v="0"/>
    <x v="0"/>
    <x v="0"/>
    <x v="2"/>
    <x v="2"/>
    <x v="1"/>
    <x v="0"/>
    <x v="2"/>
  </r>
  <r>
    <n v="40"/>
    <x v="5"/>
    <s v="National"/>
    <s v="Sustainable Housing Loan"/>
    <s v="Půjčka na udržitelné bydlení"/>
    <s v="Komercni Banka"/>
    <x v="0"/>
    <x v="0"/>
    <x v="0"/>
    <x v="2"/>
    <x v="2"/>
    <x v="1"/>
    <x v="0"/>
    <x v="2"/>
  </r>
  <r>
    <n v="41"/>
    <x v="6"/>
    <s v="National"/>
    <s v="Energy friendly housing loan"/>
    <s v="energivenligt boliglån"/>
    <s v="Spar Nord"/>
    <x v="0"/>
    <x v="0"/>
    <x v="0"/>
    <x v="2"/>
    <x v="2"/>
    <x v="1"/>
    <x v="0"/>
    <x v="2"/>
  </r>
  <r>
    <n v="42"/>
    <x v="6"/>
    <s v="National"/>
    <s v="Energy Loans"/>
    <s v="Energilån"/>
    <s v="Jyske Bank"/>
    <x v="0"/>
    <x v="0"/>
    <x v="0"/>
    <x v="2"/>
    <x v="2"/>
    <x v="0"/>
    <x v="0"/>
    <x v="2"/>
  </r>
  <r>
    <n v="43"/>
    <x v="6"/>
    <s v="National"/>
    <s v="Energy loans"/>
    <s v="Energilån"/>
    <s v="Arbejdernes Landsbank"/>
    <x v="0"/>
    <x v="0"/>
    <x v="0"/>
    <x v="2"/>
    <x v="1"/>
    <x v="1"/>
    <x v="0"/>
    <x v="2"/>
  </r>
  <r>
    <n v="44"/>
    <x v="6"/>
    <s v="National"/>
    <s v="Energy Loans"/>
    <s v="Sydbank Energilån"/>
    <s v="Sydbank"/>
    <x v="0"/>
    <x v="0"/>
    <x v="0"/>
    <x v="2"/>
    <x v="2"/>
    <x v="1"/>
    <x v="0"/>
    <x v="2"/>
  </r>
  <r>
    <n v="45"/>
    <x v="6"/>
    <s v="National"/>
    <s v="Energy Saving Loan"/>
    <s v="Energisparelån"/>
    <s v="Nordea"/>
    <x v="0"/>
    <x v="0"/>
    <x v="0"/>
    <x v="2"/>
    <x v="2"/>
    <x v="1"/>
    <x v="0"/>
    <x v="2"/>
  </r>
  <r>
    <n v="46"/>
    <x v="6"/>
    <s v="National"/>
    <s v="Green bonds"/>
    <s v="Green bonds"/>
    <s v="Nordea"/>
    <x v="0"/>
    <x v="1"/>
    <x v="1"/>
    <x v="1"/>
    <x v="1"/>
    <x v="1"/>
    <x v="1"/>
    <x v="0"/>
  </r>
  <r>
    <n v="47"/>
    <x v="6"/>
    <s v="National"/>
    <s v="Green Housing Loan"/>
    <s v="Grønt BoligLån"/>
    <s v="Nykredit"/>
    <x v="0"/>
    <x v="0"/>
    <x v="0"/>
    <x v="2"/>
    <x v="2"/>
    <x v="1"/>
    <x v="0"/>
    <x v="2"/>
  </r>
  <r>
    <n v="48"/>
    <x v="6"/>
    <s v="National"/>
    <s v="Green loans from DLR for sustainable properties and investments"/>
    <s v="Grønne lån fra DLR til bæredygtige ejendomme og investeringer"/>
    <s v="DLR"/>
    <x v="0"/>
    <x v="0"/>
    <x v="0"/>
    <x v="0"/>
    <x v="0"/>
    <x v="1"/>
    <x v="0"/>
    <x v="0"/>
  </r>
  <r>
    <n v="49"/>
    <x v="6"/>
    <s v="National"/>
    <s v="Loan for a heat pump from OK"/>
    <s v="Lån til en varmepump fra OK"/>
    <s v="Dansk Varmeservice / Resurs Bank"/>
    <x v="2"/>
    <x v="0"/>
    <x v="0"/>
    <x v="2"/>
    <x v="2"/>
    <x v="0"/>
    <x v="0"/>
    <x v="2"/>
  </r>
  <r>
    <n v="50"/>
    <x v="6"/>
    <s v="National"/>
    <s v="Loans for energy improvements"/>
    <s v="Lån til energiforbedringer"/>
    <s v="Danske Bank"/>
    <x v="0"/>
    <x v="0"/>
    <x v="0"/>
    <x v="2"/>
    <x v="2"/>
    <x v="1"/>
    <x v="0"/>
    <x v="2"/>
  </r>
  <r>
    <n v="51"/>
    <x v="6"/>
    <s v="National"/>
    <s v="Loans that support sustainable development"/>
    <s v="Lån der understøtter bæredygtig udvikling"/>
    <s v="Skjern Bank"/>
    <x v="0"/>
    <x v="0"/>
    <x v="0"/>
    <x v="2"/>
    <x v="2"/>
    <x v="0"/>
    <x v="0"/>
    <x v="2"/>
  </r>
  <r>
    <n v="52"/>
    <x v="7"/>
    <s v="National"/>
    <s v="Energy efficiency loan"/>
    <s v="Energiasäästlikkuse laen"/>
    <s v="Luminor Bank"/>
    <x v="0"/>
    <x v="1"/>
    <x v="1"/>
    <x v="2"/>
    <x v="2"/>
    <x v="1"/>
    <x v="0"/>
    <x v="2"/>
  </r>
  <r>
    <n v="53"/>
    <x v="7"/>
    <s v="National"/>
    <s v="Green home loan"/>
    <s v="Rohelise kodulaen"/>
    <s v="SEB"/>
    <x v="0"/>
    <x v="0"/>
    <x v="0"/>
    <x v="2"/>
    <x v="2"/>
    <x v="1"/>
    <x v="0"/>
    <x v="2"/>
  </r>
  <r>
    <n v="54"/>
    <x v="7"/>
    <s v="National"/>
    <s v="Green loan for businesses"/>
    <s v="Roheline laen ettevõttele"/>
    <s v="SEB"/>
    <x v="0"/>
    <x v="0"/>
    <x v="0"/>
    <x v="0"/>
    <x v="0"/>
    <x v="0"/>
    <x v="1"/>
    <x v="0"/>
  </r>
  <r>
    <n v="55"/>
    <x v="7"/>
    <s v="National"/>
    <s v="Home energy efficiency loan"/>
    <s v="Kodu energiatõhususe laen"/>
    <s v="Swedbank"/>
    <x v="0"/>
    <x v="0"/>
    <x v="0"/>
    <x v="2"/>
    <x v="2"/>
    <x v="0"/>
    <x v="0"/>
    <x v="2"/>
  </r>
  <r>
    <n v="56"/>
    <x v="8"/>
    <s v="European"/>
    <s v="COMMERZBANK RENEWABLE ENERGY FL (Germany and EU)"/>
    <s v="COMMERZBANK RENEWABLE ENERGY FL (Germany and EU)"/>
    <s v="COMMERZBANK AG with EIB funds"/>
    <x v="2"/>
    <x v="2"/>
    <x v="1"/>
    <x v="1"/>
    <x v="2"/>
    <x v="0"/>
    <x v="2"/>
    <x v="1"/>
  </r>
  <r>
    <n v="57"/>
    <x v="8"/>
    <s v="European"/>
    <s v="NORDLB RENEWABLE ENERGY (Denmark, Poland, Sweden)"/>
    <s v="NORDLB RENEWABLE ENERGY (Denmark, Poland, Sweden)"/>
    <s v="NORDDEUTSCHE LANDESBANK GIROZENTRALE (EIB)"/>
    <x v="2"/>
    <x v="2"/>
    <x v="1"/>
    <x v="2"/>
    <x v="2"/>
    <x v="0"/>
    <x v="2"/>
    <x v="1"/>
  </r>
  <r>
    <n v="58"/>
    <x v="9"/>
    <s v="National"/>
    <s v="EIF guarantee (InvestEU)"/>
    <s v="EIR-takaukset"/>
    <s v="OP Bank"/>
    <x v="0"/>
    <x v="0"/>
    <x v="0"/>
    <x v="2"/>
    <x v="2"/>
    <x v="1"/>
    <x v="0"/>
    <x v="0"/>
  </r>
  <r>
    <n v="59"/>
    <x v="9"/>
    <s v="National"/>
    <s v="Green Bond"/>
    <s v="Vihreiden joukkolainojen"/>
    <s v="FIM"/>
    <x v="1"/>
    <x v="1"/>
    <x v="1"/>
    <x v="1"/>
    <x v="1"/>
    <x v="1"/>
    <x v="1"/>
    <x v="0"/>
  </r>
  <r>
    <n v="60"/>
    <x v="9"/>
    <s v="National"/>
    <s v="Green Bond ESG"/>
    <s v="Green Bond ESG"/>
    <s v="Ålandsbanken"/>
    <x v="1"/>
    <x v="1"/>
    <x v="1"/>
    <x v="1"/>
    <x v="1"/>
    <x v="1"/>
    <x v="2"/>
    <x v="1"/>
  </r>
  <r>
    <n v="61"/>
    <x v="9"/>
    <s v="National"/>
    <s v="Green Bonds"/>
    <s v="Vihreät joukkovelkakirjat"/>
    <s v="Handelsbanken"/>
    <x v="0"/>
    <x v="1"/>
    <x v="1"/>
    <x v="1"/>
    <x v="1"/>
    <x v="1"/>
    <x v="0"/>
    <x v="0"/>
  </r>
  <r>
    <n v="62"/>
    <x v="9"/>
    <s v="National"/>
    <s v="Green Loan"/>
    <s v="Green Loan"/>
    <s v="Nordea"/>
    <x v="0"/>
    <x v="0"/>
    <x v="0"/>
    <x v="1"/>
    <x v="1"/>
    <x v="1"/>
    <x v="0"/>
    <x v="0"/>
  </r>
  <r>
    <n v="63"/>
    <x v="9"/>
    <s v="National"/>
    <s v="Green Loan"/>
    <s v="Vihreä laina"/>
    <s v="POP Pankki"/>
    <x v="0"/>
    <x v="0"/>
    <x v="0"/>
    <x v="2"/>
    <x v="2"/>
    <x v="1"/>
    <x v="0"/>
    <x v="2"/>
  </r>
  <r>
    <n v="64"/>
    <x v="9"/>
    <s v="National"/>
    <s v="Green Loan"/>
    <s v="Vihreä laina"/>
    <s v="OP Bank"/>
    <x v="0"/>
    <x v="0"/>
    <x v="0"/>
    <x v="2"/>
    <x v="2"/>
    <x v="1"/>
    <x v="0"/>
    <x v="0"/>
  </r>
  <r>
    <n v="65"/>
    <x v="9"/>
    <s v="National"/>
    <s v="Green mortgage"/>
    <s v="Vihreä Asuntolaina"/>
    <s v="Danske Bank"/>
    <x v="0"/>
    <x v="1"/>
    <x v="1"/>
    <x v="2"/>
    <x v="2"/>
    <x v="1"/>
    <x v="0"/>
    <x v="2"/>
  </r>
  <r>
    <n v="66"/>
    <x v="10"/>
    <s v="National"/>
    <s v="Action for the climate III"/>
    <s v="Action pour le climat III"/>
    <s v="ACCEPTABLE CORPORATE(S),BPCE with EIB funds"/>
    <x v="2"/>
    <x v="0"/>
    <x v="0"/>
    <x v="0"/>
    <x v="0"/>
    <x v="0"/>
    <x v="0"/>
    <x v="0"/>
  </r>
  <r>
    <n v="67"/>
    <x v="10"/>
    <s v="National"/>
    <s v="CRÉDINERGIE "/>
    <s v="CRÉDINERGIE"/>
    <s v="Credit Mutuel"/>
    <x v="0"/>
    <x v="0"/>
    <x v="0"/>
    <x v="2"/>
    <x v="2"/>
    <x v="0"/>
    <x v="0"/>
    <x v="2"/>
  </r>
  <r>
    <n v="68"/>
    <x v="10"/>
    <s v="National"/>
    <s v="Eco-energy Premium Auchan"/>
    <s v="Prime Eco Energie Auchan"/>
    <s v="Auchan"/>
    <x v="0"/>
    <x v="0"/>
    <x v="0"/>
    <x v="2"/>
    <x v="2"/>
    <x v="0"/>
    <x v="0"/>
    <x v="2"/>
  </r>
  <r>
    <n v="69"/>
    <x v="10"/>
    <s v="National"/>
    <s v="Efficiency Premium"/>
    <s v="Prime Effy"/>
    <s v="Effy"/>
    <x v="0"/>
    <x v="0"/>
    <x v="0"/>
    <x v="2"/>
    <x v="2"/>
    <x v="0"/>
    <x v="0"/>
    <x v="2"/>
  </r>
  <r>
    <n v="70"/>
    <x v="10"/>
    <s v="National"/>
    <s v="EnergiBio loan"/>
    <s v="Prêt Energibio"/>
    <s v="BNP PARIBAS"/>
    <x v="0"/>
    <x v="0"/>
    <x v="0"/>
    <x v="2"/>
    <x v="2"/>
    <x v="0"/>
    <x v="0"/>
    <x v="2"/>
  </r>
  <r>
    <n v="71"/>
    <x v="10"/>
    <s v="National"/>
    <s v="ENGIE GREEN CAPEX PROGRAM"/>
    <s v="ENGIE GREEN CAPEX PROGRAM"/>
    <s v="ENGIE"/>
    <x v="2"/>
    <x v="0"/>
    <x v="0"/>
    <x v="0"/>
    <x v="0"/>
    <x v="0"/>
    <x v="0"/>
    <x v="0"/>
  </r>
  <r>
    <n v="72"/>
    <x v="10"/>
    <s v="National"/>
    <s v="Expresso Works Loan"/>
    <s v="Crédit Travaux Expresso"/>
    <s v="Société Générale"/>
    <x v="0"/>
    <x v="0"/>
    <x v="0"/>
    <x v="2"/>
    <x v="2"/>
    <x v="0"/>
    <x v="0"/>
    <x v="2"/>
  </r>
  <r>
    <n v="73"/>
    <x v="10"/>
    <s v="National"/>
    <s v="Green Loan"/>
    <s v="Prêt vert "/>
    <s v="La Banque postale"/>
    <x v="0"/>
    <x v="0"/>
    <x v="0"/>
    <x v="2"/>
    <x v="2"/>
    <x v="0"/>
    <x v="0"/>
    <x v="2"/>
  </r>
  <r>
    <n v="74"/>
    <x v="10"/>
    <s v="National"/>
    <s v="Green Loan for local authorities"/>
    <s v="Prêt vert aux collectivités "/>
    <s v="La Banque postale"/>
    <x v="0"/>
    <x v="0"/>
    <x v="0"/>
    <x v="0"/>
    <x v="0"/>
    <x v="0"/>
    <x v="0"/>
    <x v="0"/>
  </r>
  <r>
    <n v="75"/>
    <x v="10"/>
    <s v="National"/>
    <s v="Green mortgage"/>
    <s v="Le crédit hypothécaire Triodos"/>
    <s v="TRIODOS "/>
    <x v="0"/>
    <x v="0"/>
    <x v="0"/>
    <x v="2"/>
    <x v="2"/>
    <x v="0"/>
    <x v="0"/>
    <x v="2"/>
  </r>
  <r>
    <n v="76"/>
    <x v="10"/>
    <s v="National"/>
    <s v="Green Works Personal Loan"/>
    <s v="Prêt personnel Travaux Vert"/>
    <s v="La Banque postale"/>
    <x v="0"/>
    <x v="0"/>
    <x v="0"/>
    <x v="2"/>
    <x v="2"/>
    <x v="0"/>
    <x v="0"/>
    <x v="2"/>
  </r>
  <r>
    <n v="77"/>
    <x v="10"/>
    <s v="National"/>
    <s v="Renovation advance loan"/>
    <s v="Prêt avance rénovation"/>
    <s v="Crédit Mutuel, La Banque Postale, CIC, Banque Populaire,  Crédit Agricole"/>
    <x v="0"/>
    <x v="0"/>
    <x v="0"/>
    <x v="2"/>
    <x v="2"/>
    <x v="0"/>
    <x v="0"/>
    <x v="2"/>
  </r>
  <r>
    <n v="78"/>
    <x v="10"/>
    <s v="National"/>
    <s v="Support mechanisms to conduct renovation work - Procivis "/>
    <s v="Dispositifs de soutien à la réalisation de travaux du réseau Procivis"/>
    <s v="Procivis"/>
    <x v="0"/>
    <x v="0"/>
    <x v="0"/>
    <x v="2"/>
    <x v="2"/>
    <x v="0"/>
    <x v="0"/>
    <x v="2"/>
  </r>
  <r>
    <n v="79"/>
    <x v="10"/>
    <s v="National"/>
    <s v="Sustianable Development Loan"/>
    <s v="Prêt Développement Durable"/>
    <s v="Société Générale"/>
    <x v="0"/>
    <x v="0"/>
    <x v="0"/>
    <x v="2"/>
    <x v="2"/>
    <x v="0"/>
    <x v="0"/>
    <x v="2"/>
  </r>
  <r>
    <n v="80"/>
    <x v="11"/>
    <s v="National"/>
    <s v="Commercial estate loan"/>
    <s v="Gewerbeimmobilien Kredit"/>
    <s v="Umweltbank"/>
    <x v="0"/>
    <x v="0"/>
    <x v="0"/>
    <x v="0"/>
    <x v="0"/>
    <x v="0"/>
    <x v="1"/>
    <x v="0"/>
  </r>
  <r>
    <n v="81"/>
    <x v="11"/>
    <s v="National"/>
    <s v="Energy efficiency credit"/>
    <s v="Modernisierungskredit"/>
    <s v="Bremer Aufbau-Bank BAB"/>
    <x v="0"/>
    <x v="0"/>
    <x v="0"/>
    <x v="2"/>
    <x v="2"/>
    <x v="0"/>
    <x v="0"/>
    <x v="2"/>
  </r>
  <r>
    <n v="82"/>
    <x v="11"/>
    <s v="National"/>
    <s v="Environmental and consumer protection programme (No. 253)"/>
    <s v="Programmbedingungen Umwelt- und Verbraucherschutz (No. 253)"/>
    <s v="Landwirtschaftliche Rentenbank"/>
    <x v="2"/>
    <x v="0"/>
    <x v="0"/>
    <x v="0"/>
    <x v="0"/>
    <x v="0"/>
    <x v="1"/>
    <x v="0"/>
  </r>
  <r>
    <n v="83"/>
    <x v="11"/>
    <s v="National"/>
    <s v="Green &amp; ecological ESG Bond"/>
    <s v="Grüne &amp; ökologische ESG Pfandbriefe"/>
    <s v="Munchener Hyp"/>
    <x v="0"/>
    <x v="0"/>
    <x v="0"/>
    <x v="0"/>
    <x v="0"/>
    <x v="0"/>
    <x v="0"/>
    <x v="0"/>
  </r>
  <r>
    <n v="84"/>
    <x v="11"/>
    <s v="National"/>
    <s v="Green Bond"/>
    <s v="Green Pfandbriefe"/>
    <s v="Berlin Hyp"/>
    <x v="0"/>
    <x v="0"/>
    <x v="0"/>
    <x v="0"/>
    <x v="0"/>
    <x v="0"/>
    <x v="0"/>
    <x v="0"/>
  </r>
  <r>
    <n v="85"/>
    <x v="11"/>
    <s v="National"/>
    <s v="Green Bond"/>
    <s v="Green Pfandbriefe"/>
    <s v="Deutsche Hypo"/>
    <x v="0"/>
    <x v="0"/>
    <x v="0"/>
    <x v="0"/>
    <x v="0"/>
    <x v="0"/>
    <x v="0"/>
    <x v="0"/>
  </r>
  <r>
    <n v="86"/>
    <x v="11"/>
    <s v="National"/>
    <s v="Green Bond"/>
    <s v="Green Pfandbriefe"/>
    <s v="Landesbank Baden-Württemberg"/>
    <x v="0"/>
    <x v="0"/>
    <x v="0"/>
    <x v="0"/>
    <x v="0"/>
    <x v="0"/>
    <x v="0"/>
    <x v="0"/>
  </r>
  <r>
    <n v="87"/>
    <x v="11"/>
    <s v="National"/>
    <s v="Green Loan"/>
    <s v="Green Pfandbriefe"/>
    <s v="Deutsche Hypo"/>
    <x v="0"/>
    <x v="0"/>
    <x v="0"/>
    <x v="0"/>
    <x v="0"/>
    <x v="0"/>
    <x v="0"/>
    <x v="0"/>
  </r>
  <r>
    <n v="88"/>
    <x v="12"/>
    <s v="National"/>
    <s v="Estia Green Mortgage Loan"/>
    <s v="Πράσινο Στεγαστικό Δάνειο Εστίας"/>
    <s v="National Bank of Greece"/>
    <x v="0"/>
    <x v="1"/>
    <x v="1"/>
    <x v="2"/>
    <x v="2"/>
    <x v="1"/>
    <x v="0"/>
    <x v="2"/>
  </r>
  <r>
    <n v="89"/>
    <x v="12"/>
    <s v="National"/>
    <s v="Green Fixed-Rate Mortgage Loan"/>
    <s v="_x000a_Green Στεγαστικό Δάνειο Σταθερού Επιτοκίου"/>
    <s v="Piraeus Bank"/>
    <x v="0"/>
    <x v="1"/>
    <x v="1"/>
    <x v="2"/>
    <x v="2"/>
    <x v="1"/>
    <x v="0"/>
    <x v="2"/>
  </r>
  <r>
    <n v="90"/>
    <x v="12"/>
    <s v="National"/>
    <s v="Green Loan"/>
    <s v="Πράσινο δάνειο"/>
    <s v="National Bank of Greece"/>
    <x v="0"/>
    <x v="1"/>
    <x v="1"/>
    <x v="2"/>
    <x v="2"/>
    <x v="1"/>
    <x v="0"/>
    <x v="2"/>
  </r>
  <r>
    <n v="91"/>
    <x v="13"/>
    <s v="National"/>
    <s v="Green Bonds"/>
    <s v="Green Bonds"/>
    <s v="EximBank"/>
    <x v="0"/>
    <x v="0"/>
    <x v="0"/>
    <x v="0"/>
    <x v="0"/>
    <x v="0"/>
    <x v="0"/>
    <x v="0"/>
  </r>
  <r>
    <n v="92"/>
    <x v="13"/>
    <s v="National"/>
    <s v="Green Home loan"/>
    <s v="zöld lakáshitel"/>
    <s v="K&amp;H Bank"/>
    <x v="0"/>
    <x v="0"/>
    <x v="0"/>
    <x v="2"/>
    <x v="2"/>
    <x v="0"/>
    <x v="0"/>
    <x v="2"/>
  </r>
  <r>
    <n v="93"/>
    <x v="13"/>
    <s v="National"/>
    <s v="Green Loan"/>
    <s v="Green Loan"/>
    <s v="Erste Bank"/>
    <x v="0"/>
    <x v="0"/>
    <x v="0"/>
    <x v="2"/>
    <x v="2"/>
    <x v="0"/>
    <x v="0"/>
    <x v="0"/>
  </r>
  <r>
    <n v="94"/>
    <x v="13"/>
    <s v="National"/>
    <s v="Heating Modernization"/>
    <s v="Gázmegtakarítás"/>
    <s v="Energy Hungary Zrt."/>
    <x v="0"/>
    <x v="0"/>
    <x v="0"/>
    <x v="2"/>
    <x v="2"/>
    <x v="0"/>
    <x v="0"/>
    <x v="0"/>
  </r>
  <r>
    <n v="95"/>
    <x v="13"/>
    <s v="National"/>
    <s v="Thermo / Style Credit"/>
    <s v="Thermo / Stílus Hitel"/>
    <s v="OTP"/>
    <x v="0"/>
    <x v="0"/>
    <x v="0"/>
    <x v="2"/>
    <x v="2"/>
    <x v="0"/>
    <x v="0"/>
    <x v="2"/>
  </r>
  <r>
    <n v="96"/>
    <x v="14"/>
    <s v="National"/>
    <s v="AIB Green Mortgages"/>
    <s v="AIB Green Mortgages"/>
    <s v="AIB"/>
    <x v="0"/>
    <x v="1"/>
    <x v="1"/>
    <x v="2"/>
    <x v="2"/>
    <x v="2"/>
    <x v="0"/>
    <x v="2"/>
  </r>
  <r>
    <n v="97"/>
    <x v="14"/>
    <s v="National"/>
    <s v="AIB Green Personal Loans"/>
    <s v="AIB Green Personal Loans"/>
    <s v="AIB"/>
    <x v="0"/>
    <x v="0"/>
    <x v="0"/>
    <x v="2"/>
    <x v="2"/>
    <x v="2"/>
    <x v="0"/>
    <x v="2"/>
  </r>
  <r>
    <n v="98"/>
    <x v="14"/>
    <s v="National"/>
    <s v="Bank of Ireland Green Home Improvement Loan"/>
    <s v="Bank of Ireland Green Home Improvement Loan"/>
    <s v="Bank of Ireland"/>
    <x v="0"/>
    <x v="0"/>
    <x v="0"/>
    <x v="2"/>
    <x v="2"/>
    <x v="2"/>
    <x v="0"/>
    <x v="2"/>
  </r>
  <r>
    <n v="99"/>
    <x v="14"/>
    <s v="National"/>
    <s v="Bank of Ireland Green Mortgage"/>
    <s v="Bank of Ireland Green Mortgage"/>
    <s v="Bank of Ireland"/>
    <x v="0"/>
    <x v="1"/>
    <x v="1"/>
    <x v="2"/>
    <x v="2"/>
    <x v="2"/>
    <x v="0"/>
    <x v="2"/>
  </r>
  <r>
    <n v="100"/>
    <x v="14"/>
    <s v="National"/>
    <s v="Green Home Improvement Loan"/>
    <s v="Green Home Improvement Loan"/>
    <s v="Credit Union"/>
    <x v="0"/>
    <x v="0"/>
    <x v="0"/>
    <x v="2"/>
    <x v="2"/>
    <x v="2"/>
    <x v="0"/>
    <x v="2"/>
  </r>
  <r>
    <n v="101"/>
    <x v="14"/>
    <s v="National"/>
    <s v="Green Lifetime Loan "/>
    <s v="Green Lifetime Loan "/>
    <s v="Spry Finance"/>
    <x v="0"/>
    <x v="1"/>
    <x v="1"/>
    <x v="2"/>
    <x v="2"/>
    <x v="2"/>
    <x v="0"/>
    <x v="2"/>
  </r>
  <r>
    <n v="102"/>
    <x v="14"/>
    <s v="National"/>
    <s v="ptsb Green Mortgage"/>
    <s v="ptsb Green Mortgage"/>
    <s v="ptsb"/>
    <x v="0"/>
    <x v="1"/>
    <x v="1"/>
    <x v="2"/>
    <x v="2"/>
    <x v="2"/>
    <x v="0"/>
    <x v="2"/>
  </r>
  <r>
    <n v="103"/>
    <x v="15"/>
    <s v="National"/>
    <s v="360° Mortgage"/>
    <s v="Mutuo 306°"/>
    <s v="Banca 360 FVG"/>
    <x v="0"/>
    <x v="0"/>
    <x v="0"/>
    <x v="2"/>
    <x v="2"/>
    <x v="2"/>
    <x v="0"/>
    <x v="2"/>
  </r>
  <r>
    <n v="104"/>
    <x v="15"/>
    <s v="National"/>
    <s v="BNL Green Home"/>
    <s v="BNL Green Casa"/>
    <s v="BNL-BNP PARIBAS"/>
    <x v="0"/>
    <x v="0"/>
    <x v="0"/>
    <x v="2"/>
    <x v="2"/>
    <x v="0"/>
    <x v="0"/>
    <x v="2"/>
  </r>
  <r>
    <n v="105"/>
    <x v="15"/>
    <s v="National"/>
    <s v="BNL Green Home Mortgage"/>
    <s v="BNL Abito Mutuo Green "/>
    <s v="BNL-BNP PARIBAS"/>
    <x v="0"/>
    <x v="0"/>
    <x v="0"/>
    <x v="2"/>
    <x v="2"/>
    <x v="2"/>
    <x v="0"/>
    <x v="2"/>
  </r>
  <r>
    <n v="106"/>
    <x v="15"/>
    <s v="National"/>
    <s v="BPER Green Mortgage"/>
    <s v="BPER Mutuo Greeb"/>
    <s v="BPER"/>
    <x v="0"/>
    <x v="0"/>
    <x v="0"/>
    <x v="2"/>
    <x v="2"/>
    <x v="2"/>
    <x v="0"/>
    <x v="2"/>
  </r>
  <r>
    <n v="107"/>
    <x v="15"/>
    <s v="National"/>
    <s v="BPM Green Elegible Loans"/>
    <s v="BPM Green Elegible Loans"/>
    <s v="Banco BPM"/>
    <x v="0"/>
    <x v="0"/>
    <x v="0"/>
    <x v="0"/>
    <x v="0"/>
    <x v="0"/>
    <x v="0"/>
    <x v="0"/>
  </r>
  <r>
    <n v="108"/>
    <x v="15"/>
    <s v="National"/>
    <s v="Crédit Agricole Green Mortgage"/>
    <s v="MUTUO CRÉDIT AGRICOLE GREENBACK"/>
    <s v="Credit Agricole"/>
    <x v="0"/>
    <x v="0"/>
    <x v="0"/>
    <x v="2"/>
    <x v="2"/>
    <x v="2"/>
    <x v="0"/>
    <x v="2"/>
  </r>
  <r>
    <n v="109"/>
    <x v="15"/>
    <s v="National"/>
    <s v="Energy Performance Contract"/>
    <s v="Energy Performance Contract"/>
    <s v="Eni"/>
    <x v="2"/>
    <x v="0"/>
    <x v="0"/>
    <x v="2"/>
    <x v="2"/>
    <x v="0"/>
    <x v="1"/>
    <x v="0"/>
  </r>
  <r>
    <n v="110"/>
    <x v="15"/>
    <s v="National"/>
    <s v="Green Fineco Mortgage"/>
    <s v="Mutuo Green Fineco"/>
    <s v="Fineco"/>
    <x v="0"/>
    <x v="0"/>
    <x v="0"/>
    <x v="2"/>
    <x v="2"/>
    <x v="2"/>
    <x v="0"/>
    <x v="2"/>
  </r>
  <r>
    <n v="111"/>
    <x v="15"/>
    <s v="National"/>
    <s v="Green First Home Mortgage"/>
    <s v="Mutuo Prima Casa Green "/>
    <s v="Cassa Centrale Banca"/>
    <x v="0"/>
    <x v="0"/>
    <x v="0"/>
    <x v="2"/>
    <x v="2"/>
    <x v="2"/>
    <x v="0"/>
    <x v="2"/>
  </r>
  <r>
    <n v="112"/>
    <x v="15"/>
    <s v="National"/>
    <s v="Green Home Mortgage"/>
    <s v=" Green Mutuo Domus"/>
    <s v="Intesa San Paolo"/>
    <x v="0"/>
    <x v="0"/>
    <x v="0"/>
    <x v="2"/>
    <x v="2"/>
    <x v="2"/>
    <x v="0"/>
    <x v="2"/>
  </r>
  <r>
    <n v="113"/>
    <x v="15"/>
    <s v="National"/>
    <s v="Green Home Mortgage"/>
    <s v="Mutuo Casa Verde"/>
    <s v="Banca Etica"/>
    <x v="0"/>
    <x v="0"/>
    <x v="0"/>
    <x v="2"/>
    <x v="2"/>
    <x v="2"/>
    <x v="0"/>
    <x v="2"/>
  </r>
  <r>
    <n v="114"/>
    <x v="15"/>
    <s v="National"/>
    <s v="Green Instalment Loan"/>
    <s v="Casa Green"/>
    <s v="Volkbank"/>
    <x v="0"/>
    <x v="0"/>
    <x v="0"/>
    <x v="2"/>
    <x v="2"/>
    <x v="0"/>
    <x v="0"/>
    <x v="2"/>
  </r>
  <r>
    <n v="115"/>
    <x v="15"/>
    <s v="National"/>
    <s v="Green Loan Banco BPM "/>
    <s v="Mutui Green Banco BPM"/>
    <s v="Banco BPM"/>
    <x v="0"/>
    <x v="0"/>
    <x v="0"/>
    <x v="2"/>
    <x v="2"/>
    <x v="2"/>
    <x v="0"/>
    <x v="2"/>
  </r>
  <r>
    <n v="116"/>
    <x v="15"/>
    <s v="National"/>
    <s v="Green Mortgages"/>
    <s v="Mutui Green"/>
    <s v="Mediobanca Premier"/>
    <x v="0"/>
    <x v="0"/>
    <x v="0"/>
    <x v="2"/>
    <x v="2"/>
    <x v="2"/>
    <x v="0"/>
    <x v="2"/>
  </r>
  <r>
    <n v="117"/>
    <x v="15"/>
    <s v="National"/>
    <s v="MPS my home purchase loan"/>
    <s v="Mutuo MPS Mio Acquisto Abitazione"/>
    <s v="Banca Monte die Paschi di Siena "/>
    <x v="0"/>
    <x v="0"/>
    <x v="0"/>
    <x v="2"/>
    <x v="2"/>
    <x v="2"/>
    <x v="0"/>
    <x v="2"/>
  </r>
  <r>
    <n v="118"/>
    <x v="15"/>
    <s v="National"/>
    <s v="Multifamilyhouse Credit Energy Efficiency Italy"/>
    <s v="Credito Condominio Energy Efficiency Italia"/>
    <s v="Banco BPM"/>
    <x v="0"/>
    <x v="0"/>
    <x v="0"/>
    <x v="2"/>
    <x v="2"/>
    <x v="0"/>
    <x v="0"/>
    <x v="2"/>
  </r>
  <r>
    <n v="119"/>
    <x v="15"/>
    <s v="National"/>
    <s v="UniCredit  energy sustainability loan"/>
    <s v="Mutuo UniCredit Sostenibilità Energetica"/>
    <s v="UniCredit"/>
    <x v="0"/>
    <x v="0"/>
    <x v="0"/>
    <x v="2"/>
    <x v="2"/>
    <x v="2"/>
    <x v="0"/>
    <x v="2"/>
  </r>
  <r>
    <n v="120"/>
    <x v="15"/>
    <s v="National"/>
    <s v="UniCredit Energy Leasing"/>
    <s v="Mutuo UniCredit Sostenibilità Energetica"/>
    <s v="UniCredit"/>
    <x v="0"/>
    <x v="0"/>
    <x v="0"/>
    <x v="2"/>
    <x v="2"/>
    <x v="0"/>
    <x v="0"/>
    <x v="0"/>
  </r>
  <r>
    <n v="121"/>
    <x v="16"/>
    <s v="National"/>
    <s v="Credit for home energy efficiency"/>
    <s v="KREDĪTS MĀJOKĻA ENERGO-EFEKTIVITĀTEI"/>
    <s v="Citadele Bank"/>
    <x v="2"/>
    <x v="0"/>
    <x v="0"/>
    <x v="2"/>
    <x v="2"/>
    <x v="1"/>
    <x v="0"/>
    <x v="2"/>
  </r>
  <r>
    <n v="122"/>
    <x v="16"/>
    <s v="National"/>
    <s v="Green Home loan"/>
    <s v="Zaļais mājokļa kredīts"/>
    <s v="SEB Bank"/>
    <x v="0"/>
    <x v="0"/>
    <x v="0"/>
    <x v="2"/>
    <x v="2"/>
    <x v="1"/>
    <x v="0"/>
    <x v="2"/>
  </r>
  <r>
    <n v="123"/>
    <x v="16"/>
    <s v="National"/>
    <s v="Home energy efficiency loan"/>
    <s v="Mājokļa energoefektivitātes kredīts"/>
    <s v="Swedbank"/>
    <x v="0"/>
    <x v="0"/>
    <x v="0"/>
    <x v="2"/>
    <x v="2"/>
    <x v="0"/>
    <x v="0"/>
    <x v="2"/>
  </r>
  <r>
    <n v="124"/>
    <x v="16"/>
    <s v="National"/>
    <s v="Latvian Baltic Energy Efficiency Facility (LABEEF)"/>
    <s v="Latvian Baltic Energy Efficiency Facility (LABEEF)"/>
    <s v="Latvian Baltic Energy Efficiency Facility (LABEEF)"/>
    <x v="0"/>
    <x v="0"/>
    <x v="0"/>
    <x v="2"/>
    <x v="2"/>
    <x v="1"/>
    <x v="0"/>
    <x v="0"/>
  </r>
  <r>
    <n v="125"/>
    <x v="16"/>
    <s v="National"/>
    <s v="Loan for home renovation or home energy efficiency"/>
    <s v="Kredīts mājokļa remontam vai energoefektivitātes uzlabošanai"/>
    <s v="Luminor"/>
    <x v="0"/>
    <x v="0"/>
    <x v="0"/>
    <x v="0"/>
    <x v="0"/>
    <x v="0"/>
    <x v="0"/>
    <x v="2"/>
  </r>
  <r>
    <n v="126"/>
    <x v="17"/>
    <s v="National"/>
    <s v="Credit for home energy efficiency"/>
    <s v="KREDĪTS MĀJOKĻA ENERGO-EFEKTIVITĀTEI"/>
    <s v="Citadele Bank"/>
    <x v="0"/>
    <x v="1"/>
    <x v="1"/>
    <x v="2"/>
    <x v="2"/>
    <x v="1"/>
    <x v="0"/>
    <x v="2"/>
  </r>
  <r>
    <n v="127"/>
    <x v="17"/>
    <s v="National"/>
    <s v="Green Home Loan"/>
    <s v="žaliuoju būsto kreditu"/>
    <s v="SEB Bank"/>
    <x v="0"/>
    <x v="0"/>
    <x v="0"/>
    <x v="2"/>
    <x v="2"/>
    <x v="1"/>
    <x v="0"/>
    <x v="2"/>
  </r>
  <r>
    <n v="128"/>
    <x v="17"/>
    <s v="National"/>
    <s v="Home energy efficiency loan"/>
    <s v="Home energy efficiency loan"/>
    <s v="Swedbank"/>
    <x v="0"/>
    <x v="0"/>
    <x v="0"/>
    <x v="2"/>
    <x v="2"/>
    <x v="0"/>
    <x v="0"/>
    <x v="2"/>
  </r>
  <r>
    <n v="129"/>
    <x v="17"/>
    <s v="National"/>
    <s v="Housing Loan"/>
    <s v="Mājokļa kredīts"/>
    <s v="Luminor"/>
    <x v="0"/>
    <x v="0"/>
    <x v="0"/>
    <x v="2"/>
    <x v="2"/>
    <x v="1"/>
    <x v="0"/>
    <x v="2"/>
  </r>
  <r>
    <n v="130"/>
    <x v="18"/>
    <s v="National"/>
    <s v="Eco Loan"/>
    <s v="Ecoprêt"/>
    <s v="Spuerkees"/>
    <x v="0"/>
    <x v="0"/>
    <x v="0"/>
    <x v="2"/>
    <x v="2"/>
    <x v="1"/>
    <x v="0"/>
    <x v="2"/>
  </r>
  <r>
    <n v="131"/>
    <x v="18"/>
    <s v="National"/>
    <s v="Energy renovation Loan"/>
    <s v="Prêt rénovation énergétique"/>
    <s v="BGL BNP Paribas"/>
    <x v="0"/>
    <x v="0"/>
    <x v="0"/>
    <x v="2"/>
    <x v="2"/>
    <x v="0"/>
    <x v="0"/>
    <x v="2"/>
  </r>
  <r>
    <n v="132"/>
    <x v="18"/>
    <s v="National"/>
    <s v="Enoprimes - for renovation "/>
    <s v="Enoprimes"/>
    <s v="Partnership between two energy providers: Enovos and SUDenergie"/>
    <x v="0"/>
    <x v="0"/>
    <x v="0"/>
    <x v="2"/>
    <x v="2"/>
    <x v="0"/>
    <x v="0"/>
    <x v="0"/>
  </r>
  <r>
    <n v="133"/>
    <x v="18"/>
    <s v="National"/>
    <s v="Green Bond Framework - BIL"/>
    <s v="Green Bond"/>
    <s v="BIL"/>
    <x v="0"/>
    <x v="1"/>
    <x v="1"/>
    <x v="1"/>
    <x v="1"/>
    <x v="1"/>
    <x v="0"/>
    <x v="2"/>
  </r>
  <r>
    <n v="134"/>
    <x v="18"/>
    <s v="National"/>
    <s v="Green Financing"/>
    <s v="Green Financing"/>
    <s v="BGL BNP Paribas"/>
    <x v="0"/>
    <x v="0"/>
    <x v="0"/>
    <x v="1"/>
    <x v="1"/>
    <x v="0"/>
    <x v="1"/>
    <x v="0"/>
  </r>
  <r>
    <n v="135"/>
    <x v="18"/>
    <s v="National"/>
    <s v="Net Zero Emission fund and Accessible clean energy fund"/>
    <s v="Net Zero Emission fund and Accessible clean energy fund"/>
    <s v="Quaero Capital"/>
    <x v="1"/>
    <x v="1"/>
    <x v="1"/>
    <x v="1"/>
    <x v="1"/>
    <x v="1"/>
    <x v="1"/>
    <x v="0"/>
  </r>
  <r>
    <n v="136"/>
    <x v="18"/>
    <s v="National"/>
    <s v="Nova Naturstroum Fund"/>
    <s v="Fonds nova naturstroum"/>
    <s v="Fondation Enovos"/>
    <x v="0"/>
    <x v="0"/>
    <x v="0"/>
    <x v="0"/>
    <x v="0"/>
    <x v="0"/>
    <x v="0"/>
    <x v="0"/>
  </r>
  <r>
    <n v="137"/>
    <x v="18"/>
    <s v="National"/>
    <s v="Personal Loan R-Eco"/>
    <s v="Prêt personnel R-Eco"/>
    <s v="Raiffeisen"/>
    <x v="0"/>
    <x v="0"/>
    <x v="0"/>
    <x v="2"/>
    <x v="2"/>
    <x v="1"/>
    <x v="0"/>
    <x v="2"/>
  </r>
  <r>
    <n v="138"/>
    <x v="18"/>
    <s v="National"/>
    <s v="Sudstroum - Energy advice &amp; financial aid"/>
    <s v="Conseils en énergie &amp; aides financières"/>
    <s v="Sudstroum"/>
    <x v="2"/>
    <x v="0"/>
    <x v="0"/>
    <x v="2"/>
    <x v="2"/>
    <x v="0"/>
    <x v="0"/>
    <x v="1"/>
  </r>
  <r>
    <n v="139"/>
    <x v="19"/>
    <s v="National"/>
    <s v="APS Green Home Loan"/>
    <s v="APS Green Home Loan"/>
    <s v="APS"/>
    <x v="0"/>
    <x v="0"/>
    <x v="1"/>
    <x v="2"/>
    <x v="2"/>
    <x v="2"/>
    <x v="0"/>
    <x v="2"/>
  </r>
  <r>
    <n v="140"/>
    <x v="19"/>
    <s v="National"/>
    <s v="Eco Loan"/>
    <s v="Eco Loan"/>
    <s v="APS"/>
    <x v="0"/>
    <x v="0"/>
    <x v="0"/>
    <x v="2"/>
    <x v="2"/>
    <x v="1"/>
    <x v="0"/>
    <x v="2"/>
  </r>
  <r>
    <n v="141"/>
    <x v="19"/>
    <s v="National"/>
    <s v="Eco Personal Loan - Special Scheme "/>
    <s v="Eco Personal Loan - Special Scheme "/>
    <s v="BOV"/>
    <x v="2"/>
    <x v="2"/>
    <x v="0"/>
    <x v="2"/>
    <x v="2"/>
    <x v="2"/>
    <x v="0"/>
    <x v="2"/>
  </r>
  <r>
    <n v="142"/>
    <x v="19"/>
    <s v="National"/>
    <s v="Energy Efficiency Loan"/>
    <s v="Energy Efficiency Loan"/>
    <s v="HSBC"/>
    <x v="0"/>
    <x v="0"/>
    <x v="0"/>
    <x v="2"/>
    <x v="2"/>
    <x v="0"/>
    <x v="0"/>
    <x v="2"/>
  </r>
  <r>
    <n v="143"/>
    <x v="19"/>
    <s v="National"/>
    <s v="Green bonds Malta's first"/>
    <s v="Green bonds Malta's first"/>
    <s v="ClearFlowPlus"/>
    <x v="1"/>
    <x v="1"/>
    <x v="1"/>
    <x v="2"/>
    <x v="2"/>
    <x v="2"/>
    <x v="0"/>
    <x v="0"/>
  </r>
  <r>
    <n v="144"/>
    <x v="19"/>
    <s v="National"/>
    <s v="Green Home Loan"/>
    <s v="Green Home Loan"/>
    <s v="MeDirect"/>
    <x v="0"/>
    <x v="0"/>
    <x v="1"/>
    <x v="2"/>
    <x v="2"/>
    <x v="2"/>
    <x v="0"/>
    <x v="2"/>
  </r>
  <r>
    <n v="145"/>
    <x v="20"/>
    <s v="National"/>
    <s v="ASN Sustainable Living"/>
    <s v="ASN Duurzaam Wonen (Duurzaam Hypotheek)"/>
    <s v="ASN Bank"/>
    <x v="0"/>
    <x v="0"/>
    <x v="0"/>
    <x v="2"/>
    <x v="2"/>
    <x v="0"/>
    <x v="0"/>
    <x v="2"/>
  </r>
  <r>
    <n v="146"/>
    <x v="20"/>
    <s v="National"/>
    <s v="BNG Sustainability Fund"/>
    <s v="BNG Duurzaamheidslening voor VvE's"/>
    <s v="BNG"/>
    <x v="1"/>
    <x v="1"/>
    <x v="1"/>
    <x v="2"/>
    <x v="2"/>
    <x v="2"/>
    <x v="1"/>
    <x v="0"/>
  </r>
  <r>
    <n v="147"/>
    <x v="20"/>
    <s v="National"/>
    <s v="Florius Sustainable Mortgage"/>
    <s v="Verduurzaamhypotheek"/>
    <s v="Florius"/>
    <x v="0"/>
    <x v="0"/>
    <x v="0"/>
    <x v="2"/>
    <x v="2"/>
    <x v="0"/>
    <x v="0"/>
    <x v="2"/>
  </r>
  <r>
    <n v="148"/>
    <x v="20"/>
    <s v="National"/>
    <s v="Green Financing"/>
    <s v="Groenfinanciering"/>
    <s v="ING - ING Green bank"/>
    <x v="0"/>
    <x v="1"/>
    <x v="1"/>
    <x v="2"/>
    <x v="2"/>
    <x v="1"/>
    <x v="0"/>
    <x v="0"/>
  </r>
  <r>
    <n v="149"/>
    <x v="20"/>
    <s v="National"/>
    <s v="Greenloans "/>
    <s v="Greenloans "/>
    <s v="Defam"/>
    <x v="0"/>
    <x v="0"/>
    <x v="0"/>
    <x v="2"/>
    <x v="2"/>
    <x v="0"/>
    <x v="0"/>
    <x v="2"/>
  </r>
  <r>
    <n v="150"/>
    <x v="20"/>
    <s v="National"/>
    <s v="Rabo Green Mortgage"/>
    <s v="Rabo Groenhypotheek"/>
    <s v="Rabobank"/>
    <x v="0"/>
    <x v="1"/>
    <x v="1"/>
    <x v="2"/>
    <x v="2"/>
    <x v="1"/>
    <x v="0"/>
    <x v="2"/>
  </r>
  <r>
    <n v="151"/>
    <x v="20"/>
    <s v="National"/>
    <s v="Sustainable Living Mortgage"/>
    <s v="Duurzaam Wonen Hypotheek"/>
    <s v="ABN AMRO"/>
    <x v="0"/>
    <x v="0"/>
    <x v="0"/>
    <x v="2"/>
    <x v="2"/>
    <x v="0"/>
    <x v="0"/>
    <x v="2"/>
  </r>
  <r>
    <n v="152"/>
    <x v="20"/>
    <s v="National"/>
    <s v="Triodos Mortgage"/>
    <s v="Duurzame Hypotheek"/>
    <s v="Triodos"/>
    <x v="0"/>
    <x v="1"/>
    <x v="1"/>
    <x v="2"/>
    <x v="2"/>
    <x v="1"/>
    <x v="0"/>
    <x v="2"/>
  </r>
  <r>
    <n v="153"/>
    <x v="20"/>
    <s v="National"/>
    <s v="Verduurzamings­hypotheek"/>
    <s v="Verduurzamings­hypotheek"/>
    <s v="ASR duurzaam wonen"/>
    <x v="0"/>
    <x v="0"/>
    <x v="0"/>
    <x v="2"/>
    <x v="2"/>
    <x v="0"/>
    <x v="0"/>
    <x v="2"/>
  </r>
  <r>
    <n v="154"/>
    <x v="20"/>
    <s v="National"/>
    <s v="Woonnu Mortgage"/>
    <s v="Woonnu hypotheek"/>
    <s v="Woonnu"/>
    <x v="0"/>
    <x v="1"/>
    <x v="1"/>
    <x v="2"/>
    <x v="2"/>
    <x v="1"/>
    <x v="0"/>
    <x v="2"/>
  </r>
  <r>
    <n v="155"/>
    <x v="21"/>
    <s v="National"/>
    <s v="AGRO PROGRES CREDIT"/>
    <s v="AGRO PROGRES PREMIUM CREDIT"/>
    <s v="BNP PARIBAS Polska"/>
    <x v="2"/>
    <x v="2"/>
    <x v="0"/>
    <x v="2"/>
    <x v="2"/>
    <x v="2"/>
    <x v="1"/>
    <x v="0"/>
  </r>
  <r>
    <n v="156"/>
    <x v="21"/>
    <s v="National"/>
    <s v="Clean Air Credit"/>
    <s v="Kredyt Czyste Powietrze"/>
    <s v="BOS Bank"/>
    <x v="0"/>
    <x v="0"/>
    <x v="0"/>
    <x v="2"/>
    <x v="2"/>
    <x v="2"/>
    <x v="0"/>
    <x v="2"/>
  </r>
  <r>
    <n v="157"/>
    <x v="21"/>
    <s v="National"/>
    <s v="Clean Air Installment Loan "/>
    <s v="Kredyt Gotówkowy Czyste Powietrze"/>
    <s v="Alior Bank"/>
    <x v="0"/>
    <x v="0"/>
    <x v="1"/>
    <x v="2"/>
    <x v="2"/>
    <x v="2"/>
    <x v="0"/>
    <x v="2"/>
  </r>
  <r>
    <n v="158"/>
    <x v="21"/>
    <s v="National"/>
    <s v="Credit supporting sustainable development"/>
    <s v="Credit supporting sustainable development"/>
    <s v="ING Bank Slasky"/>
    <x v="2"/>
    <x v="0"/>
    <x v="0"/>
    <x v="2"/>
    <x v="2"/>
    <x v="2"/>
    <x v="1"/>
    <x v="0"/>
  </r>
  <r>
    <n v="159"/>
    <x v="21"/>
    <s v="National"/>
    <s v="Ecological loan with a subsidy from BGK"/>
    <s v="Kredyt ekologiczny z dotacją BGK"/>
    <s v="ING Bank Slasky"/>
    <x v="0"/>
    <x v="0"/>
    <x v="0"/>
    <x v="2"/>
    <x v="2"/>
    <x v="2"/>
    <x v="1"/>
    <x v="0"/>
  </r>
  <r>
    <n v="160"/>
    <x v="21"/>
    <s v="National"/>
    <s v="Ecological mortgage loan"/>
    <s v="EKOlogiczny kredyt hipoteczny"/>
    <s v="BOŚ Bank"/>
    <x v="0"/>
    <x v="0"/>
    <x v="1"/>
    <x v="2"/>
    <x v="2"/>
    <x v="2"/>
    <x v="0"/>
    <x v="2"/>
  </r>
  <r>
    <n v="161"/>
    <x v="21"/>
    <s v="National"/>
    <s v="Eco-mortgage housing loan"/>
    <s v="Ekokredyt hipoteczny"/>
    <s v="mbank"/>
    <x v="0"/>
    <x v="0"/>
    <x v="0"/>
    <x v="2"/>
    <x v="2"/>
    <x v="2"/>
    <x v="0"/>
    <x v="2"/>
  </r>
  <r>
    <n v="162"/>
    <x v="21"/>
    <s v="National"/>
    <s v="Green Energy Investment loan"/>
    <s v="Green Energy Investment loan"/>
    <s v="BNP PARIBAS Polska"/>
    <x v="2"/>
    <x v="2"/>
    <x v="0"/>
    <x v="2"/>
    <x v="2"/>
    <x v="2"/>
    <x v="1"/>
    <x v="0"/>
  </r>
  <r>
    <n v="163"/>
    <x v="21"/>
    <s v="National"/>
    <s v="Green Loan"/>
    <s v="Pożyczka Zielona"/>
    <s v="BOS Bank"/>
    <x v="1"/>
    <x v="0"/>
    <x v="0"/>
    <x v="2"/>
    <x v="2"/>
    <x v="2"/>
    <x v="0"/>
    <x v="2"/>
  </r>
  <r>
    <n v="164"/>
    <x v="21"/>
    <s v="National"/>
    <s v="Leasing of photovoltaics, energy storage, heat pumps"/>
    <s v="leasing fotowoltaiki, magazynów energii, pomp ciepła"/>
    <s v="mbank"/>
    <x v="2"/>
    <x v="2"/>
    <x v="0"/>
    <x v="2"/>
    <x v="2"/>
    <x v="2"/>
    <x v="1"/>
    <x v="0"/>
  </r>
  <r>
    <n v="165"/>
    <x v="21"/>
    <s v="National"/>
    <s v="Loan for energy efficiency in the residential sector"/>
    <s v="Pożyczka na efektywność energetyczną w sektorze mieszkaniowym"/>
    <s v="BGK Polski Bank "/>
    <x v="0"/>
    <x v="0"/>
    <x v="0"/>
    <x v="2"/>
    <x v="2"/>
    <x v="0"/>
    <x v="0"/>
    <x v="2"/>
  </r>
  <r>
    <n v="166"/>
    <x v="21"/>
    <s v="National"/>
    <s v="LOAN FOR GREEN CHANGES"/>
    <s v="KREDYT NA ZIELONE ZMIANY"/>
    <s v="BNP PARIBAS Polska"/>
    <x v="0"/>
    <x v="0"/>
    <x v="0"/>
    <x v="0"/>
    <x v="2"/>
    <x v="2"/>
    <x v="0"/>
    <x v="2"/>
  </r>
  <r>
    <n v="167"/>
    <x v="21"/>
    <s v="National"/>
    <s v="Loan with bonus for thermomodernization"/>
    <s v="Kredyt z premią na termomodernizację"/>
    <s v="BOS Bank"/>
    <x v="0"/>
    <x v="0"/>
    <x v="2"/>
    <x v="2"/>
    <x v="2"/>
    <x v="2"/>
    <x v="0"/>
    <x v="2"/>
  </r>
  <r>
    <n v="168"/>
    <x v="21"/>
    <s v="National"/>
    <s v="Mortgage Loan"/>
    <s v="KREDYT HIPOTECZNY"/>
    <s v="BNP PARIBAS Polska"/>
    <x v="0"/>
    <x v="0"/>
    <x v="0"/>
    <x v="2"/>
    <x v="2"/>
    <x v="2"/>
    <x v="0"/>
    <x v="2"/>
  </r>
  <r>
    <n v="169"/>
    <x v="21"/>
    <s v="National"/>
    <s v="Mortgage loan for an energy-efficient house"/>
    <s v="Kredyt hipoteczny na dom energooszczędny"/>
    <s v="ING Bank Slasky"/>
    <x v="0"/>
    <x v="0"/>
    <x v="1"/>
    <x v="2"/>
    <x v="2"/>
    <x v="2"/>
    <x v="0"/>
    <x v="2"/>
  </r>
  <r>
    <n v="170"/>
    <x v="21"/>
    <s v="National"/>
    <s v="RLF - Poland - Pekao Leasing"/>
    <s v="RLF - Poland - Pekao Leasing"/>
    <s v="Pekao Leasing S.A"/>
    <x v="0"/>
    <x v="0"/>
    <x v="0"/>
    <x v="2"/>
    <x v="2"/>
    <x v="2"/>
    <x v="1"/>
    <x v="0"/>
  </r>
  <r>
    <n v="171"/>
    <x v="22"/>
    <s v="National"/>
    <s v="BPI/BEI Energy Efficiency Credit Line"/>
    <s v="Linha BPI/BEI Eficiência Energética"/>
    <s v="Banco BPI"/>
    <x v="0"/>
    <x v="0"/>
    <x v="2"/>
    <x v="0"/>
    <x v="2"/>
    <x v="0"/>
    <x v="0"/>
    <x v="0"/>
  </r>
  <r>
    <n v="172"/>
    <x v="22"/>
    <s v="National"/>
    <s v="Caixa Personal Credit Environmentally Friendly Home"/>
    <s v="Crédito Pessoal Caixa Casa Amiga do Ambiente"/>
    <s v="CGD"/>
    <x v="0"/>
    <x v="0"/>
    <x v="0"/>
    <x v="2"/>
    <x v="2"/>
    <x v="0"/>
    <x v="0"/>
    <x v="2"/>
  </r>
  <r>
    <n v="173"/>
    <x v="22"/>
    <s v="National"/>
    <s v="Financing and Financial Products"/>
    <s v="Financiamento e Produtos Financeiros"/>
    <s v="Business Council for Sustainable Development (BCSD) Portugal"/>
    <x v="0"/>
    <x v="0"/>
    <x v="0"/>
    <x v="0"/>
    <x v="0"/>
    <x v="0"/>
    <x v="0"/>
    <x v="0"/>
  </r>
  <r>
    <n v="174"/>
    <x v="22"/>
    <s v="National"/>
    <s v="Line of Credit for Decarbonization and Circular Economy"/>
    <s v="Linha de Crédito para a Descarbonização e Economia Circular"/>
    <s v="Bankinter, CGD, EuoBIC"/>
    <x v="0"/>
    <x v="0"/>
    <x v="0"/>
    <x v="1"/>
    <x v="1"/>
    <x v="0"/>
    <x v="1"/>
    <x v="0"/>
  </r>
  <r>
    <n v="175"/>
    <x v="22"/>
    <s v="National"/>
    <s v="More Sustainable Buildings 2023"/>
    <s v="Edifícios + Sustentáveis 2023"/>
    <s v="Bankinter"/>
    <x v="0"/>
    <x v="0"/>
    <x v="0"/>
    <x v="2"/>
    <x v="2"/>
    <x v="0"/>
    <x v="0"/>
    <x v="2"/>
  </r>
  <r>
    <n v="176"/>
    <x v="22"/>
    <s v="National"/>
    <s v="Personal Credit for Sustainable Buildings"/>
    <s v="Crédito Pessoal Edifícios Sustentáveis"/>
    <s v="Millennium BCP"/>
    <x v="0"/>
    <x v="0"/>
    <x v="0"/>
    <x v="2"/>
    <x v="2"/>
    <x v="0"/>
    <x v="0"/>
    <x v="2"/>
  </r>
  <r>
    <n v="177"/>
    <x v="22"/>
    <s v="National"/>
    <s v="Renewable Energy, Energy Efficiency Personal Credit"/>
    <s v="Crédito Pessoal Crédito Energias Renováveis, Eficiência Energética"/>
    <s v="Cetelem"/>
    <x v="0"/>
    <x v="0"/>
    <x v="0"/>
    <x v="2"/>
    <x v="2"/>
    <x v="0"/>
    <x v="0"/>
    <x v="2"/>
  </r>
  <r>
    <n v="178"/>
    <x v="23"/>
    <s v="European"/>
    <s v="The Green Economy Financing Facility (GEFF)"/>
    <s v="The Green Economy Financing Facility (GEFF), Romania Sustainable EFF (RoSEFF), Municipal Energy EFF (MFFEE)"/>
    <s v="EBRD - GEFF"/>
    <x v="0"/>
    <x v="0"/>
    <x v="0"/>
    <x v="1"/>
    <x v="1"/>
    <x v="2"/>
    <x v="0"/>
    <x v="0"/>
  </r>
  <r>
    <n v="179"/>
    <x v="24"/>
    <s v="National"/>
    <s v="_x000a_Credit for a healthier Earth"/>
    <s v="Úver pre zdravšiu Zem"/>
    <s v="CSOB"/>
    <x v="0"/>
    <x v="0"/>
    <x v="0"/>
    <x v="2"/>
    <x v="2"/>
    <x v="2"/>
    <x v="1"/>
    <x v="0"/>
  </r>
  <r>
    <n v="180"/>
    <x v="24"/>
    <s v="National"/>
    <s v="A sustainable home mortgage"/>
    <s v="Hypotéka na udržitelné bydlení"/>
    <s v="Komerční banka"/>
    <x v="0"/>
    <x v="1"/>
    <x v="1"/>
    <x v="2"/>
    <x v="2"/>
    <x v="2"/>
    <x v="0"/>
    <x v="2"/>
  </r>
  <r>
    <n v="181"/>
    <x v="24"/>
    <s v="National"/>
    <s v="Blue Planet Mortgage TB"/>
    <s v="Hypotékou pre modrú planétu TB"/>
    <s v="Tatra Bank"/>
    <x v="0"/>
    <x v="1"/>
    <x v="1"/>
    <x v="2"/>
    <x v="2"/>
    <x v="2"/>
    <x v="0"/>
    <x v="2"/>
  </r>
  <r>
    <n v="182"/>
    <x v="24"/>
    <s v="National"/>
    <s v="ECO Mortgage"/>
    <s v="EKO Hypotéka"/>
    <s v="365 bank"/>
    <x v="0"/>
    <x v="1"/>
    <x v="1"/>
    <x v="2"/>
    <x v="2"/>
    <x v="2"/>
    <x v="0"/>
    <x v="2"/>
  </r>
  <r>
    <n v="183"/>
    <x v="24"/>
    <s v="National"/>
    <s v="GEFF Commercial and Residential"/>
    <s v="GEFF Commercial and Residential"/>
    <s v="EBRD - GEFF"/>
    <x v="0"/>
    <x v="0"/>
    <x v="0"/>
    <x v="0"/>
    <x v="0"/>
    <x v="0"/>
    <x v="0"/>
    <x v="0"/>
  </r>
  <r>
    <n v="184"/>
    <x v="24"/>
    <s v="National"/>
    <s v="Green loan for eco-technologies"/>
    <s v="_x000a_Zelená pôžička pre eko - technológie"/>
    <s v="VÚB  Banka"/>
    <x v="0"/>
    <x v="0"/>
    <x v="0"/>
    <x v="2"/>
    <x v="2"/>
    <x v="2"/>
    <x v="0"/>
    <x v="2"/>
  </r>
  <r>
    <n v="185"/>
    <x v="24"/>
    <s v="National"/>
    <s v="Green Loans"/>
    <s v="Green Loans"/>
    <s v="VÚB  Banka"/>
    <x v="0"/>
    <x v="0"/>
    <x v="0"/>
    <x v="2"/>
    <x v="2"/>
    <x v="2"/>
    <x v="0"/>
    <x v="2"/>
  </r>
  <r>
    <n v="186"/>
    <x v="24"/>
    <s v="National"/>
    <s v="Green mortgage"/>
    <s v="Hypotéka"/>
    <s v="CSOB"/>
    <x v="0"/>
    <x v="1"/>
    <x v="1"/>
    <x v="2"/>
    <x v="2"/>
    <x v="2"/>
    <x v="0"/>
    <x v="2"/>
  </r>
  <r>
    <n v="187"/>
    <x v="24"/>
    <s v="National"/>
    <s v="Green mortgage"/>
    <s v="Spotrebný úver_x000a_pre budúcnosť"/>
    <s v="Slovenska sporitelna"/>
    <x v="0"/>
    <x v="0"/>
    <x v="0"/>
    <x v="2"/>
    <x v="2"/>
    <x v="0"/>
    <x v="0"/>
    <x v="2"/>
  </r>
  <r>
    <n v="188"/>
    <x v="24"/>
    <s v="National"/>
    <s v="Munseff"/>
    <s v="Munseff"/>
    <s v="EBRD - GEFF"/>
    <x v="0"/>
    <x v="0"/>
    <x v="0"/>
    <x v="1"/>
    <x v="1"/>
    <x v="2"/>
    <x v="0"/>
    <x v="0"/>
  </r>
  <r>
    <n v="189"/>
    <x v="24"/>
    <s v="National"/>
    <s v="Sustainable Housing Loan"/>
    <s v="Půjčka na udržitelné bydlení"/>
    <s v="Komerční banka"/>
    <x v="0"/>
    <x v="0"/>
    <x v="0"/>
    <x v="2"/>
    <x v="2"/>
    <x v="0"/>
    <x v="0"/>
    <x v="2"/>
  </r>
  <r>
    <n v="190"/>
    <x v="25"/>
    <s v="National"/>
    <s v="Green credit "/>
    <s v="Zeleni kredit"/>
    <s v="Delavska Hranilnica"/>
    <x v="2"/>
    <x v="0"/>
    <x v="0"/>
    <x v="2"/>
    <x v="2"/>
    <x v="2"/>
    <x v="0"/>
    <x v="2"/>
  </r>
  <r>
    <n v="191"/>
    <x v="25"/>
    <s v="National"/>
    <s v="Green credit Sparkasse"/>
    <s v="Zeleni krediti Sparkasse"/>
    <s v="Sparkasse"/>
    <x v="0"/>
    <x v="0"/>
    <x v="0"/>
    <x v="2"/>
    <x v="2"/>
    <x v="2"/>
    <x v="0"/>
    <x v="2"/>
  </r>
  <r>
    <n v="192"/>
    <x v="26"/>
    <s v="National"/>
    <s v="BBVA Green Loan for HOAs"/>
    <s v="Préstamo Eficiencia Energética Comunidades de Propietarios"/>
    <s v="BBVA"/>
    <x v="0"/>
    <x v="0"/>
    <x v="0"/>
    <x v="2"/>
    <x v="2"/>
    <x v="2"/>
    <x v="0"/>
    <x v="2"/>
  </r>
  <r>
    <n v="193"/>
    <x v="26"/>
    <s v="National"/>
    <s v="Caja Rural Navarra green mortgages"/>
    <s v="Caja Rural de Navarra emisión 'verde' de cédulas hipotecarias"/>
    <s v="Caja Rural Navarra"/>
    <x v="0"/>
    <x v="1"/>
    <x v="1"/>
    <x v="2"/>
    <x v="2"/>
    <x v="1"/>
    <x v="1"/>
    <x v="0"/>
  </r>
  <r>
    <n v="194"/>
    <x v="26"/>
    <s v="National"/>
    <s v="PF4EE Santander"/>
    <s v="SANTANDER ENERGY EFFICIENCY FL - PF4EE"/>
    <s v="SANTANDER"/>
    <x v="0"/>
    <x v="0"/>
    <x v="0"/>
    <x v="1"/>
    <x v="1"/>
    <x v="0"/>
    <x v="1"/>
    <x v="0"/>
  </r>
  <r>
    <n v="195"/>
    <x v="26"/>
    <s v="National"/>
    <s v="Santander Energy Efficiency Loan"/>
    <s v="Préstamo Eficiencia Energética"/>
    <s v="SANTANDER"/>
    <x v="0"/>
    <x v="0"/>
    <x v="0"/>
    <x v="2"/>
    <x v="2"/>
    <x v="0"/>
    <x v="0"/>
    <x v="2"/>
  </r>
  <r>
    <n v="196"/>
    <x v="26"/>
    <s v="National"/>
    <s v="Sustainable Building"/>
    <s v="Edificio +Sostenible"/>
    <s v="Ibercaja"/>
    <x v="0"/>
    <x v="0"/>
    <x v="0"/>
    <x v="2"/>
    <x v="2"/>
    <x v="2"/>
    <x v="0"/>
    <x v="0"/>
  </r>
  <r>
    <n v="197"/>
    <x v="26"/>
    <s v="National"/>
    <s v="Triodos Bank sel"/>
    <s v="Triodos Bank projectos finance de autoconsumo para Recap y Evli"/>
    <s v="Triodos"/>
    <x v="2"/>
    <x v="2"/>
    <x v="0"/>
    <x v="2"/>
    <x v="2"/>
    <x v="2"/>
    <x v="1"/>
    <x v="0"/>
  </r>
  <r>
    <n v="198"/>
    <x v="27"/>
    <s v="National"/>
    <s v="Baseload Capital Sweden AB "/>
    <s v="Baseload Capital Sweden AB "/>
    <s v="Baseload Capital Sweden AB "/>
    <x v="2"/>
    <x v="0"/>
    <x v="0"/>
    <x v="0"/>
    <x v="1"/>
    <x v="0"/>
    <x v="1"/>
    <x v="2"/>
  </r>
  <r>
    <n v="199"/>
    <x v="27"/>
    <s v="National"/>
    <s v="Coop Bank: Loan with discount for energy efficiency improvements in homes (Energilån)"/>
    <s v="Energilån med hållbarhetsrabatt"/>
    <s v="Coop Bank"/>
    <x v="0"/>
    <x v="0"/>
    <x v="0"/>
    <x v="0"/>
    <x v="1"/>
    <x v="2"/>
    <x v="0"/>
    <x v="1"/>
  </r>
  <r>
    <n v="200"/>
    <x v="27"/>
    <s v="National"/>
    <s v="Danske Bank (sweden): Green loans for sustainable investments (gröna lån)"/>
    <s v="Gröna lån för hållbara satsningar"/>
    <s v="Danske Bank"/>
    <x v="0"/>
    <x v="1"/>
    <x v="1"/>
    <x v="2"/>
    <x v="2"/>
    <x v="2"/>
    <x v="0"/>
    <x v="0"/>
  </r>
  <r>
    <n v="201"/>
    <x v="27"/>
    <s v="National"/>
    <s v="Handelsbanken: Green energy loan (Grönt energilån)"/>
    <s v="Grönt energilån"/>
    <s v="Handelsbanken"/>
    <x v="0"/>
    <x v="0"/>
    <x v="0"/>
    <x v="2"/>
    <x v="1"/>
    <x v="0"/>
    <x v="0"/>
    <x v="2"/>
  </r>
  <r>
    <n v="202"/>
    <x v="27"/>
    <s v="National"/>
    <s v="Heat pump loan"/>
    <s v="Låna till värmepump"/>
    <s v="SEB"/>
    <x v="2"/>
    <x v="0"/>
    <x v="0"/>
    <x v="2"/>
    <x v="0"/>
    <x v="2"/>
    <x v="0"/>
    <x v="0"/>
  </r>
  <r>
    <n v="203"/>
    <x v="27"/>
    <s v="National"/>
    <s v="ICA Banken: Loan for energy efficiency improvements in homes (Energilån)"/>
    <s v="Energilån_x000a__x000a_Hos oss kan du låna pengar för att investera i hållbar energi"/>
    <s v="ICA Banken"/>
    <x v="0"/>
    <x v="0"/>
    <x v="0"/>
    <x v="1"/>
    <x v="0"/>
    <x v="2"/>
    <x v="0"/>
    <x v="2"/>
  </r>
  <r>
    <n v="204"/>
    <x v="27"/>
    <s v="National"/>
    <s v="Länsförsäkringar Stockholm: Loan for energy efficiency improvements in homes (Energilån)"/>
    <s v="_x000a_Energilån_x000a__x000a_Vårt energilån kan du ansöka om när du vill göra ditt boende mer energisnålt"/>
    <s v="Lansforsakringar Stockholm"/>
    <x v="0"/>
    <x v="0"/>
    <x v="0"/>
    <x v="0"/>
    <x v="0"/>
    <x v="2"/>
    <x v="0"/>
    <x v="2"/>
  </r>
  <r>
    <n v="205"/>
    <x v="27"/>
    <s v="National"/>
    <s v="Nordea: Energy efficiency loans for homes (Energilån)"/>
    <s v="Energilån och hur fungerar det"/>
    <s v="Nordea"/>
    <x v="0"/>
    <x v="0"/>
    <x v="0"/>
    <x v="0"/>
    <x v="0"/>
    <x v="2"/>
    <x v="0"/>
    <x v="2"/>
  </r>
  <r>
    <n v="206"/>
    <x v="27"/>
    <s v="National"/>
    <s v="Payup: Loan for energy efficiency improvements in homes (Energilån)"/>
    <s v="Energilån: Lån För Att Sänka Energikostnaden"/>
    <s v="Payup"/>
    <x v="0"/>
    <x v="0"/>
    <x v="0"/>
    <x v="2"/>
    <x v="1"/>
    <x v="2"/>
    <x v="0"/>
    <x v="2"/>
  </r>
  <r>
    <n v="207"/>
    <x v="27"/>
    <s v="National"/>
    <s v="SBAB: Loan with discount for energy efficiency improvements in homes (Energilån)"/>
    <s v="Energilån med rabatt_x000a__x000a_Låna till energibesparande investeringar "/>
    <s v="SBAB"/>
    <x v="0"/>
    <x v="0"/>
    <x v="0"/>
    <x v="0"/>
    <x v="1"/>
    <x v="2"/>
    <x v="0"/>
    <x v="1"/>
  </r>
  <r>
    <n v="208"/>
    <x v="27"/>
    <s v="National"/>
    <s v="SEB Green Household Mortgages"/>
    <s v="Gröna bolån finansierar gröna hem"/>
    <s v="SEB"/>
    <x v="0"/>
    <x v="1"/>
    <x v="1"/>
    <x v="2"/>
    <x v="2"/>
    <x v="2"/>
    <x v="0"/>
    <x v="2"/>
  </r>
  <r>
    <n v="209"/>
    <x v="27"/>
    <s v="National"/>
    <s v="Swedbank: Loan for energy efficiency improvements in homes (Energilån)"/>
    <s v="Energilån (göra ditt hem mer energieffektivt)"/>
    <s v="Swedbank"/>
    <x v="0"/>
    <x v="0"/>
    <x v="0"/>
    <x v="0"/>
    <x v="0"/>
    <x v="2"/>
    <x v="0"/>
    <x v="2"/>
  </r>
  <r>
    <n v="210"/>
    <x v="27"/>
    <s v="National"/>
    <s v="The Energy Step"/>
    <s v="Sparbanken Skånes Energikliv "/>
    <s v="Sparbanken Skånes"/>
    <x v="1"/>
    <x v="1"/>
    <x v="1"/>
    <x v="2"/>
    <x v="2"/>
    <x v="2"/>
    <x v="2"/>
    <x v="0"/>
  </r>
  <r>
    <n v="211"/>
    <x v="27"/>
    <s v="National"/>
    <s v="Varbergs sparbank: Loan for energy efficiency improvements in homes (Energilån)"/>
    <s v="Energilån (göra ditt hem mer energieffektivt)"/>
    <s v="Varbergs Sparebank"/>
    <x v="0"/>
    <x v="0"/>
    <x v="0"/>
    <x v="0"/>
    <x v="0"/>
    <x v="2"/>
    <x v="0"/>
    <x v="2"/>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1">
  <r>
    <n v="1"/>
    <x v="0"/>
    <s v="National"/>
    <s v="Climate Action Facility Loan (EIB)"/>
  </r>
  <r>
    <n v="2"/>
    <x v="0"/>
    <s v="National"/>
    <s v="Climate Credit &amp; Climate Quick Credit"/>
  </r>
  <r>
    <n v="3"/>
    <x v="0"/>
    <s v="National"/>
    <s v="Development and financing of energy systems and supporting measures in energy efficiency"/>
  </r>
  <r>
    <n v="4"/>
    <x v="0"/>
    <s v="National"/>
    <s v="Erste Green Housing"/>
  </r>
  <r>
    <n v="5"/>
    <x v="0"/>
    <s v="National"/>
    <s v="Exportinvest Green (OeKB’s preferential loan)"/>
  </r>
  <r>
    <n v="6"/>
    <x v="0"/>
    <s v="National"/>
    <s v="Financing for green investments"/>
  </r>
  <r>
    <n v="7"/>
    <x v="0"/>
    <s v="National"/>
    <s v="Financing for thermal renovation"/>
  </r>
  <r>
    <n v="8"/>
    <x v="0"/>
    <s v="National"/>
    <s v="Going Green Credit "/>
  </r>
  <r>
    <n v="9"/>
    <x v="0"/>
    <s v="National"/>
    <s v="Green bond"/>
  </r>
  <r>
    <n v="10"/>
    <x v="0"/>
    <s v="National"/>
    <s v="Renovate for Sustainbale Living"/>
  </r>
  <r>
    <n v="11"/>
    <x v="0"/>
    <s v="National"/>
    <s v="Sustainability loan"/>
  </r>
  <r>
    <n v="12"/>
    <x v="0"/>
    <s v="National"/>
    <s v="Sustainable Financing - Green Leasing"/>
  </r>
  <r>
    <n v="13"/>
    <x v="0"/>
    <s v="National"/>
    <s v="Sustainable Portfolio Strategy"/>
  </r>
  <r>
    <n v="14"/>
    <x v="1"/>
    <s v="National"/>
    <s v="Argenta Spaarbank: Green bonds"/>
  </r>
  <r>
    <n v="15"/>
    <x v="1"/>
    <s v="National"/>
    <s v="Belfius Bank - Green bonds"/>
  </r>
  <r>
    <n v="16"/>
    <x v="1"/>
    <s v="National"/>
    <s v="Belfius Energy Efficiency Package (BEEP)"/>
  </r>
  <r>
    <n v="17"/>
    <x v="1"/>
    <s v="National"/>
    <s v="Easy'Green"/>
  </r>
  <r>
    <n v="18"/>
    <x v="1"/>
    <s v="National"/>
    <s v="Energy loan (installment loan)"/>
  </r>
  <r>
    <n v="19"/>
    <x v="1"/>
    <s v="National"/>
    <s v="Junction Growth Investors"/>
  </r>
  <r>
    <n v="20"/>
    <x v="1"/>
    <s v="National"/>
    <s v="KBC green bonds"/>
  </r>
  <r>
    <n v="21"/>
    <x v="1"/>
    <s v="National"/>
    <s v="Korys - equity finance and investment fund"/>
  </r>
  <r>
    <n v="22"/>
    <x v="1"/>
    <s v="National"/>
    <s v="TRIODOS mortgage"/>
  </r>
  <r>
    <n v="23"/>
    <x v="2"/>
    <s v="National"/>
    <s v="Green mortgage"/>
  </r>
  <r>
    <n v="24"/>
    <x v="2"/>
    <s v="National"/>
    <s v="Residential Energy Efficiency Credit (REECL), Bulgaria Energy Efficiency and Renewable Energy Credit Line (BEERECL), Bulgaria Energy Efficiency Competitive Industry Financing Facility (BEECIFF)"/>
  </r>
  <r>
    <n v="25"/>
    <x v="2"/>
    <s v="National"/>
    <s v="The National Guarantee Fund"/>
  </r>
  <r>
    <n v="26"/>
    <x v="3"/>
    <s v="National"/>
    <s v="Green housing loan"/>
  </r>
  <r>
    <n v="27"/>
    <x v="3"/>
    <s v="National"/>
    <s v="Green Loans and Circular Economy"/>
  </r>
  <r>
    <n v="28"/>
    <x v="3"/>
    <s v="National"/>
    <s v="Sustainability linked bonds"/>
  </r>
  <r>
    <n v="29"/>
    <x v="3"/>
    <s v="National"/>
    <s v="Sustainable ESG finance"/>
  </r>
  <r>
    <n v="30"/>
    <x v="4"/>
    <s v="National"/>
    <s v="Business Green Loan"/>
  </r>
  <r>
    <n v="31"/>
    <x v="4"/>
    <s v="National"/>
    <s v="Fil-eco Home renovation for energy upgrade"/>
  </r>
  <r>
    <n v="32"/>
    <x v="4"/>
    <s v="National"/>
    <s v="Fil-eco Photovoltaic &amp; other systems"/>
  </r>
  <r>
    <n v="33"/>
    <x v="4"/>
    <s v="National"/>
    <s v="Green Energy Solutions"/>
  </r>
  <r>
    <n v="34"/>
    <x v="4"/>
    <s v="National"/>
    <s v="Green Home Loan"/>
  </r>
  <r>
    <n v="35"/>
    <x v="4"/>
    <s v="National"/>
    <s v="Green Loan for Home Improvements"/>
  </r>
  <r>
    <n v="36"/>
    <x v="5"/>
    <s v="National"/>
    <s v="Green loan for companies"/>
  </r>
  <r>
    <n v="37"/>
    <x v="5"/>
    <s v="National"/>
    <s v="Loan for new technologies"/>
  </r>
  <r>
    <n v="38"/>
    <x v="5"/>
    <s v="National"/>
    <s v="Loan for sustainable housing"/>
  </r>
  <r>
    <n v="39"/>
    <x v="5"/>
    <s v="National"/>
    <s v="Mortgage for sustainable housing"/>
  </r>
  <r>
    <n v="40"/>
    <x v="5"/>
    <s v="National"/>
    <s v="Sustainable Housing Loan"/>
  </r>
  <r>
    <n v="41"/>
    <x v="6"/>
    <s v="National"/>
    <s v="Energy friendly housing loan"/>
  </r>
  <r>
    <n v="42"/>
    <x v="6"/>
    <s v="National"/>
    <s v="Energy Loans"/>
  </r>
  <r>
    <n v="43"/>
    <x v="6"/>
    <s v="National"/>
    <s v="Energy loans"/>
  </r>
  <r>
    <n v="44"/>
    <x v="6"/>
    <s v="National"/>
    <s v="Energy Loans"/>
  </r>
  <r>
    <n v="45"/>
    <x v="6"/>
    <s v="National"/>
    <s v="Energy Saving Loan"/>
  </r>
  <r>
    <n v="46"/>
    <x v="6"/>
    <s v="National"/>
    <s v="Green bonds"/>
  </r>
  <r>
    <n v="47"/>
    <x v="6"/>
    <s v="National"/>
    <s v="Green Housing Loan"/>
  </r>
  <r>
    <n v="48"/>
    <x v="6"/>
    <s v="National"/>
    <s v="Green loans from DLR for sustainable properties and investments"/>
  </r>
  <r>
    <n v="49"/>
    <x v="6"/>
    <s v="National"/>
    <s v="Loan for a heat pump from OK"/>
  </r>
  <r>
    <n v="50"/>
    <x v="6"/>
    <s v="National"/>
    <s v="Loans for energy improvements"/>
  </r>
  <r>
    <n v="51"/>
    <x v="6"/>
    <s v="National"/>
    <s v="Loans that support sustainable development"/>
  </r>
  <r>
    <n v="52"/>
    <x v="7"/>
    <s v="National"/>
    <s v="Energy efficiency loan"/>
  </r>
  <r>
    <n v="53"/>
    <x v="7"/>
    <s v="National"/>
    <s v="Green home loan"/>
  </r>
  <r>
    <n v="54"/>
    <x v="7"/>
    <s v="National"/>
    <s v="Green loan for businesses"/>
  </r>
  <r>
    <n v="55"/>
    <x v="7"/>
    <s v="National"/>
    <s v="Home energy efficiency loan"/>
  </r>
  <r>
    <n v="56"/>
    <x v="8"/>
    <s v="European"/>
    <s v="COMMERZBANK RENEWABLE ENERGY FL (Germany and EU)"/>
  </r>
  <r>
    <n v="57"/>
    <x v="8"/>
    <s v="European"/>
    <s v="NORDLB RENEWABLE ENERGY (Denmark, Poland, Sweden)"/>
  </r>
  <r>
    <n v="58"/>
    <x v="9"/>
    <s v="National"/>
    <s v="EIF guarantee (InvestEU)"/>
  </r>
  <r>
    <n v="59"/>
    <x v="9"/>
    <s v="National"/>
    <s v="Green Bond"/>
  </r>
  <r>
    <n v="60"/>
    <x v="9"/>
    <s v="National"/>
    <s v="Green Bond ESG"/>
  </r>
  <r>
    <n v="61"/>
    <x v="9"/>
    <s v="National"/>
    <s v="Green Bonds"/>
  </r>
  <r>
    <n v="62"/>
    <x v="9"/>
    <s v="National"/>
    <s v="Green Loan"/>
  </r>
  <r>
    <n v="63"/>
    <x v="9"/>
    <s v="National"/>
    <s v="Green Loan"/>
  </r>
  <r>
    <n v="64"/>
    <x v="9"/>
    <s v="National"/>
    <s v="Green Loan"/>
  </r>
  <r>
    <n v="65"/>
    <x v="9"/>
    <s v="National"/>
    <s v="Green mortgage"/>
  </r>
  <r>
    <n v="66"/>
    <x v="10"/>
    <s v="National"/>
    <s v="Action for the climate III"/>
  </r>
  <r>
    <n v="67"/>
    <x v="10"/>
    <s v="National"/>
    <s v="CRÉDINERGIE "/>
  </r>
  <r>
    <n v="68"/>
    <x v="10"/>
    <s v="National"/>
    <s v="Eco-energy Premium Auchan"/>
  </r>
  <r>
    <n v="69"/>
    <x v="10"/>
    <s v="National"/>
    <s v="Efficiency Premium"/>
  </r>
  <r>
    <n v="70"/>
    <x v="10"/>
    <s v="National"/>
    <s v="EnergiBio loan"/>
  </r>
  <r>
    <n v="71"/>
    <x v="10"/>
    <s v="National"/>
    <s v="ENGIE GREEN CAPEX PROGRAM"/>
  </r>
  <r>
    <n v="72"/>
    <x v="10"/>
    <s v="National"/>
    <s v="Expresso Works Loan"/>
  </r>
  <r>
    <n v="73"/>
    <x v="10"/>
    <s v="National"/>
    <s v="Green Loan"/>
  </r>
  <r>
    <n v="74"/>
    <x v="10"/>
    <s v="National"/>
    <s v="Green Loan for local authorities"/>
  </r>
  <r>
    <n v="75"/>
    <x v="10"/>
    <s v="National"/>
    <s v="Green mortgage"/>
  </r>
  <r>
    <n v="76"/>
    <x v="10"/>
    <s v="National"/>
    <s v="Green Works Personal Loan"/>
  </r>
  <r>
    <n v="77"/>
    <x v="10"/>
    <s v="National"/>
    <s v="Renovation advance loan"/>
  </r>
  <r>
    <n v="78"/>
    <x v="10"/>
    <s v="National"/>
    <s v="Support mechanisms to conduct renovation work - Procivis "/>
  </r>
  <r>
    <n v="79"/>
    <x v="10"/>
    <s v="National"/>
    <s v="Sustianable Development Loan"/>
  </r>
  <r>
    <n v="80"/>
    <x v="11"/>
    <s v="National"/>
    <s v="Commercial estate loan"/>
  </r>
  <r>
    <n v="81"/>
    <x v="11"/>
    <s v="National"/>
    <s v="Energy efficiency credit"/>
  </r>
  <r>
    <n v="82"/>
    <x v="11"/>
    <s v="National"/>
    <s v="Environmental and consumer protection programme (No. 253)"/>
  </r>
  <r>
    <n v="83"/>
    <x v="11"/>
    <s v="National"/>
    <s v="Green &amp; ecological ESG Bond"/>
  </r>
  <r>
    <n v="84"/>
    <x v="11"/>
    <s v="National"/>
    <s v="Green Bond"/>
  </r>
  <r>
    <n v="85"/>
    <x v="11"/>
    <s v="National"/>
    <s v="Green Bond"/>
  </r>
  <r>
    <n v="86"/>
    <x v="11"/>
    <s v="National"/>
    <s v="Green Bond"/>
  </r>
  <r>
    <n v="87"/>
    <x v="11"/>
    <s v="National"/>
    <s v="Green Loan"/>
  </r>
  <r>
    <n v="88"/>
    <x v="12"/>
    <s v="National"/>
    <s v="Estia Green Mortgage Loan"/>
  </r>
  <r>
    <n v="89"/>
    <x v="12"/>
    <s v="National"/>
    <s v="Green Fixed-Rate Mortgage Loan"/>
  </r>
  <r>
    <n v="90"/>
    <x v="12"/>
    <s v="National"/>
    <s v="Green Loan"/>
  </r>
  <r>
    <n v="91"/>
    <x v="13"/>
    <s v="National"/>
    <s v="Green Bonds"/>
  </r>
  <r>
    <n v="92"/>
    <x v="13"/>
    <s v="National"/>
    <s v="Green Home loan"/>
  </r>
  <r>
    <n v="93"/>
    <x v="13"/>
    <s v="National"/>
    <s v="Green Loan"/>
  </r>
  <r>
    <n v="94"/>
    <x v="13"/>
    <s v="National"/>
    <s v="Heating Modernization"/>
  </r>
  <r>
    <n v="95"/>
    <x v="13"/>
    <s v="National"/>
    <s v="Thermo / Style Credit"/>
  </r>
  <r>
    <n v="96"/>
    <x v="14"/>
    <s v="National"/>
    <s v="AIB Green Mortgages"/>
  </r>
  <r>
    <n v="97"/>
    <x v="14"/>
    <s v="National"/>
    <s v="AIB Green Personal Loans"/>
  </r>
  <r>
    <n v="98"/>
    <x v="14"/>
    <s v="National"/>
    <s v="Bank of Ireland Green Home Improvement Loan"/>
  </r>
  <r>
    <n v="99"/>
    <x v="14"/>
    <s v="National"/>
    <s v="Bank of Ireland Green Mortgage"/>
  </r>
  <r>
    <n v="100"/>
    <x v="14"/>
    <s v="National"/>
    <s v="Green Home Improvement Loan"/>
  </r>
  <r>
    <n v="101"/>
    <x v="14"/>
    <s v="National"/>
    <s v="Green Lifetime Loan "/>
  </r>
  <r>
    <n v="102"/>
    <x v="14"/>
    <s v="National"/>
    <s v="ptsb Green Mortgage"/>
  </r>
  <r>
    <n v="103"/>
    <x v="15"/>
    <s v="National"/>
    <s v="360° Mortgage"/>
  </r>
  <r>
    <n v="104"/>
    <x v="15"/>
    <s v="National"/>
    <s v="BNL Green Home"/>
  </r>
  <r>
    <n v="105"/>
    <x v="15"/>
    <s v="National"/>
    <s v="BNL Green Home Mortgage"/>
  </r>
  <r>
    <n v="106"/>
    <x v="15"/>
    <s v="National"/>
    <s v="BPER Green Mortgage"/>
  </r>
  <r>
    <n v="107"/>
    <x v="15"/>
    <s v="National"/>
    <s v="BPM Green Elegible Loans"/>
  </r>
  <r>
    <n v="108"/>
    <x v="15"/>
    <s v="National"/>
    <s v="Crédit Agricole Green Mortgage"/>
  </r>
  <r>
    <n v="109"/>
    <x v="15"/>
    <s v="National"/>
    <s v="Energy Performance Contract"/>
  </r>
  <r>
    <n v="110"/>
    <x v="15"/>
    <s v="National"/>
    <s v="Green Fineco Mortgage"/>
  </r>
  <r>
    <n v="111"/>
    <x v="15"/>
    <s v="National"/>
    <s v="Green First Home Mortgage"/>
  </r>
  <r>
    <n v="112"/>
    <x v="15"/>
    <s v="National"/>
    <s v="Green Home Mortgage"/>
  </r>
  <r>
    <n v="113"/>
    <x v="15"/>
    <s v="National"/>
    <s v="Green Home Mortgage"/>
  </r>
  <r>
    <n v="114"/>
    <x v="15"/>
    <s v="National"/>
    <s v="Green Instalment Loan"/>
  </r>
  <r>
    <n v="115"/>
    <x v="15"/>
    <s v="National"/>
    <s v="Green Loan Banco BPM "/>
  </r>
  <r>
    <n v="116"/>
    <x v="15"/>
    <s v="National"/>
    <s v="Green Mortgages"/>
  </r>
  <r>
    <n v="117"/>
    <x v="15"/>
    <s v="National"/>
    <s v="MPS my home purchase loan"/>
  </r>
  <r>
    <n v="118"/>
    <x v="15"/>
    <s v="National"/>
    <s v="Multifamilyhouse Credit Energy Efficiency Italy"/>
  </r>
  <r>
    <n v="119"/>
    <x v="15"/>
    <s v="National"/>
    <s v="UniCredit  energy sustainability loan"/>
  </r>
  <r>
    <n v="120"/>
    <x v="15"/>
    <s v="National"/>
    <s v="UniCredit Energy Leasing"/>
  </r>
  <r>
    <n v="121"/>
    <x v="16"/>
    <s v="National"/>
    <s v="Credit for home energy efficiency"/>
  </r>
  <r>
    <n v="122"/>
    <x v="16"/>
    <s v="National"/>
    <s v="Green Home loan"/>
  </r>
  <r>
    <n v="123"/>
    <x v="16"/>
    <s v="National"/>
    <s v="Home energy efficiency loan"/>
  </r>
  <r>
    <n v="124"/>
    <x v="16"/>
    <s v="National"/>
    <s v="Latvian Baltic Energy Efficiency Facility (LABEEF)"/>
  </r>
  <r>
    <n v="125"/>
    <x v="16"/>
    <s v="National"/>
    <s v="Loan for home renovation or home energy efficiency"/>
  </r>
  <r>
    <n v="126"/>
    <x v="17"/>
    <s v="National"/>
    <s v="Credit for home energy efficiency"/>
  </r>
  <r>
    <n v="127"/>
    <x v="17"/>
    <s v="National"/>
    <s v="Green Home Loan"/>
  </r>
  <r>
    <n v="128"/>
    <x v="17"/>
    <s v="National"/>
    <s v="Home energy efficiency loan"/>
  </r>
  <r>
    <n v="129"/>
    <x v="17"/>
    <s v="National"/>
    <s v="Housing Loan"/>
  </r>
  <r>
    <n v="130"/>
    <x v="18"/>
    <s v="National"/>
    <s v="Eco Loan"/>
  </r>
  <r>
    <n v="131"/>
    <x v="18"/>
    <s v="National"/>
    <s v="Energy renovation Loan"/>
  </r>
  <r>
    <n v="132"/>
    <x v="18"/>
    <s v="National"/>
    <s v="Enoprimes - for renovation "/>
  </r>
  <r>
    <n v="133"/>
    <x v="18"/>
    <s v="National"/>
    <s v="Green Bond Framework - BIL"/>
  </r>
  <r>
    <n v="134"/>
    <x v="18"/>
    <s v="National"/>
    <s v="Green Financing"/>
  </r>
  <r>
    <n v="135"/>
    <x v="18"/>
    <s v="National"/>
    <s v="Net Zero Emission fund and Accessible clean energy fund"/>
  </r>
  <r>
    <n v="136"/>
    <x v="18"/>
    <s v="National"/>
    <s v="Nova Naturstroum Fund"/>
  </r>
  <r>
    <n v="137"/>
    <x v="18"/>
    <s v="National"/>
    <s v="Personal Loan R-Eco"/>
  </r>
  <r>
    <n v="138"/>
    <x v="18"/>
    <s v="National"/>
    <s v="Sudstroum - Energy advice &amp; financial aid"/>
  </r>
  <r>
    <n v="139"/>
    <x v="19"/>
    <s v="National"/>
    <s v="APS Green Home Loan"/>
  </r>
  <r>
    <n v="140"/>
    <x v="19"/>
    <s v="National"/>
    <s v="Eco Loan"/>
  </r>
  <r>
    <n v="141"/>
    <x v="19"/>
    <s v="National"/>
    <s v="Eco Personal Loan - Special Scheme "/>
  </r>
  <r>
    <n v="142"/>
    <x v="19"/>
    <s v="National"/>
    <s v="Energy Efficiency Loan"/>
  </r>
  <r>
    <n v="143"/>
    <x v="19"/>
    <s v="National"/>
    <s v="Green bonds Malta's first"/>
  </r>
  <r>
    <n v="144"/>
    <x v="19"/>
    <s v="National"/>
    <s v="Green Home Loan"/>
  </r>
  <r>
    <n v="145"/>
    <x v="20"/>
    <s v="National"/>
    <s v="ASN Sustainable Living"/>
  </r>
  <r>
    <n v="146"/>
    <x v="20"/>
    <s v="National"/>
    <s v="BNG Sustainability Fund"/>
  </r>
  <r>
    <n v="147"/>
    <x v="20"/>
    <s v="National"/>
    <s v="Florius Sustainable Mortgage"/>
  </r>
  <r>
    <n v="148"/>
    <x v="20"/>
    <s v="National"/>
    <s v="Green Financing"/>
  </r>
  <r>
    <n v="149"/>
    <x v="20"/>
    <s v="National"/>
    <s v="Greenloans "/>
  </r>
  <r>
    <n v="150"/>
    <x v="20"/>
    <s v="National"/>
    <s v="Rabo Green Mortgage"/>
  </r>
  <r>
    <n v="151"/>
    <x v="20"/>
    <s v="National"/>
    <s v="Sustainable Living Mortgage"/>
  </r>
  <r>
    <n v="152"/>
    <x v="20"/>
    <s v="National"/>
    <s v="Triodos Mortgage"/>
  </r>
  <r>
    <n v="153"/>
    <x v="20"/>
    <s v="National"/>
    <s v="Verduurzamings­hypotheek"/>
  </r>
  <r>
    <n v="154"/>
    <x v="20"/>
    <s v="National"/>
    <s v="Woonnu Mortgage"/>
  </r>
  <r>
    <n v="155"/>
    <x v="21"/>
    <s v="National"/>
    <s v="AGRO PROGRES CREDIT"/>
  </r>
  <r>
    <n v="156"/>
    <x v="21"/>
    <s v="National"/>
    <s v="Clean Air Credit"/>
  </r>
  <r>
    <n v="157"/>
    <x v="21"/>
    <s v="National"/>
    <s v="Clean Air Installment Loan "/>
  </r>
  <r>
    <n v="158"/>
    <x v="21"/>
    <s v="National"/>
    <s v="Credit supporting sustainable development"/>
  </r>
  <r>
    <n v="159"/>
    <x v="21"/>
    <s v="National"/>
    <s v="Ecological loan with a subsidy from BGK"/>
  </r>
  <r>
    <n v="160"/>
    <x v="21"/>
    <s v="National"/>
    <s v="Ecological mortgage loan"/>
  </r>
  <r>
    <n v="161"/>
    <x v="21"/>
    <s v="National"/>
    <s v="Eco-mortgage housing loan"/>
  </r>
  <r>
    <n v="162"/>
    <x v="21"/>
    <s v="National"/>
    <s v="Green Energy Investment loan"/>
  </r>
  <r>
    <n v="163"/>
    <x v="21"/>
    <s v="National"/>
    <s v="Green Loan"/>
  </r>
  <r>
    <n v="164"/>
    <x v="21"/>
    <s v="National"/>
    <s v="Leasing of photovoltaics, energy storage, heat pumps"/>
  </r>
  <r>
    <n v="165"/>
    <x v="21"/>
    <s v="National"/>
    <s v="Loan for energy efficiency in the residential sector"/>
  </r>
  <r>
    <n v="166"/>
    <x v="21"/>
    <s v="National"/>
    <s v="LOAN FOR GREEN CHANGES"/>
  </r>
  <r>
    <n v="167"/>
    <x v="21"/>
    <s v="National"/>
    <s v="Loan with bonus for thermomodernization"/>
  </r>
  <r>
    <n v="168"/>
    <x v="21"/>
    <s v="National"/>
    <s v="Mortgage Loan"/>
  </r>
  <r>
    <n v="169"/>
    <x v="21"/>
    <s v="National"/>
    <s v="Mortgage loan for an energy-efficient house"/>
  </r>
  <r>
    <n v="170"/>
    <x v="21"/>
    <s v="National"/>
    <s v="RLF - Poland - Pekao Leasing"/>
  </r>
  <r>
    <n v="171"/>
    <x v="22"/>
    <s v="National"/>
    <s v="BPI/BEI Energy Efficiency Credit Line"/>
  </r>
  <r>
    <n v="172"/>
    <x v="22"/>
    <s v="National"/>
    <s v="Caixa Personal Credit Environmentally Friendly Home"/>
  </r>
  <r>
    <n v="173"/>
    <x v="22"/>
    <s v="National"/>
    <s v="Financing and Financial Products"/>
  </r>
  <r>
    <n v="174"/>
    <x v="22"/>
    <s v="National"/>
    <s v="Line of Credit for Decarbonization and Circular Economy"/>
  </r>
  <r>
    <n v="175"/>
    <x v="22"/>
    <s v="National"/>
    <s v="More Sustainable Buildings 2023"/>
  </r>
  <r>
    <n v="176"/>
    <x v="22"/>
    <s v="National"/>
    <s v="Personal Credit for Sustainable Buildings"/>
  </r>
  <r>
    <n v="177"/>
    <x v="22"/>
    <s v="National"/>
    <s v="Renewable Energy, Energy Efficiency Personal Credit"/>
  </r>
  <r>
    <n v="178"/>
    <x v="23"/>
    <s v="European"/>
    <s v="The Green Economy Financing Facility (GEFF)"/>
  </r>
  <r>
    <n v="179"/>
    <x v="24"/>
    <s v="National"/>
    <s v="_x000a_Credit for a healthier Earth"/>
  </r>
  <r>
    <n v="180"/>
    <x v="24"/>
    <s v="National"/>
    <s v="A sustainable home mortgage"/>
  </r>
  <r>
    <n v="181"/>
    <x v="24"/>
    <s v="National"/>
    <s v="Blue Planet Mortgage TB"/>
  </r>
  <r>
    <n v="182"/>
    <x v="24"/>
    <s v="National"/>
    <s v="ECO Mortgage"/>
  </r>
  <r>
    <n v="183"/>
    <x v="24"/>
    <s v="National"/>
    <s v="GEFF Commercial and Residential"/>
  </r>
  <r>
    <n v="184"/>
    <x v="24"/>
    <s v="National"/>
    <s v="Green loan for eco-technologies"/>
  </r>
  <r>
    <n v="185"/>
    <x v="24"/>
    <s v="National"/>
    <s v="Green Loans"/>
  </r>
  <r>
    <n v="186"/>
    <x v="24"/>
    <s v="National"/>
    <s v="Green mortgage"/>
  </r>
  <r>
    <n v="187"/>
    <x v="24"/>
    <s v="National"/>
    <s v="Green mortgage"/>
  </r>
  <r>
    <n v="188"/>
    <x v="24"/>
    <s v="National"/>
    <s v="Munseff"/>
  </r>
  <r>
    <n v="189"/>
    <x v="24"/>
    <s v="National"/>
    <s v="Sustainable Housing Loan"/>
  </r>
  <r>
    <n v="190"/>
    <x v="25"/>
    <s v="National"/>
    <s v="Green credit "/>
  </r>
  <r>
    <n v="191"/>
    <x v="25"/>
    <s v="National"/>
    <s v="Green credit Sparkasse"/>
  </r>
  <r>
    <n v="192"/>
    <x v="26"/>
    <s v="National"/>
    <s v="BBVA Green Loan for HOAs"/>
  </r>
  <r>
    <n v="193"/>
    <x v="26"/>
    <s v="National"/>
    <s v="Caja Rural Navarra green mortgages"/>
  </r>
  <r>
    <n v="194"/>
    <x v="26"/>
    <s v="National"/>
    <s v="PF4EE Santander"/>
  </r>
  <r>
    <n v="195"/>
    <x v="26"/>
    <s v="National"/>
    <s v="Santander Energy Efficiency Loan"/>
  </r>
  <r>
    <n v="196"/>
    <x v="26"/>
    <s v="National"/>
    <s v="Sustainable Building"/>
  </r>
  <r>
    <n v="197"/>
    <x v="26"/>
    <s v="National"/>
    <s v="Triodos Bank sel"/>
  </r>
  <r>
    <n v="198"/>
    <x v="27"/>
    <s v="National"/>
    <s v="Baseload Capital Sweden AB "/>
  </r>
  <r>
    <n v="199"/>
    <x v="27"/>
    <s v="National"/>
    <s v="Coop Bank: Loan with discount for energy efficiency improvements in homes (Energilån)"/>
  </r>
  <r>
    <n v="200"/>
    <x v="27"/>
    <s v="National"/>
    <s v="Danske Bank (sweden): Green loans for sustainable investments (gröna lån)"/>
  </r>
  <r>
    <n v="201"/>
    <x v="27"/>
    <s v="National"/>
    <s v="Handelsbanken: Green energy loan (Grönt energilån)"/>
  </r>
  <r>
    <n v="202"/>
    <x v="27"/>
    <s v="National"/>
    <s v="Heat pump loan"/>
  </r>
  <r>
    <n v="203"/>
    <x v="27"/>
    <s v="National"/>
    <s v="ICA Banken: Loan for energy efficiency improvements in homes (Energilån)"/>
  </r>
  <r>
    <n v="204"/>
    <x v="27"/>
    <s v="National"/>
    <s v="Länsförsäkringar Stockholm: Loan for energy efficiency improvements in homes (Energilån)"/>
  </r>
  <r>
    <n v="205"/>
    <x v="27"/>
    <s v="National"/>
    <s v="Nordea: Energy efficiency loans for homes (Energilån)"/>
  </r>
  <r>
    <n v="206"/>
    <x v="27"/>
    <s v="National"/>
    <s v="Payup: Loan for energy efficiency improvements in homes (Energilån)"/>
  </r>
  <r>
    <n v="207"/>
    <x v="27"/>
    <s v="National"/>
    <s v="SBAB: Loan with discount for energy efficiency improvements in homes (Energilån)"/>
  </r>
  <r>
    <n v="208"/>
    <x v="27"/>
    <s v="National"/>
    <s v="SEB Green Household Mortgages"/>
  </r>
  <r>
    <n v="209"/>
    <x v="27"/>
    <s v="National"/>
    <s v="Swedbank: Loan for energy efficiency improvements in homes (Energilån)"/>
  </r>
  <r>
    <n v="210"/>
    <x v="27"/>
    <s v="National"/>
    <s v="The Energy Step"/>
  </r>
  <r>
    <n v="211"/>
    <x v="27"/>
    <s v="National"/>
    <s v="Varbergs sparbank: Loan for energy efficiency improvements in homes (Energilån)"/>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1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18.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DFDAC872-7BF2-4633-AEDC-EF3A00B2C8C5}" name="PivotTable4" cacheId="8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2:E32" firstHeaderRow="1" firstDataRow="2" firstDataCol="1"/>
  <pivotFields count="16">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axis="axisCol" dataField="1" showAll="0">
      <items count="4">
        <item x="1"/>
        <item x="2"/>
        <item x="0"/>
        <item t="default"/>
      </items>
    </pivotField>
    <pivotField showAll="0"/>
    <pivotField showAll="0"/>
    <pivotField showAll="0"/>
    <pivotField showAll="0"/>
    <pivotField showAll="0"/>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7"/>
  </colFields>
  <colItems count="4">
    <i>
      <x/>
    </i>
    <i>
      <x v="1"/>
    </i>
    <i>
      <x v="2"/>
    </i>
    <i t="grand">
      <x/>
    </i>
  </colItems>
  <dataFields count="1">
    <dataField name="Count of Building Eff " fld="7"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D5F5A7CA-EC19-4FEB-83B3-EAF5A5530D4F}" name="PivotTable5" cacheId="8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G2:K32" firstHeaderRow="1" firstDataRow="2" firstDataCol="1"/>
  <pivotFields count="16">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axis="axisCol" dataField="1" showAll="0">
      <items count="4">
        <item x="1"/>
        <item x="0"/>
        <item x="2"/>
        <item t="default"/>
      </items>
    </pivotField>
    <pivotField showAll="0"/>
    <pivotField showAll="0"/>
    <pivotField showAll="0"/>
    <pivotField showAll="0"/>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8"/>
  </colFields>
  <colItems count="4">
    <i>
      <x/>
    </i>
    <i>
      <x v="1"/>
    </i>
    <i>
      <x v="2"/>
    </i>
    <i t="grand">
      <x/>
    </i>
  </colItems>
  <dataFields count="1">
    <dataField name="Count of H&amp;C Eff" fld="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AC5CC69-869C-45B8-A550-867BCF57E99B}" name="PivotTable19" cacheId="9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M68:Q98" firstHeaderRow="1" firstDataRow="2" firstDataCol="1"/>
  <pivotFields count="14">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axis="axisCol" dataField="1" showAll="0">
      <items count="4">
        <item x="1"/>
        <item x="0"/>
        <item x="2"/>
        <item t="default"/>
      </items>
    </pivotField>
    <pivotField showAll="0"/>
    <pivotField showAll="0"/>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8"/>
  </colFields>
  <colItems count="4">
    <i>
      <x/>
    </i>
    <i>
      <x v="1"/>
    </i>
    <i>
      <x v="2"/>
    </i>
    <i t="grand">
      <x/>
    </i>
  </colItems>
  <dataFields count="1">
    <dataField name="Count of H&amp;C RES" fld="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E09AA84-EA96-495D-A84E-B3B69AC95C88}" name="PivotTable11" cacheId="8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K2:AO32" firstHeaderRow="1" firstDataRow="2" firstDataCol="1"/>
  <pivotFields count="16">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showAll="0"/>
    <pivotField showAll="0"/>
    <pivotField showAll="0"/>
    <pivotField showAll="0"/>
    <pivotField showAll="0"/>
    <pivotField axis="axisCol" dataField="1" showAll="0">
      <items count="4">
        <item x="2"/>
        <item x="0"/>
        <item x="1"/>
        <item t="default"/>
      </items>
    </pivotField>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13"/>
  </colFields>
  <colItems count="4">
    <i>
      <x/>
    </i>
    <i>
      <x v="1"/>
    </i>
    <i>
      <x v="2"/>
    </i>
    <i t="grand">
      <x/>
    </i>
  </colItems>
  <dataFields count="1">
    <dataField name="Count of Residential" fld="1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16590139-F067-47CB-A19D-A01C1D3118CD}" name="PivotTable12" cacheId="71"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W3:AX32" firstHeaderRow="1" firstDataRow="1" firstDataCol="1"/>
  <pivotFields count="6">
    <pivotField showAll="0"/>
    <pivotField axis="axisRow" dataField="1"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Items count="1">
    <i/>
  </colItems>
  <dataFields count="1">
    <dataField name="Count of Country"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B82942C6-3D9F-4112-BDAB-E4DEBEE7C8A8}" name="PivotTable8" cacheId="8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S2:W32" firstHeaderRow="1" firstDataRow="2" firstDataCol="1"/>
  <pivotFields count="16">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showAll="0"/>
    <pivotField showAll="0"/>
    <pivotField axis="axisCol" dataField="1" showAll="0">
      <items count="4">
        <item x="0"/>
        <item x="1"/>
        <item x="2"/>
        <item t="default"/>
      </items>
    </pivotField>
    <pivotField showAll="0"/>
    <pivotField showAll="0"/>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10"/>
  </colFields>
  <colItems count="4">
    <i>
      <x/>
    </i>
    <i>
      <x v="1"/>
    </i>
    <i>
      <x v="2"/>
    </i>
    <i t="grand">
      <x/>
    </i>
  </colItems>
  <dataFields count="1">
    <dataField name="Count of DHC" fld="1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9C1F0FBB-17D0-4D21-9103-B7D1560E30EB}" name="PivotTable10" cacheId="8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E2:AI32" firstHeaderRow="1" firstDataRow="2" firstDataCol="1"/>
  <pivotFields count="16">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showAll="0"/>
    <pivotField showAll="0"/>
    <pivotField showAll="0"/>
    <pivotField showAll="0"/>
    <pivotField axis="axisCol" dataField="1" showAll="0">
      <items count="4">
        <item x="1"/>
        <item x="2"/>
        <item x="0"/>
        <item t="default"/>
      </items>
    </pivotField>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12"/>
  </colFields>
  <colItems count="4">
    <i>
      <x/>
    </i>
    <i>
      <x v="1"/>
    </i>
    <i>
      <x v="2"/>
    </i>
    <i t="grand">
      <x/>
    </i>
  </colItems>
  <dataFields count="1">
    <dataField name="Count of Cooling" fld="1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B9136B19-7593-4039-B4F3-34CC45B0514F}" name="PivotTable18" cacheId="9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Q68:AU98" firstHeaderRow="1" firstDataRow="2" firstDataCol="1"/>
  <pivotFields count="14">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showAll="0"/>
    <pivotField showAll="0"/>
    <pivotField showAll="0"/>
    <pivotField showAll="0"/>
    <pivotField showAll="0"/>
    <pivotField axis="axisCol" dataField="1" showAll="0">
      <items count="4">
        <item x="1"/>
        <item x="0"/>
        <item x="2"/>
        <item t="default"/>
      </items>
    </pivotField>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13"/>
  </colFields>
  <colItems count="4">
    <i>
      <x/>
    </i>
    <i>
      <x v="1"/>
    </i>
    <i>
      <x v="2"/>
    </i>
    <i t="grand">
      <x/>
    </i>
  </colItems>
  <dataFields count="1">
    <dataField name="Count of Non-Residential" fld="1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1B18A543-893A-47EA-BCF7-A85A882FBB8F}" name="PivotTable7" cacheId="8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Q2:AU32" firstHeaderRow="1" firstDataRow="2" firstDataCol="1"/>
  <pivotFields count="16">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4">
        <item x="2"/>
        <item x="0"/>
        <item x="1"/>
        <item t="default"/>
      </items>
    </pivotField>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14"/>
  </colFields>
  <colItems count="4">
    <i>
      <x/>
    </i>
    <i>
      <x v="1"/>
    </i>
    <i>
      <x v="2"/>
    </i>
    <i t="grand">
      <x/>
    </i>
  </colItems>
  <dataFields count="1">
    <dataField name="Count of Non-Residential" fld="14"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97BFF31C-A9D9-4C3A-ACA7-6FAAA5DBDC45}" name="PivotTable15" cacheId="9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E68:AI98" firstHeaderRow="1" firstDataRow="2" firstDataCol="1"/>
  <pivotFields count="14">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showAll="0"/>
    <pivotField showAll="0"/>
    <pivotField showAll="0"/>
    <pivotField axis="axisCol" dataField="1" showAll="0">
      <items count="4">
        <item x="1"/>
        <item x="0"/>
        <item x="2"/>
        <item t="default"/>
      </items>
    </pivotField>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11"/>
  </colFields>
  <colItems count="4">
    <i>
      <x/>
    </i>
    <i>
      <x v="1"/>
    </i>
    <i>
      <x v="2"/>
    </i>
    <i t="grand">
      <x/>
    </i>
  </colItems>
  <dataFields count="1">
    <dataField name="Count of Cooling" fld="1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2B74A5C4-07D8-4191-9221-A216ADB69F0C}" name="PivotTable21" cacheId="9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68:E98" firstHeaderRow="1" firstDataRow="2" firstDataCol="1"/>
  <pivotFields count="14">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axis="axisCol" dataField="1" showAll="0">
      <items count="4">
        <item x="1"/>
        <item x="0"/>
        <item x="2"/>
        <item t="default"/>
      </items>
    </pivotField>
    <pivotField showAll="0"/>
    <pivotField showAll="0"/>
    <pivotField showAll="0"/>
    <pivotField showAll="0"/>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6"/>
  </colFields>
  <colItems count="4">
    <i>
      <x/>
    </i>
    <i>
      <x v="1"/>
    </i>
    <i>
      <x v="2"/>
    </i>
    <i t="grand">
      <x/>
    </i>
  </colItems>
  <dataFields count="1">
    <dataField name="Count of Building Eff" fld="6"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E5E44761-15EA-444B-A5ED-DC93C24DCFFE}" name="PivotTable17" cacheId="9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S68:W98" firstHeaderRow="1" firstDataRow="2" firstDataCol="1"/>
  <pivotFields count="14">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showAll="0"/>
    <pivotField axis="axisCol" dataField="1" showAll="0">
      <items count="4">
        <item x="1"/>
        <item x="0"/>
        <item x="2"/>
        <item t="default"/>
      </items>
    </pivotField>
    <pivotField showAll="0"/>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9"/>
  </colFields>
  <colItems count="4">
    <i>
      <x/>
    </i>
    <i>
      <x v="1"/>
    </i>
    <i>
      <x v="2"/>
    </i>
    <i t="grand">
      <x/>
    </i>
  </colItems>
  <dataFields count="1">
    <dataField name="Count of DHC" fld="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B45D361C-2B8C-4553-9C22-BCD25A4AD5CF}" name="PivotTable20" cacheId="9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G68:K98" firstHeaderRow="1" firstDataRow="2" firstDataCol="1"/>
  <pivotFields count="14">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axis="axisCol" dataField="1" showAll="0">
      <items count="4">
        <item x="1"/>
        <item x="0"/>
        <item x="2"/>
        <item t="default"/>
      </items>
    </pivotField>
    <pivotField showAll="0"/>
    <pivotField showAll="0"/>
    <pivotField showAll="0"/>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7"/>
  </colFields>
  <colItems count="4">
    <i>
      <x/>
    </i>
    <i>
      <x v="1"/>
    </i>
    <i>
      <x v="2"/>
    </i>
    <i t="grand">
      <x/>
    </i>
  </colItems>
  <dataFields count="1">
    <dataField name="Count of H&amp;C Eff" fld="7"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11A31C6C-86F3-40B6-82EE-907D87DE972F}" name="PivotTable14" cacheId="9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K68:AO98" firstHeaderRow="1" firstDataRow="2" firstDataCol="1"/>
  <pivotFields count="14">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showAll="0"/>
    <pivotField showAll="0"/>
    <pivotField showAll="0"/>
    <pivotField showAll="0"/>
    <pivotField axis="axisCol" dataField="1" showAll="0">
      <items count="4">
        <item x="2"/>
        <item x="0"/>
        <item x="1"/>
        <item t="default"/>
      </items>
    </pivotField>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12"/>
  </colFields>
  <colItems count="4">
    <i>
      <x/>
    </i>
    <i>
      <x v="1"/>
    </i>
    <i>
      <x v="2"/>
    </i>
    <i t="grand">
      <x/>
    </i>
  </colItems>
  <dataFields count="1">
    <dataField name="Count of Residential" fld="1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0D4268BC-DC6F-4FFB-BC26-B60A949F184B}" name="PivotTable6" cacheId="8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M2:Q32" firstHeaderRow="1" firstDataRow="2" firstDataCol="1"/>
  <pivotFields count="16">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showAll="0"/>
    <pivotField axis="axisCol" dataField="1" showAll="0">
      <items count="4">
        <item x="1"/>
        <item x="0"/>
        <item x="2"/>
        <item t="default"/>
      </items>
    </pivotField>
    <pivotField showAll="0"/>
    <pivotField showAll="0"/>
    <pivotField showAll="0"/>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9"/>
  </colFields>
  <colItems count="4">
    <i>
      <x/>
    </i>
    <i>
      <x v="1"/>
    </i>
    <i>
      <x v="2"/>
    </i>
    <i t="grand">
      <x/>
    </i>
  </colItems>
  <dataFields count="1">
    <dataField name="Count of H&amp;C RES" fld="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6.xml><?xml version="1.0" encoding="utf-8"?>
<pivotTableDefinition xmlns="http://schemas.openxmlformats.org/spreadsheetml/2006/main" xmlns:mc="http://schemas.openxmlformats.org/markup-compatibility/2006" xmlns:xr="http://schemas.microsoft.com/office/spreadsheetml/2014/revision" mc:Ignorable="xr" xr:uid="{252E061A-F875-46C5-B25B-D4E17267C681}" name="PivotTable16" cacheId="95"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Y68:AC98" firstHeaderRow="1" firstDataRow="2" firstDataCol="1"/>
  <pivotFields count="14">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showAll="0"/>
    <pivotField showAll="0"/>
    <pivotField axis="axisCol" dataField="1" showAll="0">
      <items count="4">
        <item x="1"/>
        <item x="0"/>
        <item x="2"/>
        <item t="default"/>
      </items>
    </pivotField>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10"/>
  </colFields>
  <colItems count="4">
    <i>
      <x/>
    </i>
    <i>
      <x v="1"/>
    </i>
    <i>
      <x v="2"/>
    </i>
    <i t="grand">
      <x/>
    </i>
  </colItems>
  <dataFields count="1">
    <dataField name="Count of Geo DHC" fld="1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7.xml><?xml version="1.0" encoding="utf-8"?>
<pivotTableDefinition xmlns="http://schemas.openxmlformats.org/spreadsheetml/2006/main" xmlns:mc="http://schemas.openxmlformats.org/markup-compatibility/2006" xmlns:xr="http://schemas.microsoft.com/office/spreadsheetml/2014/revision" mc:Ignorable="xr" xr:uid="{D69B5653-06D6-4AC7-AC80-EBBB94F1D815}" name="PivotTable9" cacheId="8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Y2:AC32" firstHeaderRow="1" firstDataRow="2" firstDataCol="1"/>
  <pivotFields count="16">
    <pivotField showAll="0"/>
    <pivotField axis="axisRow"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 showAll="0"/>
    <pivotField showAll="0"/>
    <pivotField showAll="0"/>
    <pivotField showAll="0"/>
    <pivotField showAll="0"/>
    <pivotField showAll="0"/>
    <pivotField showAll="0"/>
    <pivotField axis="axisCol" dataField="1" showAll="0">
      <items count="4">
        <item x="0"/>
        <item x="2"/>
        <item x="1"/>
        <item t="default"/>
      </items>
    </pivotField>
    <pivotField showAll="0"/>
    <pivotField showAll="0"/>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Fields count="1">
    <field x="11"/>
  </colFields>
  <colItems count="4">
    <i>
      <x/>
    </i>
    <i>
      <x v="1"/>
    </i>
    <i>
      <x v="2"/>
    </i>
    <i t="grand">
      <x/>
    </i>
  </colItems>
  <dataFields count="1">
    <dataField name="Count of Geo DHC" fld="1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8.xml><?xml version="1.0" encoding="utf-8"?>
<pivotTableDefinition xmlns="http://schemas.openxmlformats.org/spreadsheetml/2006/main" xmlns:mc="http://schemas.openxmlformats.org/markup-compatibility/2006" xmlns:xr="http://schemas.microsoft.com/office/spreadsheetml/2014/revision" mc:Ignorable="xr" xr:uid="{57FCB669-44B8-46F8-8A44-2A1D10342944}" name="PivotTable13" cacheId="99"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W69:AX98" firstHeaderRow="1" firstDataRow="1" firstDataCol="1"/>
  <pivotFields count="4">
    <pivotField showAll="0"/>
    <pivotField axis="axisRow" dataField="1" showAll="0">
      <items count="31">
        <item x="0"/>
        <item x="1"/>
        <item x="2"/>
        <item x="3"/>
        <item x="4"/>
        <item n="Czechia" m="1" x="29"/>
        <item x="6"/>
        <item x="7"/>
        <item m="1" x="28"/>
        <item x="9"/>
        <item x="10"/>
        <item x="11"/>
        <item x="12"/>
        <item x="13"/>
        <item x="14"/>
        <item x="15"/>
        <item x="16"/>
        <item x="17"/>
        <item x="18"/>
        <item x="19"/>
        <item x="20"/>
        <item x="21"/>
        <item x="22"/>
        <item x="23"/>
        <item x="24"/>
        <item x="25"/>
        <item x="26"/>
        <item x="27"/>
        <item n="Czechia2" x="5"/>
        <item x="8"/>
        <item t="default"/>
      </items>
    </pivotField>
    <pivotField showAll="0"/>
    <pivotField showAll="0"/>
  </pivotFields>
  <rowFields count="1">
    <field x="1"/>
  </rowFields>
  <rowItems count="29">
    <i>
      <x/>
    </i>
    <i>
      <x v="1"/>
    </i>
    <i>
      <x v="2"/>
    </i>
    <i>
      <x v="3"/>
    </i>
    <i>
      <x v="4"/>
    </i>
    <i>
      <x v="6"/>
    </i>
    <i>
      <x v="7"/>
    </i>
    <i>
      <x v="9"/>
    </i>
    <i>
      <x v="10"/>
    </i>
    <i>
      <x v="11"/>
    </i>
    <i>
      <x v="12"/>
    </i>
    <i>
      <x v="13"/>
    </i>
    <i>
      <x v="14"/>
    </i>
    <i>
      <x v="15"/>
    </i>
    <i>
      <x v="16"/>
    </i>
    <i>
      <x v="17"/>
    </i>
    <i>
      <x v="18"/>
    </i>
    <i>
      <x v="19"/>
    </i>
    <i>
      <x v="20"/>
    </i>
    <i>
      <x v="21"/>
    </i>
    <i>
      <x v="22"/>
    </i>
    <i>
      <x v="23"/>
    </i>
    <i>
      <x v="24"/>
    </i>
    <i>
      <x v="25"/>
    </i>
    <i>
      <x v="26"/>
    </i>
    <i>
      <x v="27"/>
    </i>
    <i>
      <x v="28"/>
    </i>
    <i>
      <x v="29"/>
    </i>
    <i t="grand">
      <x/>
    </i>
  </rowItems>
  <colItems count="1">
    <i/>
  </colItems>
  <dataFields count="1">
    <dataField name="Count of Country"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3" Type="http://schemas.microsoft.com/office/2011/relationships/webextension" Target="webextension3.xml"/><Relationship Id="rId2" Type="http://schemas.microsoft.com/office/2011/relationships/webextension" Target="webextension2.xml"/><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525" row="4">
    <wetp:webextensionref xmlns:r="http://schemas.openxmlformats.org/officeDocument/2006/relationships" r:id="rId1"/>
  </wetp:taskpane>
  <wetp:taskpane dockstate="right" visibility="0" width="525" row="6">
    <wetp:webextensionref xmlns:r="http://schemas.openxmlformats.org/officeDocument/2006/relationships" r:id="rId2"/>
  </wetp:taskpane>
  <wetp:taskpane dockstate="right" visibility="0" width="525" row="5">
    <wetp:webextensionref xmlns:r="http://schemas.openxmlformats.org/officeDocument/2006/relationships" r:id="rId3"/>
  </wetp:taskpane>
</wetp:taskpanes>
</file>

<file path=xl/webextensions/webextension1.xml><?xml version="1.0" encoding="utf-8"?>
<we:webextension xmlns:we="http://schemas.microsoft.com/office/webextensions/webextension/2010/11" id="{26385332-BB3E-490A-9039-0D9ACA083761}">
  <we:reference id="wa200005171" version="1.0.0.0" store="en-US" storeType="OMEX"/>
  <we:alternateReferences>
    <we:reference id="wa200005171" version="1.0.0.0" store="WA200005171"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_xldudf_GPT_GPTINTERACT</we:customFunctionIds>
        <we:customFunctionIds>_xldudf_GPT_GPTPROMPT</we:customFunctionIds>
        <we:customFunctionIds>_xldudf_GPT_GPTPREDICT</we:customFunctionIds>
      </we:customFunctionIdList>
    </a:ext>
  </we:extLst>
</we:webextension>
</file>

<file path=xl/webextensions/webextension2.xml><?xml version="1.0" encoding="utf-8"?>
<we:webextension xmlns:we="http://schemas.microsoft.com/office/webextensions/webextension/2010/11" id="{BF4E87F1-CC4A-4111-A5A9-BC1C78A87F5C}">
  <we:reference id="wa200005271" version="2.4.4.0" store="en-US" storeType="OMEX"/>
  <we:alternateReferences>
    <we:reference id="wa200005271" version="2.4.4.0" store="wa200005271"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_xldudf_AI_TABLE</we:customFunctionIds>
        <we:customFunctionIds>_xldudf_AI_FILL</we:customFunctionIds>
        <we:customFunctionIds>_xldudf_AI_LIST</we:customFunctionIds>
        <we:customFunctionIds>_xldudf_AI_ASK</we:customFunctionIds>
        <we:customFunctionIds>_xldudf_AI_FORMAT</we:customFunctionIds>
        <we:customFunctionIds>_xldudf_AI_EXTRACT</we:customFunctionIds>
        <we:customFunctionIds>_xldudf_AI_TRANSLATE</we:customFunctionIds>
      </we:customFunctionIdList>
    </a:ext>
  </we:extLst>
</we:webextension>
</file>

<file path=xl/webextensions/webextension3.xml><?xml version="1.0" encoding="utf-8"?>
<we:webextension xmlns:we="http://schemas.microsoft.com/office/webextensions/webextension/2010/11" id="{7FC38C88-0033-4680-990B-18FE96F348C2}">
  <we:reference id="wa200005502" version="1.0.0.11" store="en-US" storeType="OMEX"/>
  <we:alternateReferences>
    <we:reference id="wa200005502" version="1.0.0.11" store="en-US" storeType="OMEX"/>
  </we:alternateReferences>
  <we:properties>
    <we:property name="docId" value="&quot;Fk6lHhjN8EGSseCU-KGuc&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_xldudf_GPT</we:customFunctionIds>
        <we:customFunctionIds>_xldudf_GPT_LIST</we:customFunctionIds>
        <we:customFunctionIds>_xldudf_GPT_HLIST</we:customFunctionIds>
        <we:customFunctionIds>_xldudf_GPT_CLASSIFY</we:customFunctionIds>
        <we:customFunctionIds>_xldudf_GPT_TRANSLATE</we:customFunctionIds>
        <we:customFunctionIds>_xldudf_GPT_EXTRACT</we:customFunctionIds>
        <we:customFunctionIds>_xldudf_GPT_TAG</we:customFunctionIds>
        <we:customFunctionIds>_xldudf_GPT_CONVERT</we:customFunctionIds>
        <we:customFunctionIds>_xldudf_GPT_FORMAT</we:customFunctionIds>
        <we:customFunctionIds>_xldudf_GPT_SUMMARIZE</we:customFunctionIds>
        <we:customFunctionIds>_xldudf_GPT_TABLE</we:customFunctionIds>
        <we:customFunctionIds>_xldudf_GPT_FILL</we:customFunctionIds>
        <we:customFunctionIds>_xldudf_GPT_SPLIT</we:customFunctionIds>
        <we:customFunctionIds>_xldudf_GPT_HSPLIT</we:customFunctionIds>
        <we:customFunctionIds>_xldudf_GPT_EDIT</we:customFunctionIds>
        <we:customFunctionIds>_xldudf_GPT_MATCH</we:customFunctionIds>
        <we:customFunctionIds>_xldudf_GPT_VISION</we:customFunctionIds>
        <we:customFunctionIds>_xldudf_GPT_WEB</we:customFunctionIds>
      </we:customFunctionIdList>
    </a:ext>
  </we:extLst>
</we:webextension>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www.bafa.de/DE/Energie/Energieeffizienz/Waermenetze/Effiziente_Waermenetze/effiziente_waermenetze_node.html;jsessionid=D04DFADE38653ECFF9D01257481D59B9.intranet242" TargetMode="External"/><Relationship Id="rId299" Type="http://schemas.openxmlformats.org/officeDocument/2006/relationships/hyperlink" Target="https://agirpourlatransition.ademe.fr/entreprises/aides-financieres/2024/installations-production-chaleur-froid-renouvelable-a-partir-geothermie" TargetMode="External"/><Relationship Id="rId21" Type="http://schemas.openxmlformats.org/officeDocument/2006/relationships/hyperlink" Target="https://www.eib.org/en/projects/pipelines/all/20190879" TargetMode="External"/><Relationship Id="rId63" Type="http://schemas.openxmlformats.org/officeDocument/2006/relationships/hyperlink" Target="https://www.sfzp.cz/files/documents/storage/2023/02/22/1677054553_ModF_HEAT_ENG_2022.pdf" TargetMode="External"/><Relationship Id="rId159" Type="http://schemas.openxmlformats.org/officeDocument/2006/relationships/hyperlink" Target="https://www.bpifrance.fr/catalogue-offres/transition-ecologique-et-energetique/pret-economies-denergie-pee" TargetMode="External"/><Relationship Id="rId324" Type="http://schemas.openxmlformats.org/officeDocument/2006/relationships/hyperlink" Target="https://mingor.gov.hr/vijesti/30-milijuna-eura-za-nove-projekte-aktiviranja-geotermalnih-potencijala/9444" TargetMode="External"/><Relationship Id="rId366" Type="http://schemas.openxmlformats.org/officeDocument/2006/relationships/hyperlink" Target="https://www.foerderdatenbank.de/FDB/Content/DE/Foerderprogramm/Land/Niedersachsen/waermepumpen-in-niedersaechsischen-wohnquartieren.html" TargetMode="External"/><Relationship Id="rId170" Type="http://schemas.openxmlformats.org/officeDocument/2006/relationships/hyperlink" Target="https://onpe.org/sites/default/files/11.fiche_locavantages_vf.pdf" TargetMode="External"/><Relationship Id="rId226" Type="http://schemas.openxmlformats.org/officeDocument/2006/relationships/hyperlink" Target="https://ensmov.eu/wp-content/uploads/2020/06/ENSMOV_Snapshot_EEOS_provisional.pdf" TargetMode="External"/><Relationship Id="rId433" Type="http://schemas.openxmlformats.org/officeDocument/2006/relationships/hyperlink" Target="https://eurofondy.gov.sk/wp-content/uploads/2023/12/HMG_2024_v1_pdf_.pdf" TargetMode="External"/><Relationship Id="rId268" Type="http://schemas.openxmlformats.org/officeDocument/2006/relationships/hyperlink" Target="https://oportunitati-ue.gov.ro/apel/ministerul-energiei-sprijinirea-investitiilor-pentru-modernizarea-reabilitarea-retelei-inteligente-de-termoficare-program-cheie-5/" TargetMode="External"/><Relationship Id="rId32" Type="http://schemas.openxmlformats.org/officeDocument/2006/relationships/hyperlink" Target="https://www.vlaanderen.be/premie-voor-investeringen-na-de-uitvoering-van-een-energieaudit-in-niet-residentiele-gebouwen" TargetMode="External"/><Relationship Id="rId74" Type="http://schemas.openxmlformats.org/officeDocument/2006/relationships/hyperlink" Target="https://www.umweltfoerderung.at/fileadmin/user_upload/umweltfoerderung/private/TGS_Priv_2023/Infoblatt_raus_aus_Oel_2023_2024_EFH.pdf" TargetMode="External"/><Relationship Id="rId128" Type="http://schemas.openxmlformats.org/officeDocument/2006/relationships/hyperlink" Target="https://ens.dk/efo" TargetMode="External"/><Relationship Id="rId335" Type="http://schemas.openxmlformats.org/officeDocument/2006/relationships/hyperlink" Target="https://www.regeringen.dk/media/9847/groen-boligaftale-2020.pdf" TargetMode="External"/><Relationship Id="rId377" Type="http://schemas.openxmlformats.org/officeDocument/2006/relationships/hyperlink" Target="https://pbkik.hu/2023/10/19/hirek/tctf-zold-atallas-tamogatasa/" TargetMode="External"/><Relationship Id="rId5" Type="http://schemas.openxmlformats.org/officeDocument/2006/relationships/hyperlink" Target="https://climate.ec.europa.eu/eu-action/funding-climate-action/innovation-fund/what-innovation-fund_en" TargetMode="External"/><Relationship Id="rId181" Type="http://schemas.openxmlformats.org/officeDocument/2006/relationships/hyperlink" Target="https://audit-info.hu/tao-kedvezmeny" TargetMode="External"/><Relationship Id="rId237" Type="http://schemas.openxmlformats.org/officeDocument/2006/relationships/hyperlink" Target="https://magnuscmd.com/a-practical-guide-to-eecs-the-certificates-that-will-monetize-efficiency-projects/" TargetMode="External"/><Relationship Id="rId402" Type="http://schemas.openxmlformats.org/officeDocument/2006/relationships/hyperlink" Target="https://apvis.apva.lt/paskelbti_kvietimai/daugiabuciu-renovacija-a-klasei-2023-02" TargetMode="External"/><Relationship Id="rId279" Type="http://schemas.openxmlformats.org/officeDocument/2006/relationships/hyperlink" Target="https://ekosklad.si/javni-sektor/pridobite-spodbudo/seznam-spodbud?ukrep%5B%5D=ucinkovita-raba-energije" TargetMode="External"/><Relationship Id="rId43" Type="http://schemas.openxmlformats.org/officeDocument/2006/relationships/hyperlink" Target="https://www.walloniesante.be/assets/7910de0e-5ba7-42f4-aa36-ee504881ec79/Green-Health-2023.pdf" TargetMode="External"/><Relationship Id="rId139" Type="http://schemas.openxmlformats.org/officeDocument/2006/relationships/hyperlink" Target="https://tem.fi/en/energy-aid" TargetMode="External"/><Relationship Id="rId290" Type="http://schemas.openxmlformats.org/officeDocument/2006/relationships/hyperlink" Target="https://www.fzoeu.hr/en/national-public-calls-and-calls-for-proposals/1367" TargetMode="External"/><Relationship Id="rId304" Type="http://schemas.openxmlformats.org/officeDocument/2006/relationships/hyperlink" Target="https://www.measures.odyssee-mure.eu/energy-efficiency-policies-database.html" TargetMode="External"/><Relationship Id="rId346" Type="http://schemas.openxmlformats.org/officeDocument/2006/relationships/hyperlink" Target="https://www.ruokavirasto.fi/tuet/maatalous/investoinnit/maatalouden-investointituet/" TargetMode="External"/><Relationship Id="rId388" Type="http://schemas.openxmlformats.org/officeDocument/2006/relationships/hyperlink" Target="https://www.seai.ie/grants/home-energy-grants/one-stop-shop/" TargetMode="External"/><Relationship Id="rId85" Type="http://schemas.openxmlformats.org/officeDocument/2006/relationships/hyperlink" Target="https://www.umweltfoerderung.at/betriebe/waermepumpe-100-kw-1" TargetMode="External"/><Relationship Id="rId150" Type="http://schemas.openxmlformats.org/officeDocument/2006/relationships/hyperlink" Target="https://www.independent.com.mt/articles/2018-10-14/newspaper-letters/Eco-reduction-on-electricity-tariffs-explained-6736197719" TargetMode="External"/><Relationship Id="rId192" Type="http://schemas.openxmlformats.org/officeDocument/2006/relationships/hyperlink" Target="https://www.klima-agence.lu/fr/energies-renouvelables-tarifs-injection" TargetMode="External"/><Relationship Id="rId206" Type="http://schemas.openxmlformats.org/officeDocument/2006/relationships/hyperlink" Target="https://www.svn.nl/stimuleringslening" TargetMode="External"/><Relationship Id="rId413" Type="http://schemas.openxmlformats.org/officeDocument/2006/relationships/hyperlink" Target="https://energywateragency.gov.mt/vulnerable-households-scheme/" TargetMode="External"/><Relationship Id="rId248" Type="http://schemas.openxmlformats.org/officeDocument/2006/relationships/hyperlink" Target="https://www.bgk.pl/pozyczki-unijne/oferta-pozyczek-unijnych/pozyczka-na-efektywnosc-energetyczna-62/" TargetMode="External"/><Relationship Id="rId12" Type="http://schemas.openxmlformats.org/officeDocument/2006/relationships/hyperlink" Target="https://www.urban-initiative.eu/" TargetMode="External"/><Relationship Id="rId108" Type="http://schemas.openxmlformats.org/officeDocument/2006/relationships/hyperlink" Target="https://www.kfw.de/inlandsfoerderung/Bundesf%C3%B6rderung-f%C3%BCr-effiziente-Geb%C3%A4ude/" TargetMode="External"/><Relationship Id="rId315" Type="http://schemas.openxmlformats.org/officeDocument/2006/relationships/hyperlink" Target="https://www.wien.gv.at/amtshelfer/bauen-wohnen/wohnbaufoerderung/wohnungsverbesserung/heizungsinstallationen.html" TargetMode="External"/><Relationship Id="rId357" Type="http://schemas.openxmlformats.org/officeDocument/2006/relationships/hyperlink" Target="https://www.bafa.de/DE/Energie/Effiziente_Gebaeude/Sanierung_Nichtwohngebaeude/Heizungsoptimierung/heizungsoptimierung_node.html" TargetMode="External"/><Relationship Id="rId54" Type="http://schemas.openxmlformats.org/officeDocument/2006/relationships/hyperlink" Target="https://www.ngf.bg/en/about-us-ngf/summary-ngf/" TargetMode="External"/><Relationship Id="rId96" Type="http://schemas.openxmlformats.org/officeDocument/2006/relationships/hyperlink" Target="https://www.umweltfoerderung.at/betriebe/waermerueckgewinnung-100-kw-und-umluftsysteme-50000-m3/h" TargetMode="External"/><Relationship Id="rId161" Type="http://schemas.openxmlformats.org/officeDocument/2006/relationships/hyperlink" Target="https://www.bpifrance.fr/catalogue-offres/transition-ecologique-et-energetique/pret-action-climat" TargetMode="External"/><Relationship Id="rId217" Type="http://schemas.openxmlformats.org/officeDocument/2006/relationships/hyperlink" Target="https://www.rvo.nl/subsidies-financiering/veki" TargetMode="External"/><Relationship Id="rId399" Type="http://schemas.openxmlformats.org/officeDocument/2006/relationships/hyperlink" Target="https://pip.riga.lv/visi-pakalpojumi/nin-atvieglojumi/" TargetMode="External"/><Relationship Id="rId259" Type="http://schemas.openxmlformats.org/officeDocument/2006/relationships/hyperlink" Target="https://free.org.ro/" TargetMode="External"/><Relationship Id="rId424" Type="http://schemas.openxmlformats.org/officeDocument/2006/relationships/hyperlink" Target="https://www.bgk.pl/programy-i-fundusze/programy/pozyczka-jessica2-dla-wojewodztwa-mazowieckiego/" TargetMode="External"/><Relationship Id="rId23" Type="http://schemas.openxmlformats.org/officeDocument/2006/relationships/hyperlink" Target="https://www.finance.brussels/produits/energyreno/" TargetMode="External"/><Relationship Id="rId119" Type="http://schemas.openxmlformats.org/officeDocument/2006/relationships/hyperlink" Target="https://www.kfw.de/inlandsfoerderung/%C3%96ffentliche-Einrichtungen/Soziale-Organisationen-und-Vereine/F%C3%B6rderprodukte/Klimafreundlicher-Neubau-Wohngeb%C3%A4ude-(297-298)/" TargetMode="External"/><Relationship Id="rId270" Type="http://schemas.openxmlformats.org/officeDocument/2006/relationships/hyperlink" Target="https://onpe.org/sites/default/files/24.fiche_exoneration_taxe_fonciere_equipements_v.septembre_2023.pdf" TargetMode="External"/><Relationship Id="rId326" Type="http://schemas.openxmlformats.org/officeDocument/2006/relationships/hyperlink" Target="https://www.nrb.cz/produkt/uspory-energie/" TargetMode="External"/><Relationship Id="rId65" Type="http://schemas.openxmlformats.org/officeDocument/2006/relationships/hyperlink" Target="https://www.sfzp.cz/dokumenty/detail/?id=2457" TargetMode="External"/><Relationship Id="rId130" Type="http://schemas.openxmlformats.org/officeDocument/2006/relationships/hyperlink" Target="https://www.agenciaandaluzadelaenergia.es/soporteinteractivoOrden/actuaciones-incentivables/actuaciones-incentivables-por-tipo-de-beneficiario/" TargetMode="External"/><Relationship Id="rId368" Type="http://schemas.openxmlformats.org/officeDocument/2006/relationships/hyperlink" Target="https://www.foerderdatenbank.de/FDB/Content/DE/Foerderprogramm/Land/Bayern/bayerisches-modernisierungsprogramm.html" TargetMode="External"/><Relationship Id="rId172" Type="http://schemas.openxmlformats.org/officeDocument/2006/relationships/hyperlink" Target="https://onpe.org/sites/default/files/17.fiche_fsatme_vf.pdf" TargetMode="External"/><Relationship Id="rId228" Type="http://schemas.openxmlformats.org/officeDocument/2006/relationships/hyperlink" Target="https://ec.europa.eu/energy/sites/ener/files/documents/cy_final_necp_main_en.pdf" TargetMode="External"/><Relationship Id="rId435" Type="http://schemas.openxmlformats.org/officeDocument/2006/relationships/hyperlink" Target="https://eurofondy.gov.sk/wp-content/uploads/2023/12/HMG_2024_v1_pdf_.pdf" TargetMode="External"/><Relationship Id="rId281" Type="http://schemas.openxmlformats.org/officeDocument/2006/relationships/hyperlink" Target="https://www.confcommercio.it/-/ecobonus-detrazioni-riqualificazione-energetica" TargetMode="External"/><Relationship Id="rId337" Type="http://schemas.openxmlformats.org/officeDocument/2006/relationships/hyperlink" Target="https://sparenergi.dk/privat/soeg-tilskud/varm-op-til-soege-tilskud-til-en-varmepumpe" TargetMode="External"/><Relationship Id="rId34" Type="http://schemas.openxmlformats.org/officeDocument/2006/relationships/hyperlink" Target="https://mijnenergiehuis.be/" TargetMode="External"/><Relationship Id="rId76" Type="http://schemas.openxmlformats.org/officeDocument/2006/relationships/hyperlink" Target="https://www.umweltfoerderung.at/betriebe/energiezentralen.html" TargetMode="External"/><Relationship Id="rId141" Type="http://schemas.openxmlformats.org/officeDocument/2006/relationships/hyperlink" Target="https://www.ely-keskus.fi/oljylammityksen-vaihtajalle" TargetMode="External"/><Relationship Id="rId379" Type="http://schemas.openxmlformats.org/officeDocument/2006/relationships/hyperlink" Target="https://www.enhat.mekh.hu/penzugyi-eszkozok" TargetMode="External"/><Relationship Id="rId7" Type="http://schemas.openxmlformats.org/officeDocument/2006/relationships/hyperlink" Target="https://pf4ee.eib.org/" TargetMode="External"/><Relationship Id="rId183" Type="http://schemas.openxmlformats.org/officeDocument/2006/relationships/hyperlink" Target="https://jelzalog.com/energetikai-es-korszerusitesi-palyazat-2024/" TargetMode="External"/><Relationship Id="rId239" Type="http://schemas.openxmlformats.org/officeDocument/2006/relationships/hyperlink" Target="https://www.bgk.pl/programy-i-fundusze/programy/program-termo/premia-remontowa/" TargetMode="External"/><Relationship Id="rId390" Type="http://schemas.openxmlformats.org/officeDocument/2006/relationships/hyperlink" Target="https://www.anpost.com/Green-Hub/Home-Energy-Improvement-Loans" TargetMode="External"/><Relationship Id="rId404" Type="http://schemas.openxmlformats.org/officeDocument/2006/relationships/hyperlink" Target="https://www.nordicenergy.org/article/new-open-call-in-the-joint-baltic-nordic-energy-research-programme/" TargetMode="External"/><Relationship Id="rId250" Type="http://schemas.openxmlformats.org/officeDocument/2006/relationships/hyperlink" Target="https://www.bgk.pl/programy-i-fundusze/programy/program-termo/grant-oze/" TargetMode="External"/><Relationship Id="rId292" Type="http://schemas.openxmlformats.org/officeDocument/2006/relationships/hyperlink" Target="https://sede.agenciatributaria.gob.es/Sede/vivienda-otros-inmuebles/deducciones-obras-mejora-eficiencia-energetica-viviendas.html" TargetMode="External"/><Relationship Id="rId306" Type="http://schemas.openxmlformats.org/officeDocument/2006/relationships/hyperlink" Target="https://sparenergi.dk/erhvervspuljen" TargetMode="External"/><Relationship Id="rId45" Type="http://schemas.openxmlformats.org/officeDocument/2006/relationships/hyperlink" Target="https://energie.wallonie.be/fr/aides-a-la-transition-energetique.html?IDC=10313&amp;IDD=165146" TargetMode="External"/><Relationship Id="rId87" Type="http://schemas.openxmlformats.org/officeDocument/2006/relationships/hyperlink" Target="https://www.umweltfoerderung.at/betriebe/energiesparmassnahmen" TargetMode="External"/><Relationship Id="rId110" Type="http://schemas.openxmlformats.org/officeDocument/2006/relationships/hyperlink" Target="https://www.foerderdatenbank.de/FDB/Content/DE/Foerderprogramm/Bund/BMWSB/effiziente-gebaeude-kfn-kommunen.html" TargetMode="External"/><Relationship Id="rId348" Type="http://schemas.openxmlformats.org/officeDocument/2006/relationships/hyperlink" Target="https://www.nib.int/cases/a-green-transition-is-vital-to-solving-europes-energy-problems" TargetMode="External"/><Relationship Id="rId152" Type="http://schemas.openxmlformats.org/officeDocument/2006/relationships/hyperlink" Target="https://fondi.eu/wp-content/uploads/2023/11/Malta-Recovery-and-Resilience-Plan-2023-7.11.2023.pdf" TargetMode="External"/><Relationship Id="rId194" Type="http://schemas.openxmlformats.org/officeDocument/2006/relationships/hyperlink" Target="https://guichet.public.lu/fr/entreprises/financement-aides/aides-environnement/industrie-services/aide-protec-environnement.html" TargetMode="External"/><Relationship Id="rId208" Type="http://schemas.openxmlformats.org/officeDocument/2006/relationships/hyperlink" Target="https://www.rvo.nl/subsidies-financiering/regeling-groenprojecten" TargetMode="External"/><Relationship Id="rId415" Type="http://schemas.openxmlformats.org/officeDocument/2006/relationships/hyperlink" Target="https://www.warmtefonds.nl/particulieren" TargetMode="External"/><Relationship Id="rId261" Type="http://schemas.openxmlformats.org/officeDocument/2006/relationships/hyperlink" Target="https://aia-proiect.ro/ghid-de-finantare-a-programului-casa-eficienta-energetic/" TargetMode="External"/><Relationship Id="rId14" Type="http://schemas.openxmlformats.org/officeDocument/2006/relationships/hyperlink" Target="https://commission.europa.eu/news/smart-finance-smart-buildings-investing-energy-efficiency-buildings-2018-02-07_en" TargetMode="External"/><Relationship Id="rId56" Type="http://schemas.openxmlformats.org/officeDocument/2006/relationships/hyperlink" Target="https://www.fmfib.bg/en" TargetMode="External"/><Relationship Id="rId317" Type="http://schemas.openxmlformats.org/officeDocument/2006/relationships/hyperlink" Target="https://www.bmk.gv.at/green-finance.html" TargetMode="External"/><Relationship Id="rId359" Type="http://schemas.openxmlformats.org/officeDocument/2006/relationships/hyperlink" Target="https://www.foerderdatenbank.de/FDB/Content/DE/Foerderprogramm/Bund/BMWi/bundesfoerderung-effiziente-gebaeude-komm-zuschuss.html" TargetMode="External"/><Relationship Id="rId98" Type="http://schemas.openxmlformats.org/officeDocument/2006/relationships/hyperlink" Target="https://www.eib.org/en/registers/all/141672030" TargetMode="External"/><Relationship Id="rId121" Type="http://schemas.openxmlformats.org/officeDocument/2006/relationships/hyperlink" Target="https://www.kfw.de/inlandsfoerderung/%C3%96ffentliche-Einrichtungen/Soziale-Organisationen-und-Vereine/F%C3%B6rderprodukte/Bundesf%C3%B6rderung-f%C3%BCr-effiziente-Geb%C3%A4ude-Nichtwohngeb%C3%A4ude-Kredit-(263)/" TargetMode="External"/><Relationship Id="rId163" Type="http://schemas.openxmlformats.org/officeDocument/2006/relationships/hyperlink" Target="https://www.ecologie.gouv.fr/plan-relance-credit-dimpot-renovation-energetique-des-pme" TargetMode="External"/><Relationship Id="rId219" Type="http://schemas.openxmlformats.org/officeDocument/2006/relationships/hyperlink" Target="https://www.rvo.nl/subsidies-financiering/dumava" TargetMode="External"/><Relationship Id="rId370" Type="http://schemas.openxmlformats.org/officeDocument/2006/relationships/hyperlink" Target="https://www.foerderdatenbank.de/FDB/Content/DE/Foerderprogramm/Land/Baden-Wuerttemberg/klimaschutz-plus.html" TargetMode="External"/><Relationship Id="rId426" Type="http://schemas.openxmlformats.org/officeDocument/2006/relationships/hyperlink" Target="https://single-market-economy.ec.europa.eu/system/files/2021-03/ecso_pfs_pt_ifrru_2019_0.pdf" TargetMode="External"/><Relationship Id="rId230" Type="http://schemas.openxmlformats.org/officeDocument/2006/relationships/hyperlink" Target="https://www.ca-eed.eu/ia_document/national-implementation-report-greece/" TargetMode="External"/><Relationship Id="rId25" Type="http://schemas.openxmlformats.org/officeDocument/2006/relationships/hyperlink" Target="https://www.finance.brussels/produits/nos-solutions-de-financement-les-prises-de-participation/" TargetMode="External"/><Relationship Id="rId67" Type="http://schemas.openxmlformats.org/officeDocument/2006/relationships/hyperlink" Target="https://ens.dk/ansvarsomraader/energibesparelser/virksomheder/erhvervstilskud-til-energieffektiviseringer" TargetMode="External"/><Relationship Id="rId272" Type="http://schemas.openxmlformats.org/officeDocument/2006/relationships/hyperlink" Target="https://www.op-kzp.sk/energetika/" TargetMode="External"/><Relationship Id="rId328" Type="http://schemas.openxmlformats.org/officeDocument/2006/relationships/hyperlink" Target="https://www.nrb.cz/produkt/uspory-energie/nove-uspory-energie-optak/" TargetMode="External"/><Relationship Id="rId132" Type="http://schemas.openxmlformats.org/officeDocument/2006/relationships/hyperlink" Target="https://www.euskadi.eus/ayuda_subvencion/2021/eve-programa-pree-5000-es/web01-tramite/es/" TargetMode="External"/><Relationship Id="rId174" Type="http://schemas.openxmlformats.org/officeDocument/2006/relationships/hyperlink" Target="https://www.bpifrance.fr/catalogue-offres/transition-ecologique-et-energetique/pret-energie-environnement" TargetMode="External"/><Relationship Id="rId381" Type="http://schemas.openxmlformats.org/officeDocument/2006/relationships/hyperlink" Target="https://pulzuspalyazatiras.hu/osszes-palyazat/233-lakossagi-energiahatekonysagi-palyazat-2023-2027" TargetMode="External"/><Relationship Id="rId241" Type="http://schemas.openxmlformats.org/officeDocument/2006/relationships/hyperlink" Target="https://www.gov.pl/web/nfosigw/wsparcie-dla-przemyslu-energochlonnego" TargetMode="External"/><Relationship Id="rId437" Type="http://schemas.openxmlformats.org/officeDocument/2006/relationships/hyperlink" Target="https://ekosklad.si/gospodarstvo/pridobite-spodbudo/seznam-spodbud?ukrep%5B%5D=gradnja-ali-celovita-obnova-stavb" TargetMode="External"/><Relationship Id="rId36" Type="http://schemas.openxmlformats.org/officeDocument/2006/relationships/hyperlink" Target="https://www.vlaanderen.be/bouwen-wonen-en-energie/bouwen-en-verbouwen/btw-tarief-van-6-bij-renovatie-en-sloop-en-heropbouw-van-woningen" TargetMode="External"/><Relationship Id="rId283" Type="http://schemas.openxmlformats.org/officeDocument/2006/relationships/hyperlink" Target="https://www.mise.gov.it/it/pnrr/progetti-pnrr/pnrr-supporto-a-start-up-e-venture-capital-attivi-nella-transizione-ecologica" TargetMode="External"/><Relationship Id="rId339" Type="http://schemas.openxmlformats.org/officeDocument/2006/relationships/hyperlink" Target="https://sparenergi.dk/energirenoveringspuljen" TargetMode="External"/><Relationship Id="rId78" Type="http://schemas.openxmlformats.org/officeDocument/2006/relationships/hyperlink" Target="https://www.umweltfoerderung.at/fileadmin/user_upload/umweltfoerderung/betriebe/Innovative_Netze/UFI_Standardfall_Infoblatt_INNO_NETZ.pdf" TargetMode="External"/><Relationship Id="rId101" Type="http://schemas.openxmlformats.org/officeDocument/2006/relationships/hyperlink" Target="https://renolution.brussels/" TargetMode="External"/><Relationship Id="rId143" Type="http://schemas.openxmlformats.org/officeDocument/2006/relationships/hyperlink" Target="https://agirpourlatransition.ademe.fr/entreprises/aides-financieres/2023/realisation-dinstallations-recuperation-chaleur-fatale" TargetMode="External"/><Relationship Id="rId185" Type="http://schemas.openxmlformats.org/officeDocument/2006/relationships/hyperlink" Target="https://ekii.lv/index.php?mact=Konkurs,cntnt01,fe_konkurs_detail,0&amp;cntnt01current_id=3&amp;cntnt01returnid=86" TargetMode="External"/><Relationship Id="rId350" Type="http://schemas.openxmlformats.org/officeDocument/2006/relationships/hyperlink" Target="https://france-renov.gouv.fr/" TargetMode="External"/><Relationship Id="rId406" Type="http://schemas.openxmlformats.org/officeDocument/2006/relationships/hyperlink" Target="https://logement.public.lu/fr/proprietaire/renovation-amenagements-speciaux/garantie-pret-clima.html" TargetMode="External"/><Relationship Id="rId9" Type="http://schemas.openxmlformats.org/officeDocument/2006/relationships/hyperlink" Target="https://www.eeef.lu/home.html" TargetMode="External"/><Relationship Id="rId210" Type="http://schemas.openxmlformats.org/officeDocument/2006/relationships/hyperlink" Target="https://www.ewc.ie/bec-community-programmes/" TargetMode="External"/><Relationship Id="rId392" Type="http://schemas.openxmlformats.org/officeDocument/2006/relationships/hyperlink" Target="https://www.gse.it/servizi-per-te/efficienza-energetica/prepac" TargetMode="External"/><Relationship Id="rId252" Type="http://schemas.openxmlformats.org/officeDocument/2006/relationships/hyperlink" Target="https://www.seai.ie/grants/home-energy-grants/individual-grants/" TargetMode="External"/><Relationship Id="rId294" Type="http://schemas.openxmlformats.org/officeDocument/2006/relationships/hyperlink" Target="https://www.fundoambiental.pt/apoios-prr/c13-eficiencia-energetica-em-edificios/04c13-i012023.aspx" TargetMode="External"/><Relationship Id="rId308" Type="http://schemas.openxmlformats.org/officeDocument/2006/relationships/hyperlink" Target="https://kredex.ee/en/services/housing/housing-loan-guarantee" TargetMode="External"/><Relationship Id="rId47" Type="http://schemas.openxmlformats.org/officeDocument/2006/relationships/hyperlink" Target="https://www.bgeef.com/en/financial-products/loans/" TargetMode="External"/><Relationship Id="rId89" Type="http://schemas.openxmlformats.org/officeDocument/2006/relationships/hyperlink" Target="https://publications.jrc.ec.europa.eu/repository/bitstream/JRC117816/accelerating_energy_renovation_investments_in_buildings.pdf" TargetMode="External"/><Relationship Id="rId112" Type="http://schemas.openxmlformats.org/officeDocument/2006/relationships/hyperlink" Target="https://www.foerderdatenbank.de/FDB/Content/DE/Foerderprogramm/Land/Hessen/kommunalrichtlinie-hessen.html" TargetMode="External"/><Relationship Id="rId154" Type="http://schemas.openxmlformats.org/officeDocument/2006/relationships/hyperlink" Target="https://france-renov.gouv.fr/aides/maprimerenov" TargetMode="External"/><Relationship Id="rId361" Type="http://schemas.openxmlformats.org/officeDocument/2006/relationships/hyperlink" Target="https://www.kfw.de/inlandsfoerderung/Privatpersonen/Neubau/F%C3%B6rderprodukte/Wohneigentum-f%C3%BCr-Familien-(300)/" TargetMode="External"/><Relationship Id="rId196" Type="http://schemas.openxmlformats.org/officeDocument/2006/relationships/hyperlink" Target="https://www.klima-agence.lu/fr/aides-economie-energie" TargetMode="External"/><Relationship Id="rId417" Type="http://schemas.openxmlformats.org/officeDocument/2006/relationships/hyperlink" Target="https://www.podatki.gov.pl/pit/ulgi-odliczenia-i-zwolnienia/ulga-termomodernizacyjna/" TargetMode="External"/><Relationship Id="rId16" Type="http://schemas.openxmlformats.org/officeDocument/2006/relationships/hyperlink" Target="https://eeagrants.org/" TargetMode="External"/><Relationship Id="rId221" Type="http://schemas.openxmlformats.org/officeDocument/2006/relationships/hyperlink" Target="https://www.eib.org/en/press/all/2022-585-energy-eib-supports-energy-efficient-residential-housing-in-stockholm-sweden-with-a-sek-2-5-billion-loan" TargetMode="External"/><Relationship Id="rId263" Type="http://schemas.openxmlformats.org/officeDocument/2006/relationships/hyperlink" Target="https://www.gov.pl/web/funduszmodernizacyjny/Programy-Priorytetowe" TargetMode="External"/><Relationship Id="rId319" Type="http://schemas.openxmlformats.org/officeDocument/2006/relationships/hyperlink" Target="https://energie.wallonie.be/fr/reforme-ureba-classique-a-partir-d-octobre-2022.html?IDC=10381&amp;IDD=166256" TargetMode="External"/><Relationship Id="rId58" Type="http://schemas.openxmlformats.org/officeDocument/2006/relationships/hyperlink" Target="https://gov.hr/en/energy-renovation-of-multi-residential-buildings/1274" TargetMode="External"/><Relationship Id="rId123" Type="http://schemas.openxmlformats.org/officeDocument/2006/relationships/hyperlink" Target="https://www.bafa.de/DE/Energie/Energieeffizienz/Energieeffizienz_und_Prozesswaerme/energieeffizienz_und_prozesswaerme_node.html" TargetMode="External"/><Relationship Id="rId330" Type="http://schemas.openxmlformats.org/officeDocument/2006/relationships/hyperlink" Target="https://mmr.gov.cz/cs/microsites/restart-regionu/vyjednali-jsme/vyzva-k-predkladani-zadosti-o-dotaci-a-uver-v-ramc" TargetMode="External"/><Relationship Id="rId165" Type="http://schemas.openxmlformats.org/officeDocument/2006/relationships/hyperlink" Target="https://france-renov.gouv.fr/aides/pah-caf" TargetMode="External"/><Relationship Id="rId372" Type="http://schemas.openxmlformats.org/officeDocument/2006/relationships/hyperlink" Target="https://www.foerderdatenbank.de/FDB/Content/DE/Foerderprogramm/Land/Bayern/schaffung-effizientem-mietwohnraum-emwr.html" TargetMode="External"/><Relationship Id="rId428" Type="http://schemas.openxmlformats.org/officeDocument/2006/relationships/hyperlink" Target="https://www.deco.proteste.pt/casa-energia/aquecimento/noticias/vale-eficiencia-candidaturas-programa" TargetMode="External"/><Relationship Id="rId232" Type="http://schemas.openxmlformats.org/officeDocument/2006/relationships/hyperlink" Target="https://www.measures.odyssee-mure.eu/energy-efficiency-policies-database.html" TargetMode="External"/><Relationship Id="rId274" Type="http://schemas.openxmlformats.org/officeDocument/2006/relationships/hyperlink" Target="https://ekosklad.si/prebivalstvo/pridobite-spodbudo/seznam-spodbud?_s=s&amp;ukrep%5B0%5D=ogrevanje-in-prezracevanje&amp;segment%5Bincrementing%5D=1&amp;segment%5Bexists%5D=1&amp;segment%5BwasRecentlyCreated%5D=0&amp;segment%5Btimestamps%5D=1&amp;stran=2" TargetMode="External"/><Relationship Id="rId27" Type="http://schemas.openxmlformats.org/officeDocument/2006/relationships/hyperlink" Target="https://www.vlaanderen.be/bouwen-wonen-en-energie/bouwen-en-verbouwen/premies-en-belastingvoordelen/mijn-verbouwpremie" TargetMode="External"/><Relationship Id="rId69" Type="http://schemas.openxmlformats.org/officeDocument/2006/relationships/hyperlink" Target="http://www.awista.at/service-angebot/haufig-gestellte-fragen/" TargetMode="External"/><Relationship Id="rId134" Type="http://schemas.openxmlformats.org/officeDocument/2006/relationships/hyperlink" Target="https://www.ela.europa.eu/sites/default/files/2021-09/SE-ROTandRUTtaxdeductions.pdf" TargetMode="External"/><Relationship Id="rId80" Type="http://schemas.openxmlformats.org/officeDocument/2006/relationships/hyperlink" Target="https://pocacito.eu/sites/default/files/Thewosan_Vienna.pdf" TargetMode="External"/><Relationship Id="rId176" Type="http://schemas.openxmlformats.org/officeDocument/2006/relationships/hyperlink" Target="https://www.aides-entreprises.fr/actualites/7880" TargetMode="External"/><Relationship Id="rId341" Type="http://schemas.openxmlformats.org/officeDocument/2006/relationships/hyperlink" Target="https://www.eudp.dk/" TargetMode="External"/><Relationship Id="rId383" Type="http://schemas.openxmlformats.org/officeDocument/2006/relationships/hyperlink" Target="https://www.seai.ie/grants/home-energy-grants/heat-pump-systems/" TargetMode="External"/><Relationship Id="rId439" Type="http://schemas.openxmlformats.org/officeDocument/2006/relationships/hyperlink" Target="https://www.districtenergy.org/blogs/district-energy/2024/01/16/valencia-spain-offers-subsidies-for-geothermal-oth" TargetMode="External"/><Relationship Id="rId201" Type="http://schemas.openxmlformats.org/officeDocument/2006/relationships/hyperlink" Target="https://www.rvo.nl/subsidies-financiering/mia-vamil/ondernemers" TargetMode="External"/><Relationship Id="rId243" Type="http://schemas.openxmlformats.org/officeDocument/2006/relationships/hyperlink" Target="https://www.gov.pl/web/nfosigw/kogeneracja-powiatowa" TargetMode="External"/><Relationship Id="rId285" Type="http://schemas.openxmlformats.org/officeDocument/2006/relationships/hyperlink" Target="https://www.cdp.it/sitointernet/page/it/plafond_casa?contentId=PRD11495" TargetMode="External"/><Relationship Id="rId38" Type="http://schemas.openxmlformats.org/officeDocument/2006/relationships/hyperlink" Target="https://economie.fgov.be/fr/themes/energie/transition-energetique/fonds-de-transition" TargetMode="External"/><Relationship Id="rId103" Type="http://schemas.openxmlformats.org/officeDocument/2006/relationships/hyperlink" Target="https://www.kfw.de/inlandsfoerderung/Unternehmen/Energie-und-Umwelt/F%C3%B6rderprodukte/Umweltprogramm-(240-241)/" TargetMode="External"/><Relationship Id="rId310" Type="http://schemas.openxmlformats.org/officeDocument/2006/relationships/hyperlink" Target="https://www.stradalex.lu/fr/slu_src_publ_leg_mema/toc/leg_lu_mema_199309_70/doc/mema_1993A13592" TargetMode="External"/><Relationship Id="rId91" Type="http://schemas.openxmlformats.org/officeDocument/2006/relationships/hyperlink" Target="https://www.umweltfoerderung.at/fileadmin/user_upload/umweltfoerderung/betriebe/Abwaermeauskopplung/UFI_Standardfall_Infoblatt_Abwaerme.pdf" TargetMode="External"/><Relationship Id="rId145" Type="http://schemas.openxmlformats.org/officeDocument/2006/relationships/hyperlink" Target="https://www.ely-keskus.fi/kaasulammityksen-vaihtajalle" TargetMode="External"/><Relationship Id="rId187" Type="http://schemas.openxmlformats.org/officeDocument/2006/relationships/hyperlink" Target="https://www.seai.ie/business-and-public-sector/small-and-medium-business/supports/energy-audits/" TargetMode="External"/><Relationship Id="rId352" Type="http://schemas.openxmlformats.org/officeDocument/2006/relationships/hyperlink" Target="https://france-renov.gouv.fr/aides/maprimerenov-copropriete" TargetMode="External"/><Relationship Id="rId394" Type="http://schemas.openxmlformats.org/officeDocument/2006/relationships/hyperlink" Target="https://www.altum.lv/pakalpojumi/iedzivotajiem/daudzdzivoklu-maju-energoefektivitate-2022-2026/" TargetMode="External"/><Relationship Id="rId408" Type="http://schemas.openxmlformats.org/officeDocument/2006/relationships/hyperlink" Target="https://guichet.public.lu/fr/citoyens/aides/logement-construction/prime-house/assainissement-energetique-regime-2017.html" TargetMode="External"/><Relationship Id="rId212" Type="http://schemas.openxmlformats.org/officeDocument/2006/relationships/hyperlink" Target="https://www.rvo.nl/subsidies-financiering/bmkb/bmkb-groen" TargetMode="External"/><Relationship Id="rId254" Type="http://schemas.openxmlformats.org/officeDocument/2006/relationships/hyperlink" Target="https://www.riksgalden.se/en/our-operations/central-government-borrowing/issuance/green-bonds/" TargetMode="External"/><Relationship Id="rId49" Type="http://schemas.openxmlformats.org/officeDocument/2006/relationships/hyperlink" Target="https://www.housingeurope.eu/file/1098/download" TargetMode="External"/><Relationship Id="rId114" Type="http://schemas.openxmlformats.org/officeDocument/2006/relationships/hyperlink" Target="https://www.ibb.de/de/foerderprogramme/effiziente-gebaeudeplus.html" TargetMode="External"/><Relationship Id="rId296" Type="http://schemas.openxmlformats.org/officeDocument/2006/relationships/hyperlink" Target="https://www.fundoambiental.pt/apoios-prr/c13-eficiencia-energetica-em-edificios/05c13-i012023-paes-2023-1-aviso.aspx" TargetMode="External"/><Relationship Id="rId60" Type="http://schemas.openxmlformats.org/officeDocument/2006/relationships/hyperlink" Target="https://www.fzoeu.hr/hr/objavljen-prvi-poziv-za-dodjelu-sredstava-iz-modernizacijskog-fonda/9354" TargetMode="External"/><Relationship Id="rId156" Type="http://schemas.openxmlformats.org/officeDocument/2006/relationships/hyperlink" Target="https://agirpourlatransition.ademe.fr/entreprises/demarche-decarbonation-industrie/financer/audit-etude-opportunites-faisabilite" TargetMode="External"/><Relationship Id="rId198" Type="http://schemas.openxmlformats.org/officeDocument/2006/relationships/hyperlink" Target="https://www.rvo.nl/subsidies-financiering/sah" TargetMode="External"/><Relationship Id="rId321" Type="http://schemas.openxmlformats.org/officeDocument/2006/relationships/hyperlink" Target="https://www.gov.pl/web/nfosigw/agroenergia-czesc-1-mikroinstalacje-pompy-ciepla-i-towarzyszace-magazyny-energii-dla-wfosigw" TargetMode="External"/><Relationship Id="rId363" Type="http://schemas.openxmlformats.org/officeDocument/2006/relationships/hyperlink" Target="https://www.bmwk.de/Redaktion/DE/Publikationen/Energie/energieeffiezienzstrategie-2050.pdf?__blob=publicationFile&amp;v=1" TargetMode="External"/><Relationship Id="rId419" Type="http://schemas.openxmlformats.org/officeDocument/2006/relationships/hyperlink" Target="https://mojprad.gov.pl/" TargetMode="External"/><Relationship Id="rId202" Type="http://schemas.openxmlformats.org/officeDocument/2006/relationships/hyperlink" Target="https://www.rvo.nl/subsidies-financiering/dei" TargetMode="External"/><Relationship Id="rId223" Type="http://schemas.openxmlformats.org/officeDocument/2006/relationships/hyperlink" Target="https://www.ela.europa.eu/pt/media/442" TargetMode="External"/><Relationship Id="rId244" Type="http://schemas.openxmlformats.org/officeDocument/2006/relationships/hyperlink" Target="https://czystepowietrze.gov.pl/cieple-mieszkanie/" TargetMode="External"/><Relationship Id="rId430" Type="http://schemas.openxmlformats.org/officeDocument/2006/relationships/hyperlink" Target="https://obnovdom.sk/" TargetMode="External"/><Relationship Id="rId18" Type="http://schemas.openxmlformats.org/officeDocument/2006/relationships/hyperlink" Target="https://www.fi-compass.eu/" TargetMode="External"/><Relationship Id="rId39" Type="http://schemas.openxmlformats.org/officeDocument/2006/relationships/hyperlink" Target="https://www.wallonie.be/fr/demarches/demander-une-prime-linvestissement-en-faveur-de-lutilisation-durable-de-lenergie-et-de-la-protection" TargetMode="External"/><Relationship Id="rId265" Type="http://schemas.openxmlformats.org/officeDocument/2006/relationships/hyperlink" Target="https://www.afm.ro/eficienta_energetica_cladiri_publice.php" TargetMode="External"/><Relationship Id="rId286" Type="http://schemas.openxmlformats.org/officeDocument/2006/relationships/hyperlink" Target="https://www.efficienzaenergetica.enea.it/detrazioni-fiscali.html" TargetMode="External"/><Relationship Id="rId50" Type="http://schemas.openxmlformats.org/officeDocument/2006/relationships/hyperlink" Target="https://ecofund-bg.org/en/programs/investment-climate-program/" TargetMode="External"/><Relationship Id="rId104" Type="http://schemas.openxmlformats.org/officeDocument/2006/relationships/hyperlink" Target="https://www.kfw.de/inlandsfoerderung/%C3%96ffentliche-Einrichtungen/Kommunen/Quartiersversorgung/F%C3%B6rderprodukte/BMU-Umweltinnovationsprogramm-(230)/" TargetMode="External"/><Relationship Id="rId125" Type="http://schemas.openxmlformats.org/officeDocument/2006/relationships/hyperlink" Target="https://www.bafa.de/SharedDocs/Downloads/DE/Energie/ew_foerderuebersicht_apee.html" TargetMode="External"/><Relationship Id="rId146" Type="http://schemas.openxmlformats.org/officeDocument/2006/relationships/hyperlink" Target="https://abouthungary.hu/news-in-brief/government-to-launch-700-billion-forint-subsidized-credit-scheme-for-businesses" TargetMode="External"/><Relationship Id="rId167" Type="http://schemas.openxmlformats.org/officeDocument/2006/relationships/hyperlink" Target="https://pro-smen.org/sites/default/files/documents/documents_2023/2023_pacte_industrie_pro_smen_en_bref_.pdf" TargetMode="External"/><Relationship Id="rId188" Type="http://schemas.openxmlformats.org/officeDocument/2006/relationships/hyperlink" Target="https://www.seai.ie/business-and-public-sector/business-grants-and-supports/support-scheme-renewable-heat/" TargetMode="External"/><Relationship Id="rId311" Type="http://schemas.openxmlformats.org/officeDocument/2006/relationships/hyperlink" Target="https://www.umweltfoerderung.at/betriebe/nahwaermeversorgung-auf-basis-erneuerbarer-energietraeger" TargetMode="External"/><Relationship Id="rId332" Type="http://schemas.openxmlformats.org/officeDocument/2006/relationships/hyperlink" Target="https://www.sfzp.cz/files/documents/storage/2021/05/20/1621500549_ModF_ENERG%20ETS_EN.pdf" TargetMode="External"/><Relationship Id="rId353" Type="http://schemas.openxmlformats.org/officeDocument/2006/relationships/hyperlink" Target="https://www.vzbv.de/ueber-uns/projekte/energieberatung" TargetMode="External"/><Relationship Id="rId374" Type="http://schemas.openxmlformats.org/officeDocument/2006/relationships/hyperlink" Target="https://www.typosthes.gr/oikonomia/333080_erhetai-neo-programma-exoikonomo-2024-ta-nea-haraktiristika" TargetMode="External"/><Relationship Id="rId395" Type="http://schemas.openxmlformats.org/officeDocument/2006/relationships/hyperlink" Target="https://www.altum.lv/en/services/individuals/housing-guarantees-for-families/" TargetMode="External"/><Relationship Id="rId409" Type="http://schemas.openxmlformats.org/officeDocument/2006/relationships/hyperlink" Target="https://bauerenergie.lu/aides-et-primes/" TargetMode="External"/><Relationship Id="rId71" Type="http://schemas.openxmlformats.org/officeDocument/2006/relationships/hyperlink" Target="https://www.wko.at/service/foerderungen/foerderung-fernwaermeanschluss.html" TargetMode="External"/><Relationship Id="rId92" Type="http://schemas.openxmlformats.org/officeDocument/2006/relationships/hyperlink" Target="https://www.umweltfoerderung.at/betriebe/neubau-in-energieeffizienter-bauweise" TargetMode="External"/><Relationship Id="rId213" Type="http://schemas.openxmlformats.org/officeDocument/2006/relationships/hyperlink" Target="https://www.citizensinformation.ie/en/employment/types-of-employment/self-employment/supports-for-businesses-going-green/" TargetMode="External"/><Relationship Id="rId234" Type="http://schemas.openxmlformats.org/officeDocument/2006/relationships/hyperlink" Target="https://www.gov.pl/web/klimat/system-zobowiazujacy-do-efektywnosci-energetycznej-inaczej-zwany-bialymi-certyfikatami" TargetMode="External"/><Relationship Id="rId420" Type="http://schemas.openxmlformats.org/officeDocument/2006/relationships/hyperlink" Target="https://www.gov.pl/web/nfosigw/nabor-iv-wnioskow-2023-2024" TargetMode="External"/><Relationship Id="rId2" Type="http://schemas.openxmlformats.org/officeDocument/2006/relationships/hyperlink" Target="https://modernisationfund.eu/" TargetMode="External"/><Relationship Id="rId29" Type="http://schemas.openxmlformats.org/officeDocument/2006/relationships/hyperlink" Target="https://www.vlaanderen.be/ecologiepremie" TargetMode="External"/><Relationship Id="rId255" Type="http://schemas.openxmlformats.org/officeDocument/2006/relationships/hyperlink" Target="https://regiosudest.ro/ghiduri/prioritatea-de-investitie-2/apeluri-lansate/apel-lansat-2-1-b-eficienta-energetica-cladiri-publice-28-07-2023" TargetMode="External"/><Relationship Id="rId276" Type="http://schemas.openxmlformats.org/officeDocument/2006/relationships/hyperlink" Target="https://ekosklad.si/gospodarstvo/pridobite-spodbudo/seznam-spodbud?ukrep%5B%5D=izolacija-in-okna" TargetMode="External"/><Relationship Id="rId297" Type="http://schemas.openxmlformats.org/officeDocument/2006/relationships/hyperlink" Target="https://www.fundoambiental.pt/apoios-prr/c13-eficiencia-energetica-em-edificios/01c13-i02-eficiencia-energetica-em-edificios-da-administracao-publica-central.aspx" TargetMode="External"/><Relationship Id="rId441" Type="http://schemas.openxmlformats.org/officeDocument/2006/relationships/hyperlink" Target="https://skatteverket.se/privat/fastigheterochbostad/gronteknik/safungerarskattereduktionenforgronteknik.4.676f4884175c97df4192870.html" TargetMode="External"/><Relationship Id="rId40" Type="http://schemas.openxmlformats.org/officeDocument/2006/relationships/hyperlink" Target="https://energie.wallonie.be/fr/aides-a-l-investissement-energies-renouvelables-cogeneration-ou-process.html?IDC=6953" TargetMode="External"/><Relationship Id="rId115" Type="http://schemas.openxmlformats.org/officeDocument/2006/relationships/hyperlink" Target="https://www.foerderdatenbank.de/FDB/Content/DE/Foerderprogramm/Bund/BMWSB/staedtebaufoerderung-bund.html" TargetMode="External"/><Relationship Id="rId136" Type="http://schemas.openxmlformats.org/officeDocument/2006/relationships/hyperlink" Target="https://evida.dk/frakobling/afkoblingsordning/" TargetMode="External"/><Relationship Id="rId157" Type="http://schemas.openxmlformats.org/officeDocument/2006/relationships/hyperlink" Target="https://www.service-public.fr/particuliers/vosdroits/F19905" TargetMode="External"/><Relationship Id="rId178" Type="http://schemas.openxmlformats.org/officeDocument/2006/relationships/hyperlink" Target="https://online.kpr.hu/site-print.php?template_article_id=2331&amp;template_article_sid=42064258177" TargetMode="External"/><Relationship Id="rId301" Type="http://schemas.openxmlformats.org/officeDocument/2006/relationships/hyperlink" Target="https://www.wallonie.be/fr/demarches/beneficier-du-financement-de-vos-travaux-de-renovation" TargetMode="External"/><Relationship Id="rId322" Type="http://schemas.openxmlformats.org/officeDocument/2006/relationships/hyperlink" Target="http://thoriumaplus.com/wp-content/uploads/2019/04/Pravilnik-o-sustavu-obveze-energetske-ucinkovitosti-NN-41-19.pdf" TargetMode="External"/><Relationship Id="rId343" Type="http://schemas.openxmlformats.org/officeDocument/2006/relationships/hyperlink" Target="https://ens.dk/service/tilskuds-stoetteordninger/afkoblingsordningen" TargetMode="External"/><Relationship Id="rId364" Type="http://schemas.openxmlformats.org/officeDocument/2006/relationships/hyperlink" Target="https://www.foerderdatenbank.de/FDB/Content/DE/Foerderprogramm/Bund/BMWi/energieberatung-nichtwohngebaeude-anlage-systeme.html" TargetMode="External"/><Relationship Id="rId61" Type="http://schemas.openxmlformats.org/officeDocument/2006/relationships/hyperlink" Target="https://www.fi-compass.eu/financial-instruments/cyprus/energy-fund-funds-fof-cyprus" TargetMode="External"/><Relationship Id="rId82" Type="http://schemas.openxmlformats.org/officeDocument/2006/relationships/hyperlink" Target="https://www.oesterreich.gv.at/themen/bauen_wohnen_und_umwelt/energie_sparen/1/sanierungsoffensive.html" TargetMode="External"/><Relationship Id="rId199" Type="http://schemas.openxmlformats.org/officeDocument/2006/relationships/hyperlink" Target="https://www.rvo.nl/subsidies-financiering/eia/ondernemers" TargetMode="External"/><Relationship Id="rId203" Type="http://schemas.openxmlformats.org/officeDocument/2006/relationships/hyperlink" Target="https://www.rvo.nl/subsidies-financiering/svoh" TargetMode="External"/><Relationship Id="rId385" Type="http://schemas.openxmlformats.org/officeDocument/2006/relationships/hyperlink" Target="https://selectra.ie/energy/guides/schemes/seai-grants-schemes" TargetMode="External"/><Relationship Id="rId19" Type="http://schemas.openxmlformats.org/officeDocument/2006/relationships/hyperlink" Target="https://netzerocities.eu/" TargetMode="External"/><Relationship Id="rId224" Type="http://schemas.openxmlformats.org/officeDocument/2006/relationships/hyperlink" Target="https://www.ca-eed.eu/ia_document/national-implementation-report-austria/" TargetMode="External"/><Relationship Id="rId245" Type="http://schemas.openxmlformats.org/officeDocument/2006/relationships/hyperlink" Target="https://www.gov.pl/web/funduszmodernizacyjny/Programy-Priorytetowe" TargetMode="External"/><Relationship Id="rId266" Type="http://schemas.openxmlformats.org/officeDocument/2006/relationships/hyperlink" Target="https://legislatie.just.ro/Public/DetaliiDocumentAfis/236612" TargetMode="External"/><Relationship Id="rId287" Type="http://schemas.openxmlformats.org/officeDocument/2006/relationships/hyperlink" Target="https://www.oeb.org.cy/wp-content/uploads/2020/01/%CE%93%CE%94-%CE%95%CE%A0%CE%A3%CE%91.pdf" TargetMode="External"/><Relationship Id="rId410" Type="http://schemas.openxmlformats.org/officeDocument/2006/relationships/hyperlink" Target="https://bauerenergie.lu/primes-photovoltaiques-au-luxembourg/" TargetMode="External"/><Relationship Id="rId431" Type="http://schemas.openxmlformats.org/officeDocument/2006/relationships/hyperlink" Target="https://eurofondy.gov.sk/wp-content/uploads/2023/12/HMG_2024_v1_pdf_.pdf" TargetMode="External"/><Relationship Id="rId30" Type="http://schemas.openxmlformats.org/officeDocument/2006/relationships/hyperlink" Target="https://www.vlaio.be/nl/media/2166" TargetMode="External"/><Relationship Id="rId105" Type="http://schemas.openxmlformats.org/officeDocument/2006/relationships/hyperlink" Target="https://www.kfw.de/inlandsfoerderung/Unternehmen/Energie-Umwelt/F%C3%B6rderprodukte/Erneuerbare-Energien-Standard-(270)/" TargetMode="External"/><Relationship Id="rId126" Type="http://schemas.openxmlformats.org/officeDocument/2006/relationships/hyperlink" Target="https://www.bmwk.de/Redaktion/DE/Artikel/Klimaschutz/klimaschutzvertraege.html" TargetMode="External"/><Relationship Id="rId147" Type="http://schemas.openxmlformats.org/officeDocument/2006/relationships/hyperlink" Target="https://exoikonomotrokas.gr/eksoikonomw-kat-oikon-proupotheseis-entakshs-wfelh" TargetMode="External"/><Relationship Id="rId168" Type="http://schemas.openxmlformats.org/officeDocument/2006/relationships/hyperlink" Target="https://www.pass-renovation.hautsdefrance.fr/" TargetMode="External"/><Relationship Id="rId312" Type="http://schemas.openxmlformats.org/officeDocument/2006/relationships/hyperlink" Target="https://www.umweltfoerderung.at/betriebe/fernwaermeanschluss-100-kw/unterkategorie-waerme-aus-erneuerbaren-ressourcen" TargetMode="External"/><Relationship Id="rId333" Type="http://schemas.openxmlformats.org/officeDocument/2006/relationships/hyperlink" Target="https://opzp.cz/specificky-cil/energie/" TargetMode="External"/><Relationship Id="rId354" Type="http://schemas.openxmlformats.org/officeDocument/2006/relationships/hyperlink" Target="https://www.bafa.de/SharedDocs/Downloads/DE/Energie/eew_merkblatt_2023.pdf?__blob=publicationFile&amp;v=10" TargetMode="External"/><Relationship Id="rId51" Type="http://schemas.openxmlformats.org/officeDocument/2006/relationships/hyperlink" Target="https://www.ebrd.com/work-with-us/projects/psd/reecl-3-united-bulgarian-bank.html" TargetMode="External"/><Relationship Id="rId72" Type="http://schemas.openxmlformats.org/officeDocument/2006/relationships/hyperlink" Target="https://www.umweltfoerderung.at/betriebe/klimafreundliche-fernwaerme" TargetMode="External"/><Relationship Id="rId93" Type="http://schemas.openxmlformats.org/officeDocument/2006/relationships/hyperlink" Target="https://www.umweltfoerderung.at/betriebe/klimatisierung-und-kuehlung" TargetMode="External"/><Relationship Id="rId189" Type="http://schemas.openxmlformats.org/officeDocument/2006/relationships/hyperlink" Target="https://www.seai.ie/grants/community-grants/" TargetMode="External"/><Relationship Id="rId375" Type="http://schemas.openxmlformats.org/officeDocument/2006/relationships/hyperlink" Target="https://faolex.fao.org/docs/pdf/gre212993.pdf" TargetMode="External"/><Relationship Id="rId396" Type="http://schemas.openxmlformats.org/officeDocument/2006/relationships/hyperlink" Target="https://www.altum.lv/en/services/enterprises/loans-for-companies-energy-efficiency-or-sustainability/" TargetMode="External"/><Relationship Id="rId3" Type="http://schemas.openxmlformats.org/officeDocument/2006/relationships/hyperlink" Target="https://investeu.europa.eu/what-investeu-programme/investeu-fund/about-investeu-fund_en" TargetMode="External"/><Relationship Id="rId214" Type="http://schemas.openxmlformats.org/officeDocument/2006/relationships/hyperlink" Target="https://www.almi.se/en/almi-invest/about-almi-invest/almi-invest-greentech-fund/" TargetMode="External"/><Relationship Id="rId235" Type="http://schemas.openxmlformats.org/officeDocument/2006/relationships/hyperlink" Target="https://energy.ec.europa.eu/system/files/2014-11/article7_en_slovenia-annex-a_1.pdf" TargetMode="External"/><Relationship Id="rId256" Type="http://schemas.openxmlformats.org/officeDocument/2006/relationships/hyperlink" Target="https://www.afm.ro/sisteme_fotovoltaice.php" TargetMode="External"/><Relationship Id="rId277" Type="http://schemas.openxmlformats.org/officeDocument/2006/relationships/hyperlink" Target="https://ekosklad.si/gospodarstvo/pridobite-spodbudo/seznam-spodbud?ukrep%5B%5D=ucinkovita-raba-energije" TargetMode="External"/><Relationship Id="rId298" Type="http://schemas.openxmlformats.org/officeDocument/2006/relationships/hyperlink" Target="https://agirpourlatransition.ademe.fr/entreprises/aides-financieres/2024/installations-production-chaleur-froid-a-partir-boucle-deau-temperee" TargetMode="External"/><Relationship Id="rId400" Type="http://schemas.openxmlformats.org/officeDocument/2006/relationships/hyperlink" Target="https://atjauno.riga.lv/dzivojamas-majas/" TargetMode="External"/><Relationship Id="rId421" Type="http://schemas.openxmlformats.org/officeDocument/2006/relationships/hyperlink" Target="https://mojecieplo.gov.pl/" TargetMode="External"/><Relationship Id="rId442" Type="http://schemas.openxmlformats.org/officeDocument/2006/relationships/hyperlink" Target="https://kredex.ee/et/teenused/rekonstrueerimistoetus-rrf" TargetMode="External"/><Relationship Id="rId116" Type="http://schemas.openxmlformats.org/officeDocument/2006/relationships/hyperlink" Target="https://www.wettbewerb-energieeffizienz.de/WENEFF/Navigation/DE/Foerderwettbewerb/Rahmenbedingungen/rahmenbedingungen.html" TargetMode="External"/><Relationship Id="rId137" Type="http://schemas.openxmlformats.org/officeDocument/2006/relationships/hyperlink" Target="https://smartcap.ee/about-us/sc-gf/" TargetMode="External"/><Relationship Id="rId158" Type="http://schemas.openxmlformats.org/officeDocument/2006/relationships/hyperlink" Target="https://www.bpifrance.fr/catalogue-offres/transition-ecologique-et-energetique/pret-vert" TargetMode="External"/><Relationship Id="rId302" Type="http://schemas.openxmlformats.org/officeDocument/2006/relationships/hyperlink" Target="https://forms6.wallonie.be/formulaires/BrochureENV-UDE.pdf" TargetMode="External"/><Relationship Id="rId323" Type="http://schemas.openxmlformats.org/officeDocument/2006/relationships/hyperlink" Target="https://www.fzoeu.hr/hr/nacionalni-javni-pozivi-i-natjecaji/1367" TargetMode="External"/><Relationship Id="rId344" Type="http://schemas.openxmlformats.org/officeDocument/2006/relationships/hyperlink" Target="https://netzerocities.eu/twinning-learning-programme/" TargetMode="External"/><Relationship Id="rId20" Type="http://schemas.openxmlformats.org/officeDocument/2006/relationships/hyperlink" Target="https://energyefficientmortgages.eu/roll-out-across-eu-markets/" TargetMode="External"/><Relationship Id="rId41" Type="http://schemas.openxmlformats.org/officeDocument/2006/relationships/hyperlink" Target="https://energie.wallonie.be/fr/deduction-fiscale-pour-investissements.html?IDC=6952" TargetMode="External"/><Relationship Id="rId62" Type="http://schemas.openxmlformats.org/officeDocument/2006/relationships/hyperlink" Target="https://www.nrb.cz/produkt/energ/" TargetMode="External"/><Relationship Id="rId83" Type="http://schemas.openxmlformats.org/officeDocument/2006/relationships/hyperlink" Target="https://www.umweltfoerderung.at/fileadmin/user_upload/umweltfoerderung/betriebe/Raus_aus_Oel_Erneuerbare_Waermeerzeugung_100_kW/UFI_Infoblatt_WAERMERZEUGER_PAU.pdf" TargetMode="External"/><Relationship Id="rId179" Type="http://schemas.openxmlformats.org/officeDocument/2006/relationships/hyperlink" Target="https://bbj.hu/economy/statistics/analysis/tax-incentives-for-corporate-environmental-protection-energy-efficiency-investments" TargetMode="External"/><Relationship Id="rId365" Type="http://schemas.openxmlformats.org/officeDocument/2006/relationships/hyperlink" Target="https://www.energieforschung.de/antragsteller/antragstellung" TargetMode="External"/><Relationship Id="rId386" Type="http://schemas.openxmlformats.org/officeDocument/2006/relationships/hyperlink" Target="https://selectra.ie/energy/guides/schemes/seai-grants-schemes" TargetMode="External"/><Relationship Id="rId190" Type="http://schemas.openxmlformats.org/officeDocument/2006/relationships/hyperlink" Target="https://www.seai.ie/case-studies/the-fair-play-cafe/" TargetMode="External"/><Relationship Id="rId204" Type="http://schemas.openxmlformats.org/officeDocument/2006/relationships/hyperlink" Target="https://www.rvo.nl/subsidies-financiering/svve" TargetMode="External"/><Relationship Id="rId225" Type="http://schemas.openxmlformats.org/officeDocument/2006/relationships/hyperlink" Target="https://www.ca-eed.eu/ia_document/national-implementation-report-bulgaria/" TargetMode="External"/><Relationship Id="rId246" Type="http://schemas.openxmlformats.org/officeDocument/2006/relationships/hyperlink" Target="https://www.gov.pl/web/funduszmodernizacyjny/Programy-Priorytetowe" TargetMode="External"/><Relationship Id="rId267" Type="http://schemas.openxmlformats.org/officeDocument/2006/relationships/hyperlink" Target="https://henro.ro/ministerul-energiei-a-lansat-ghidul-privind-sprijinirea-investitiilor-pentru-modernizarea-reabilitarea-retelei-inteligente-de-termoficare-investenergy/" TargetMode="External"/><Relationship Id="rId288" Type="http://schemas.openxmlformats.org/officeDocument/2006/relationships/hyperlink" Target="https://www.ehpa.org/wp-content/uploads/2023/03/EHPA_Subsidies-for-residential-heat-pumps-in-Europe_FINAL_April-2023.pdf" TargetMode="External"/><Relationship Id="rId411" Type="http://schemas.openxmlformats.org/officeDocument/2006/relationships/hyperlink" Target="https://energywateragency.gov.mt/household-visits/" TargetMode="External"/><Relationship Id="rId432" Type="http://schemas.openxmlformats.org/officeDocument/2006/relationships/hyperlink" Target="https://eurofondy.gov.sk/wp-content/uploads/2023/12/HMG_2024_v1_pdf_.pdf" TargetMode="External"/><Relationship Id="rId106" Type="http://schemas.openxmlformats.org/officeDocument/2006/relationships/hyperlink" Target="https://www.bmwk.de/Redaktion/DE/Artikel/Energie/moderne-kraftwerkstechnologien.html" TargetMode="External"/><Relationship Id="rId127" Type="http://schemas.openxmlformats.org/officeDocument/2006/relationships/hyperlink" Target="https://www.idae.es/ayudas-y-financiacion/programa-dus-5000-ayudas-para-inversiones-proyectos-singulares-locales-de" TargetMode="External"/><Relationship Id="rId313" Type="http://schemas.openxmlformats.org/officeDocument/2006/relationships/hyperlink" Target="https://www.oesterreich.gv.at/themen/bauen_wohnen_und_umwelt/energie_sparen/1/raus_aus_oel.html" TargetMode="External"/><Relationship Id="rId10" Type="http://schemas.openxmlformats.org/officeDocument/2006/relationships/hyperlink" Target="https://www.eib.org/de/" TargetMode="External"/><Relationship Id="rId31" Type="http://schemas.openxmlformats.org/officeDocument/2006/relationships/hyperlink" Target="https://www.vlaanderen.be/call-groene-warmte-restwarmte-en-energie-efficiente-stadsverwarming" TargetMode="External"/><Relationship Id="rId52" Type="http://schemas.openxmlformats.org/officeDocument/2006/relationships/hyperlink" Target="https://www.sme.government.bg/en/?p=2695" TargetMode="External"/><Relationship Id="rId73" Type="http://schemas.openxmlformats.org/officeDocument/2006/relationships/hyperlink" Target="https://www.umweltfoerderung.at/betriebe/klimafreundliche-fernwaerme" TargetMode="External"/><Relationship Id="rId94" Type="http://schemas.openxmlformats.org/officeDocument/2006/relationships/hyperlink" Target="https://www.umweltfoerderung.at/fileadmin/user_upload/media/umweltfoerderung/Dokumente_Betriebe/Klimatisierung_und_Kuehlung/UFI_Standardfall_Infoblatt_KUEHL.pdf" TargetMode="External"/><Relationship Id="rId148" Type="http://schemas.openxmlformats.org/officeDocument/2006/relationships/hyperlink" Target="https://hlektra.gov.gr/home" TargetMode="External"/><Relationship Id="rId169" Type="http://schemas.openxmlformats.org/officeDocument/2006/relationships/hyperlink" Target="https://onpe.org/sites/default/files/10.fiche_ara_vf.pdf" TargetMode="External"/><Relationship Id="rId334" Type="http://schemas.openxmlformats.org/officeDocument/2006/relationships/hyperlink" Target="https://opzp.cz/specificky-cil/zdroje/" TargetMode="External"/><Relationship Id="rId355" Type="http://schemas.openxmlformats.org/officeDocument/2006/relationships/hyperlink" Target="https://www.foerderdatenbank.de/FDB/Content/DE/Foerderprogramm/Land/Bremen/ersatz-von-oelheizkesseln.html" TargetMode="External"/><Relationship Id="rId376" Type="http://schemas.openxmlformats.org/officeDocument/2006/relationships/hyperlink" Target="https://allazosyskevi.gov.gr/" TargetMode="External"/><Relationship Id="rId397" Type="http://schemas.openxmlformats.org/officeDocument/2006/relationships/hyperlink" Target="https://www.altum.lv/pakalpojumi/biznesam/altum-kapitala-fonds/" TargetMode="External"/><Relationship Id="rId4" Type="http://schemas.openxmlformats.org/officeDocument/2006/relationships/hyperlink" Target="https://research-and-innovation.ec.europa.eu/funding/funding-opportunities/funding-programmes-and-open-calls/horizon-europe_en" TargetMode="External"/><Relationship Id="rId180" Type="http://schemas.openxmlformats.org/officeDocument/2006/relationships/hyperlink" Target="https://kpmg.com/hu/en/home/insights/2023/08/taxalert-2023-08-09.html" TargetMode="External"/><Relationship Id="rId215" Type="http://schemas.openxmlformats.org/officeDocument/2006/relationships/hyperlink" Target="https://www.rvo.nl/subsidies-financiering/sde" TargetMode="External"/><Relationship Id="rId236" Type="http://schemas.openxmlformats.org/officeDocument/2006/relationships/hyperlink" Target="https://www.agen-rs.si/documents/10926/38704/Poro%C4%8Dilo-o-stanju-v-energetiki-2018/f0ee7a7a-3b8d-48b3-8a29-8cdc258d2e69" TargetMode="External"/><Relationship Id="rId257" Type="http://schemas.openxmlformats.org/officeDocument/2006/relationships/hyperlink" Target="https://inscrierionline.afm.ro/" TargetMode="External"/><Relationship Id="rId278" Type="http://schemas.openxmlformats.org/officeDocument/2006/relationships/hyperlink" Target="https://ekosklad.si/gospodarstvo/pridobite-spodbudo/seznam-spodbud?_s=s&amp;ukrep%5B%5D=ogrevanje-in-prezracevanje" TargetMode="External"/><Relationship Id="rId401" Type="http://schemas.openxmlformats.org/officeDocument/2006/relationships/hyperlink" Target="https://invega.lt/naujienu-archyvas/vipa-naujienu-archyvas/285/vipa-skelbia-daugiabuciu-namu-modernizavimo-finansavimo-salygas:1571" TargetMode="External"/><Relationship Id="rId422" Type="http://schemas.openxmlformats.org/officeDocument/2006/relationships/hyperlink" Target="https://czystepowietrze.gov.pl/inne-programy/stop-smog" TargetMode="External"/><Relationship Id="rId443" Type="http://schemas.openxmlformats.org/officeDocument/2006/relationships/printerSettings" Target="../printerSettings/printerSettings2.bin"/><Relationship Id="rId303" Type="http://schemas.openxmlformats.org/officeDocument/2006/relationships/hyperlink" Target="https://forms6.wallonie.be/formulaires/BrochureENV-UDE.pdf" TargetMode="External"/><Relationship Id="rId42" Type="http://schemas.openxmlformats.org/officeDocument/2006/relationships/hyperlink" Target="https://renowatt.be/fr/notre-mission/" TargetMode="External"/><Relationship Id="rId84" Type="http://schemas.openxmlformats.org/officeDocument/2006/relationships/hyperlink" Target="https://www.umweltfoerderung.at/betriebe/waermepumpe-100-kw/unterkategorie-waerme-aus-erneuerbaren-ressourcen" TargetMode="External"/><Relationship Id="rId138" Type="http://schemas.openxmlformats.org/officeDocument/2006/relationships/hyperlink" Target="https://kik.ee/et/toetatavad-tegevused/ida-virumaal-kaugkutte-taastuvkutustele-ulemineku-toetamine" TargetMode="External"/><Relationship Id="rId345" Type="http://schemas.openxmlformats.org/officeDocument/2006/relationships/hyperlink" Target="https://rakennerahastot.fi/en/business-funding" TargetMode="External"/><Relationship Id="rId387" Type="http://schemas.openxmlformats.org/officeDocument/2006/relationships/hyperlink" Target="https://www.seai.ie/grants/home-energy-grants/fully-funded-upgrades-for-eligible-homes/" TargetMode="External"/><Relationship Id="rId191" Type="http://schemas.openxmlformats.org/officeDocument/2006/relationships/hyperlink" Target="https://www.klima-agence.lu/fr/aides-economie-energie" TargetMode="External"/><Relationship Id="rId205" Type="http://schemas.openxmlformats.org/officeDocument/2006/relationships/hyperlink" Target="https://www.rvo.nl/onderwerpen/verduurzaming-utiliteitsbouw/maatschappelijk-vastgoed/sportaccommodaties" TargetMode="External"/><Relationship Id="rId247" Type="http://schemas.openxmlformats.org/officeDocument/2006/relationships/hyperlink" Target="https://www.bgk.pl/pozyczki-unijne/oferta-pozyczek-unijnych/pozyczka-jessica2-na-poprawe-efektywnosci-energetycznej-64/" TargetMode="External"/><Relationship Id="rId412" Type="http://schemas.openxmlformats.org/officeDocument/2006/relationships/hyperlink" Target="https://energywateragency.gov.mt/wp-content/uploads/2022/09/Schedule_2022.pdf" TargetMode="External"/><Relationship Id="rId107" Type="http://schemas.openxmlformats.org/officeDocument/2006/relationships/hyperlink" Target="https://www.bafa.de/DE/Energie/Effiziente_Gebaeude/Foerderprogramm_im_Ueberblick/foerderprogramm_im_ueberblick_node.html;jsessionid=CA056988F3C96AE7EC7E08F9649CFD40.intranet662" TargetMode="External"/><Relationship Id="rId289" Type="http://schemas.openxmlformats.org/officeDocument/2006/relationships/hyperlink" Target="https://www.wallonie.be/sites/default/files/2021-11/20210625-framework-en-final.pdf" TargetMode="External"/><Relationship Id="rId11" Type="http://schemas.openxmlformats.org/officeDocument/2006/relationships/hyperlink" Target="https://cinea.ec.europa.eu/programmes/connecting-europe-facility/energy-infrastructure-connecting-europe-facility-0_en" TargetMode="External"/><Relationship Id="rId53" Type="http://schemas.openxmlformats.org/officeDocument/2006/relationships/hyperlink" Target="https://jessicafund.bg/" TargetMode="External"/><Relationship Id="rId149" Type="http://schemas.openxmlformats.org/officeDocument/2006/relationships/hyperlink" Target="https://www.pwc.com/gr/en/Tax%20Flash-new-investment-incentive-law-EN.pdf" TargetMode="External"/><Relationship Id="rId314" Type="http://schemas.openxmlformats.org/officeDocument/2006/relationships/hyperlink" Target="https://www.umweltfoerderung.at/betriebe/geothermieanlagen/unterkategorie-waerme-aus-erneuerbaren-ressourcen" TargetMode="External"/><Relationship Id="rId356" Type="http://schemas.openxmlformats.org/officeDocument/2006/relationships/hyperlink" Target="https://www.foerderdatenbank.de/FDB/Content/DE/Foerderprogramm/Land/Bremen/ersatz-von-elektroheizungen.html" TargetMode="External"/><Relationship Id="rId398" Type="http://schemas.openxmlformats.org/officeDocument/2006/relationships/hyperlink" Target="https://www.cfla.gov.lv/lv/1213i-pasvaldibu-eku-un-infrastrukturas-uzlabosana?utm_source=https%3A%2F%2Fwww.google.com%2F" TargetMode="External"/><Relationship Id="rId95" Type="http://schemas.openxmlformats.org/officeDocument/2006/relationships/hyperlink" Target="https://www.umweltfoerderung.at/privatpersonen/energiegemeinschaften/energiegemeinschaften" TargetMode="External"/><Relationship Id="rId160" Type="http://schemas.openxmlformats.org/officeDocument/2006/relationships/hyperlink" Target="https://les-aides.fr/aide/I3kf3w/bpifrance/pret-eco-energie-pee.html" TargetMode="External"/><Relationship Id="rId216" Type="http://schemas.openxmlformats.org/officeDocument/2006/relationships/hyperlink" Target="https://www.rvo.nl/subsidies-financiering/sce" TargetMode="External"/><Relationship Id="rId423" Type="http://schemas.openxmlformats.org/officeDocument/2006/relationships/hyperlink" Target="https://www.gov.pl/web/nfosigw/digitalizacja-sieci-cieplowniczych" TargetMode="External"/><Relationship Id="rId258" Type="http://schemas.openxmlformats.org/officeDocument/2006/relationships/hyperlink" Target="https://www.afm.ro/sisteme_fotovoltaice.php" TargetMode="External"/><Relationship Id="rId22" Type="http://schemas.openxmlformats.org/officeDocument/2006/relationships/hyperlink" Target="https://www.travaux-de-renovation.be/pret-vert-bruxelles.htm" TargetMode="External"/><Relationship Id="rId64" Type="http://schemas.openxmlformats.org/officeDocument/2006/relationships/hyperlink" Target="https://www.sfzp.cz/dokumenty/detail/?id=2455" TargetMode="External"/><Relationship Id="rId118" Type="http://schemas.openxmlformats.org/officeDocument/2006/relationships/hyperlink" Target="https://www.kfw.de/inlandsfoerderung/%C3%96ffentliche-Einrichtungen/Soziale-Organisationen-und-Vereine/F%C3%B6rderprodukte/Bundesf%C3%B6rderung-f%C3%BCr-effiziente-Geb%C3%A4ude-Wohngeb%C3%A4ude-Kredit-(261-262)/" TargetMode="External"/><Relationship Id="rId325" Type="http://schemas.openxmlformats.org/officeDocument/2006/relationships/hyperlink" Target="http://www.meci.gov.cy/sit" TargetMode="External"/><Relationship Id="rId367" Type="http://schemas.openxmlformats.org/officeDocument/2006/relationships/hyperlink" Target="https://www.foerderdatenbank.de/FDB/Content/DE/Foerderprogramm/Land/NRW/nrw-bank-nachhaltig-wohnen.html" TargetMode="External"/><Relationship Id="rId171" Type="http://schemas.openxmlformats.org/officeDocument/2006/relationships/hyperlink" Target="https://onpe.org/sites/default/files/12.fiche_primes_coup_de_pouce_cee_vf.pdf" TargetMode="External"/><Relationship Id="rId227" Type="http://schemas.openxmlformats.org/officeDocument/2006/relationships/hyperlink" Target="https://www.gse.it/servizi-per-te/efficienza-energetica/certificati-bianchi" TargetMode="External"/><Relationship Id="rId269" Type="http://schemas.openxmlformats.org/officeDocument/2006/relationships/hyperlink" Target="https://oportunitati-ue.gov.ro/program/fondul-pentru-modernizare/" TargetMode="External"/><Relationship Id="rId434" Type="http://schemas.openxmlformats.org/officeDocument/2006/relationships/hyperlink" Target="https://eurofondy.gov.sk/wp-content/uploads/2023/12/HMG_2024_v1_pdf_.pdf" TargetMode="External"/><Relationship Id="rId33" Type="http://schemas.openxmlformats.org/officeDocument/2006/relationships/hyperlink" Target="https://www.vlaanderen.be/collectieve-renovatiebegeleidingspremie" TargetMode="External"/><Relationship Id="rId129" Type="http://schemas.openxmlformats.org/officeDocument/2006/relationships/hyperlink" Target="https://instalacionesyeficienciaenergetica.com/ayudas-y-subvenciones-eficiencia-comunidades-autonomas/" TargetMode="External"/><Relationship Id="rId280" Type="http://schemas.openxmlformats.org/officeDocument/2006/relationships/hyperlink" Target="https://ekosklad.si/javni-sektor/pridobite-spodbudo/seznam-spodbud?ukrep%5B%5D=ogrevanje-in-prezracevanje" TargetMode="External"/><Relationship Id="rId336" Type="http://schemas.openxmlformats.org/officeDocument/2006/relationships/hyperlink" Target="https://www.retsinformation.dk/api/pdf/226439" TargetMode="External"/><Relationship Id="rId75" Type="http://schemas.openxmlformats.org/officeDocument/2006/relationships/hyperlink" Target="https://www.umweltfoerderung.at/fileadmin/user_upload/media/umweltfoerderung/Dokumente_Betriebe/Energiezentralen/UFI_Standardfall_Infoblatt_ENERZEN.pdf" TargetMode="External"/><Relationship Id="rId140" Type="http://schemas.openxmlformats.org/officeDocument/2006/relationships/hyperlink" Target="https://www.vero.fi/yritykset-ja-yhteisot/verot-ja-maksut/taloyhtioiden-verotus/tuloverotus/asuintalovaraus/" TargetMode="External"/><Relationship Id="rId182" Type="http://schemas.openxmlformats.org/officeDocument/2006/relationships/hyperlink" Target="https://www.otpbank.hu/portal/hu/KNV/Finanszirozas/Refinanszirozotthitelek/EximBarossGaborUjraiparositasiZold" TargetMode="External"/><Relationship Id="rId378" Type="http://schemas.openxmlformats.org/officeDocument/2006/relationships/hyperlink" Target="https://magyarkozlony.hu/hivatalos-lapok/j27xYWAZJCt1NRnmeTr763519a94889e5/dokumentumok/8f8dbedf6c1084fab83186324fb38c6862070309/letoltes" TargetMode="External"/><Relationship Id="rId403" Type="http://schemas.openxmlformats.org/officeDocument/2006/relationships/hyperlink" Target="https://apvis.apva.lt/paskelbti_kvietimai/iskastinio-kuro-naudojimo-mazinimas-imonese-2023-09" TargetMode="External"/><Relationship Id="rId6" Type="http://schemas.openxmlformats.org/officeDocument/2006/relationships/hyperlink" Target="https://cinea.ec.europa.eu/programmes/life/clean-energy-transition_en" TargetMode="External"/><Relationship Id="rId238" Type="http://schemas.openxmlformats.org/officeDocument/2006/relationships/hyperlink" Target="https://www.bgk.pl/programy-i-fundusze/programy/program-termo/premia-termomodernizacyjna-z-opcja-grantu-termomodernizacyjnego/" TargetMode="External"/><Relationship Id="rId291" Type="http://schemas.openxmlformats.org/officeDocument/2006/relationships/hyperlink" Target="https://bankmonitor.hu/mediatar/cikk/lesz-tamogatas-lakasfelujitasra-korszerusitesre-2024-ben/" TargetMode="External"/><Relationship Id="rId305" Type="http://schemas.openxmlformats.org/officeDocument/2006/relationships/hyperlink" Target="https://www.retsinformation.dk/eli/lta/2020/2303" TargetMode="External"/><Relationship Id="rId347" Type="http://schemas.openxmlformats.org/officeDocument/2006/relationships/hyperlink" Target="https://www.kuntarahoitus.fi/rahoituspalvelut/vihrea-rahoitus/" TargetMode="External"/><Relationship Id="rId44" Type="http://schemas.openxmlformats.org/officeDocument/2006/relationships/hyperlink" Target="https://www.walloniesante.be/fr/outils-green-health-financement-economie-energie" TargetMode="External"/><Relationship Id="rId86" Type="http://schemas.openxmlformats.org/officeDocument/2006/relationships/hyperlink" Target="https://www.umweltfoerderung.at/fileadmin/user_upload/umweltfoerderung/betriebe/Waermepumpen/UFI_Standardfall_Infoblatt_WAERMPU.pdf" TargetMode="External"/><Relationship Id="rId151" Type="http://schemas.openxmlformats.org/officeDocument/2006/relationships/hyperlink" Target="https://commission.europa.eu/business-economy-euro/economic-recovery/recovery-and-resilience-facility/maltas-recovery-and-resilience-plan_en" TargetMode="External"/><Relationship Id="rId389" Type="http://schemas.openxmlformats.org/officeDocument/2006/relationships/hyperlink" Target="https://www.revenue.ie/en/property/buying-irish-property/reliefs.aspx" TargetMode="External"/><Relationship Id="rId193" Type="http://schemas.openxmlformats.org/officeDocument/2006/relationships/hyperlink" Target="https://www.1nergie.lu/fr/faq/est-ce-que-je-peux-profiter-du-taux-super-reduit-de-la-tva-dans-le-cas-dune-renovation" TargetMode="External"/><Relationship Id="rId207" Type="http://schemas.openxmlformats.org/officeDocument/2006/relationships/hyperlink" Target="https://www.rvo.nl/onderwerpen/wetten-en-regels-gebouwen/epv" TargetMode="External"/><Relationship Id="rId249" Type="http://schemas.openxmlformats.org/officeDocument/2006/relationships/hyperlink" Target="https://polreff.org/program/o-polreff/" TargetMode="External"/><Relationship Id="rId414" Type="http://schemas.openxmlformats.org/officeDocument/2006/relationships/hyperlink" Target="https://energy.ec.europa.eu/document/download/cd93176e-0743-4890-ab3d-addace668e26_en?filename=mt_annual_report_eed_2020.zip" TargetMode="External"/><Relationship Id="rId13" Type="http://schemas.openxmlformats.org/officeDocument/2006/relationships/hyperlink" Target="https://www.eib.org/en/products/advisory-services/elena/index.htm" TargetMode="External"/><Relationship Id="rId109" Type="http://schemas.openxmlformats.org/officeDocument/2006/relationships/hyperlink" Target="https://www.bafa.de/DE/Energie/Energieeffizienz/Serielles_Sanieren/serielles_sanieren_node.html" TargetMode="External"/><Relationship Id="rId260" Type="http://schemas.openxmlformats.org/officeDocument/2006/relationships/hyperlink" Target="https://www.afm.ro/casa_eficienta_energetic.php" TargetMode="External"/><Relationship Id="rId316" Type="http://schemas.openxmlformats.org/officeDocument/2006/relationships/hyperlink" Target="https://www.umweltfoerderung.at/privatpersonen/sauber-heizen-fuer-alle-2024" TargetMode="External"/><Relationship Id="rId55" Type="http://schemas.openxmlformats.org/officeDocument/2006/relationships/hyperlink" Target="https://www.flag-bg.com/en/" TargetMode="External"/><Relationship Id="rId97" Type="http://schemas.openxmlformats.org/officeDocument/2006/relationships/hyperlink" Target="https://www.umweltfoerderung.at/fileadmin/user_upload/media/umweltfoerderung/Dokumente_Betriebe/Waermerueckgewinnung_PAU/UFI_Pauschalen_Infoblatt_WRG.pdf" TargetMode="External"/><Relationship Id="rId120" Type="http://schemas.openxmlformats.org/officeDocument/2006/relationships/hyperlink" Target="https://www.kfw.de/inlandsfoerderung/%C3%96ffentliche-Einrichtungen/Soziale-Organisationen-und-Vereine/F%C3%B6rderprodukte/Klimafreundlicher-Neubau-%E2%80%93-Nichtwohngeb%C3%A4ude-(299)/" TargetMode="External"/><Relationship Id="rId358" Type="http://schemas.openxmlformats.org/officeDocument/2006/relationships/hyperlink" Target="https://www.foerderdatenbank.de/FDB/Content/DE/Foerderprogramm/Bund/BMWi/bundesfoerderung-effiziente-gebaeude-komm-kredit.html" TargetMode="External"/><Relationship Id="rId162" Type="http://schemas.openxmlformats.org/officeDocument/2006/relationships/hyperlink" Target="https://les-aides.fr/aide/WHU_3w/bpifrance/pret-vert.html" TargetMode="External"/><Relationship Id="rId218" Type="http://schemas.openxmlformats.org/officeDocument/2006/relationships/hyperlink" Target="https://www.rvo.nl/subsidies-financiering/spuk-lokale-aanpak-isolatie" TargetMode="External"/><Relationship Id="rId425" Type="http://schemas.openxmlformats.org/officeDocument/2006/relationships/hyperlink" Target="https://ifrru.ihru.pt/web/guest/ifrru2020" TargetMode="External"/><Relationship Id="rId271" Type="http://schemas.openxmlformats.org/officeDocument/2006/relationships/hyperlink" Target="https://eportugal.gov.pt/servicos/candidatar-se-ao-programa-reabilitar-para-arrendar-habitacao-acessivel-" TargetMode="External"/><Relationship Id="rId24" Type="http://schemas.openxmlformats.org/officeDocument/2006/relationships/hyperlink" Target="https://www.finance.brussels/produits/fonds-de-transition-economique/" TargetMode="External"/><Relationship Id="rId66" Type="http://schemas.openxmlformats.org/officeDocument/2006/relationships/hyperlink" Target="https://www.sfzp.cz/dokumenty/detail/?id=2454" TargetMode="External"/><Relationship Id="rId131" Type="http://schemas.openxmlformats.org/officeDocument/2006/relationships/hyperlink" Target="https://www.idae.es/ayudas-y-financiacion/para-la-rehabilitacion-de-edificios/programa-pree-5000-rehabilitacion" TargetMode="External"/><Relationship Id="rId327" Type="http://schemas.openxmlformats.org/officeDocument/2006/relationships/hyperlink" Target="https://www.nrb.cz/produkt/uspory-energie/uspory-energie-oppik/" TargetMode="External"/><Relationship Id="rId369" Type="http://schemas.openxmlformats.org/officeDocument/2006/relationships/hyperlink" Target="https://www.foerderdatenbank.de/FDB/Content/DE/Foerderprogramm/Land/Bremen/waermeschutz-im-wohngebaeudebestand.html" TargetMode="External"/><Relationship Id="rId173" Type="http://schemas.openxmlformats.org/officeDocument/2006/relationships/hyperlink" Target="https://onpe.org/sites/default/files/16._fiche_tiers_financement_vf.pdf" TargetMode="External"/><Relationship Id="rId229" Type="http://schemas.openxmlformats.org/officeDocument/2006/relationships/hyperlink" Target="https://www.ecologie.gouv.fr/dispositif-des-certificats-deconomies-denergie" TargetMode="External"/><Relationship Id="rId380" Type="http://schemas.openxmlformats.org/officeDocument/2006/relationships/hyperlink" Target="https://hitelnet.hu/csok/" TargetMode="External"/><Relationship Id="rId436" Type="http://schemas.openxmlformats.org/officeDocument/2006/relationships/hyperlink" Target="https://ekosklad.si/prebivalstvo/pridobite-spodbudo/seznam-spodbud?ukrep%5B%5D=nakup-gradnja-celovita-obnova-stanovanjske-stavbe" TargetMode="External"/><Relationship Id="rId240" Type="http://schemas.openxmlformats.org/officeDocument/2006/relationships/hyperlink" Target="https://www.gov.pl/web/nfosigw/rozwoj-kogeneracji-w-oparciu-o-biogaz-komunalny" TargetMode="External"/><Relationship Id="rId35" Type="http://schemas.openxmlformats.org/officeDocument/2006/relationships/hyperlink" Target="https://www.vlaanderen.be/bouwen-wonen-en-energie/lenen/renovatiekrediet-met-rentesubsidie-bij-energierenovatie-na-aankoop" TargetMode="External"/><Relationship Id="rId77" Type="http://schemas.openxmlformats.org/officeDocument/2006/relationships/hyperlink" Target="https://www.umweltfoerderung.at/betriebe/innovative-nahwaermenetze/unterkategorie-waerme-aus-erneuerbaren-ressourcen" TargetMode="External"/><Relationship Id="rId100" Type="http://schemas.openxmlformats.org/officeDocument/2006/relationships/hyperlink" Target="http://www.wohnfonds.wien.at/" TargetMode="External"/><Relationship Id="rId282" Type="http://schemas.openxmlformats.org/officeDocument/2006/relationships/hyperlink" Target="https://www.gse.it/servizi-per-te/efficienza-energetica/conto-termico" TargetMode="External"/><Relationship Id="rId338" Type="http://schemas.openxmlformats.org/officeDocument/2006/relationships/hyperlink" Target="https://ens.dk/service/tilskuds-stoetteordninger/bygningspuljen" TargetMode="External"/><Relationship Id="rId8" Type="http://schemas.openxmlformats.org/officeDocument/2006/relationships/hyperlink" Target="https://www.marguerite.com/" TargetMode="External"/><Relationship Id="rId142" Type="http://schemas.openxmlformats.org/officeDocument/2006/relationships/hyperlink" Target="https://www.ara.fi/fi-FI/Lainat_ja_avustukset/Avustus_oljylammityksesta_luopumiseen" TargetMode="External"/><Relationship Id="rId184" Type="http://schemas.openxmlformats.org/officeDocument/2006/relationships/hyperlink" Target="https://www.altum.lv/pakalpojumi/iedzivotajiem/privatmaju-energoefektivitate/" TargetMode="External"/><Relationship Id="rId391" Type="http://schemas.openxmlformats.org/officeDocument/2006/relationships/hyperlink" Target="https://www.gse.it/servizi-per-te/fonti-rinnovabili/fer-elettriche/incentivi-dm-04-07-2019" TargetMode="External"/><Relationship Id="rId405" Type="http://schemas.openxmlformats.org/officeDocument/2006/relationships/hyperlink" Target="https://logement.public.lu/fr/proprietaire/renovation-amenagements-speciaux/klimapret-reduit0.html" TargetMode="External"/><Relationship Id="rId251" Type="http://schemas.openxmlformats.org/officeDocument/2006/relationships/hyperlink" Target="https://www.bgk.pl/programy-i-fundusze/programy/program-termo/premia-mzg-z-opcja-grantu-mzg/" TargetMode="External"/><Relationship Id="rId46" Type="http://schemas.openxmlformats.org/officeDocument/2006/relationships/hyperlink" Target="https://www.seea.government.bg/bg/finansirane" TargetMode="External"/><Relationship Id="rId293" Type="http://schemas.openxmlformats.org/officeDocument/2006/relationships/hyperlink" Target="https://www.portugal.gov.pt/pt/gc23/comunicacao/noticia?i=programa-de-apoio-a-edificios-mais-sustentaveis" TargetMode="External"/><Relationship Id="rId307" Type="http://schemas.openxmlformats.org/officeDocument/2006/relationships/hyperlink" Target="https://smartcap.ee/bisly-raises-e3-6m-for-energy-saving-building-automation-in-eu/?pageNumber=1" TargetMode="External"/><Relationship Id="rId349" Type="http://schemas.openxmlformats.org/officeDocument/2006/relationships/hyperlink" Target="https://www.vero.fi/henkiloasiakkaat/verokortti-ja-veroilmoitus/vahennykset/kotitalousvahennys/" TargetMode="External"/><Relationship Id="rId88" Type="http://schemas.openxmlformats.org/officeDocument/2006/relationships/hyperlink" Target="https://www.oesterreich.gv.at/themen/bauen_wohnen_und_umwelt/wohnen/2.html" TargetMode="External"/><Relationship Id="rId111" Type="http://schemas.openxmlformats.org/officeDocument/2006/relationships/hyperlink" Target="https://www.foerderdatenbank.de/FDB/Content/DE/Foerderprogramm/Land/Bayern/weg-modernisierungsprogramm-baymodweg.html" TargetMode="External"/><Relationship Id="rId153" Type="http://schemas.openxmlformats.org/officeDocument/2006/relationships/hyperlink" Target="https://energywateragency.gov.mt/energy-audits-for-smes-2/" TargetMode="External"/><Relationship Id="rId195" Type="http://schemas.openxmlformats.org/officeDocument/2006/relationships/hyperlink" Target="https://www.klima-agence.lu/fr/aides-economie-energie" TargetMode="External"/><Relationship Id="rId209" Type="http://schemas.openxmlformats.org/officeDocument/2006/relationships/hyperlink" Target="https://www.seai.ie/business-and-public-sector/business-grants-and-supports/exeed-certified-grant/" TargetMode="External"/><Relationship Id="rId360" Type="http://schemas.openxmlformats.org/officeDocument/2006/relationships/hyperlink" Target="https://www.foerderdatenbank.de/FDB/Content/DE/Foerderprogramm/Bund/KfW/wohneigentum-familien.html" TargetMode="External"/><Relationship Id="rId416" Type="http://schemas.openxmlformats.org/officeDocument/2006/relationships/hyperlink" Target="https://www.warmtefonds.nl/vve" TargetMode="External"/><Relationship Id="rId220" Type="http://schemas.openxmlformats.org/officeDocument/2006/relationships/hyperlink" Target="https://svenskforfattningssamling.se/doc/2023402.html" TargetMode="External"/><Relationship Id="rId15" Type="http://schemas.openxmlformats.org/officeDocument/2006/relationships/hyperlink" Target="https://www.eucityfacility.eu/home.html" TargetMode="External"/><Relationship Id="rId57" Type="http://schemas.openxmlformats.org/officeDocument/2006/relationships/hyperlink" Target="https://www.fzoeu.hr/en/home/8" TargetMode="External"/><Relationship Id="rId262" Type="http://schemas.openxmlformats.org/officeDocument/2006/relationships/hyperlink" Target="https://www.gov.pl/web/nfosigw/udostepnianie-wod-termalnych-w-polsce-2021" TargetMode="External"/><Relationship Id="rId318" Type="http://schemas.openxmlformats.org/officeDocument/2006/relationships/hyperlink" Target="https://www.travaux-de-renovation.be/primes-renovation-bruxelles.htm" TargetMode="External"/><Relationship Id="rId99" Type="http://schemas.openxmlformats.org/officeDocument/2006/relationships/hyperlink" Target="https://www.eib.org/attachments/registers/141672030.pdf" TargetMode="External"/><Relationship Id="rId122" Type="http://schemas.openxmlformats.org/officeDocument/2006/relationships/hyperlink" Target="https://www.kfw.de/inlandsfoerderung/Unternehmen/Energie-Umwelt/F%C3%B6rderprodukte/EE-Produktion-292/" TargetMode="External"/><Relationship Id="rId164" Type="http://schemas.openxmlformats.org/officeDocument/2006/relationships/hyperlink" Target="https://entreprendre.service-public.fr/vosdroits/F35585" TargetMode="External"/><Relationship Id="rId371" Type="http://schemas.openxmlformats.org/officeDocument/2006/relationships/hyperlink" Target="https://www.foerderdatenbank.de/FDB/Content/DE/Foerderprogramm/Land/Rheinland-Pfalz/energieeffizienz-intelli-netz-speicherinfrastrukur.html" TargetMode="External"/><Relationship Id="rId427" Type="http://schemas.openxmlformats.org/officeDocument/2006/relationships/hyperlink" Target="https://www.fundoambiental.pt/apoios-prr/c13-eficiencia-energetica-em-edificios/02c13-i01-programa-vale-eficiencia.aspx" TargetMode="External"/><Relationship Id="rId26" Type="http://schemas.openxmlformats.org/officeDocument/2006/relationships/hyperlink" Target="https://www.vlaanderen.be/vermindering-van-de-onroerende-voorheffing-voor-energiezuinige-gebouwen" TargetMode="External"/><Relationship Id="rId231" Type="http://schemas.openxmlformats.org/officeDocument/2006/relationships/hyperlink" Target="https://www.seai.ie/publications/EEOS-Guidance-Document.pdf" TargetMode="External"/><Relationship Id="rId273" Type="http://schemas.openxmlformats.org/officeDocument/2006/relationships/hyperlink" Target="https://www.ekosklad.si/" TargetMode="External"/><Relationship Id="rId329" Type="http://schemas.openxmlformats.org/officeDocument/2006/relationships/hyperlink" Target="https://www.mpo-efekt.cz/cz/dotacni-programy/130452" TargetMode="External"/><Relationship Id="rId68" Type="http://schemas.openxmlformats.org/officeDocument/2006/relationships/hyperlink" Target="http://www.awista.at/gesetze-regelwerke/bgbl-i-722014/" TargetMode="External"/><Relationship Id="rId133" Type="http://schemas.openxmlformats.org/officeDocument/2006/relationships/hyperlink" Target="https://instalacionesyeficienciaenergetica.com/ayudas-y-subvenciones-eficiencia-comunidades-autonomas/" TargetMode="External"/><Relationship Id="rId175" Type="http://schemas.openxmlformats.org/officeDocument/2006/relationships/hyperlink" Target="https://www.bpifrance.fr/nos-solutions/financement/financement-expertise" TargetMode="External"/><Relationship Id="rId340" Type="http://schemas.openxmlformats.org/officeDocument/2006/relationships/hyperlink" Target="https://ens.dk/service/tilskuds-stoetteordninger/bygningspuljen" TargetMode="External"/><Relationship Id="rId200" Type="http://schemas.openxmlformats.org/officeDocument/2006/relationships/hyperlink" Target="https://www.rvo.nl/subsidies-financiering/isde" TargetMode="External"/><Relationship Id="rId382" Type="http://schemas.openxmlformats.org/officeDocument/2006/relationships/hyperlink" Target="https://palyazatmenedzser.hu/?category_name=palyazatok-vallalkozasoknak%2Cpalyazatok-civil-szervezeteknek%2Cpalyazatok-intezmenyeknek%2Cpalyazatok-onkormanyzatoknak%2Cpalyazatok-maganszemelyeknek%2Clejart-palyazatok%2Cpalyazati-hirek&amp;tag=energetikai-palyazatok&amp;s=" TargetMode="External"/><Relationship Id="rId438" Type="http://schemas.openxmlformats.org/officeDocument/2006/relationships/hyperlink" Target="https://ekosklad.si/javni-sektor/pridobite-spodbudo/seznam-spodbud?ukrep%5B%5D=gradnja-ali-celovita-obnova-stavb" TargetMode="External"/><Relationship Id="rId242" Type="http://schemas.openxmlformats.org/officeDocument/2006/relationships/hyperlink" Target="https://www.gov.pl/web/nfosigw/kogeneracja-dla-energetyki-i-przemyslu" TargetMode="External"/><Relationship Id="rId284" Type="http://schemas.openxmlformats.org/officeDocument/2006/relationships/hyperlink" Target="https://www.mase.gov.it/energia/efficienza-energetica/fondo-nazionale-efficienza-energetica" TargetMode="External"/><Relationship Id="rId37" Type="http://schemas.openxmlformats.org/officeDocument/2006/relationships/hyperlink" Target="https://www.vlaanderen.be/verhoogde-investeringsaftrek-voor-energiebesparende-investeringen-door-ondernemingen" TargetMode="External"/><Relationship Id="rId79" Type="http://schemas.openxmlformats.org/officeDocument/2006/relationships/hyperlink" Target="https://www.land-oberoesterreich.gv.at/files/publikationen/us_Ooe_Clean_Energy_Program.pdf" TargetMode="External"/><Relationship Id="rId102" Type="http://schemas.openxmlformats.org/officeDocument/2006/relationships/hyperlink" Target="https://www.bmwk.de/Redaktion/DE/Artikel/Energie/energieberatung-privater-haushalte.html" TargetMode="External"/><Relationship Id="rId144" Type="http://schemas.openxmlformats.org/officeDocument/2006/relationships/hyperlink" Target="https://www.businessfinland.fi/en/for-finnish-customers/services/funding/energy-aid" TargetMode="External"/><Relationship Id="rId90" Type="http://schemas.openxmlformats.org/officeDocument/2006/relationships/hyperlink" Target="https://www.umweltfoerderung.at/betriebe/abwaermeauskopplung-und-verteilnetze" TargetMode="External"/><Relationship Id="rId186" Type="http://schemas.openxmlformats.org/officeDocument/2006/relationships/hyperlink" Target="https://modernizuok.apva.lt/veiklos-sritys/administruojamos-programos/daugiabuciu-namu-atnaujinimo-modernizavimo-programa/102/?c-43/t-95" TargetMode="External"/><Relationship Id="rId351" Type="http://schemas.openxmlformats.org/officeDocument/2006/relationships/hyperlink" Target="https://france-renov.gouv.fr/preparer-projet/faire-accompagner/mon-accompagnateur-renov" TargetMode="External"/><Relationship Id="rId393" Type="http://schemas.openxmlformats.org/officeDocument/2006/relationships/hyperlink" Target="https://www.gse.it/servizi-per-te/efficienza-energetica/teleriscaldamento-efficiente" TargetMode="External"/><Relationship Id="rId407" Type="http://schemas.openxmlformats.org/officeDocument/2006/relationships/hyperlink" Target="https://logement.public.lu/fr/proprietaire/renovation-amenagements-speciaux/topup-klimabonus.html" TargetMode="External"/><Relationship Id="rId211" Type="http://schemas.openxmlformats.org/officeDocument/2006/relationships/hyperlink" Target="https://www.duurzaamthuis.nl/laag-btw-tarief-voor-isolatie" TargetMode="External"/><Relationship Id="rId253" Type="http://schemas.openxmlformats.org/officeDocument/2006/relationships/hyperlink" Target="https://czystepowietrze.gov.pl/" TargetMode="External"/><Relationship Id="rId295" Type="http://schemas.openxmlformats.org/officeDocument/2006/relationships/hyperlink" Target="https://www.fundoambiental.pt/apoios-prr/c13-eficiencia-energetica-em-edificios/01c13-i03-apoio-a-renovacao-e-aumento-do-desempenho-energetico-dos-edificios-de-servicos.aspx" TargetMode="External"/><Relationship Id="rId309" Type="http://schemas.openxmlformats.org/officeDocument/2006/relationships/hyperlink" Target="https://www.interregeurope.eu/what-is-interreg-europe" TargetMode="External"/><Relationship Id="rId48" Type="http://schemas.openxmlformats.org/officeDocument/2006/relationships/hyperlink" Target="http://www.mrrb.government.bg/bg/energijna-efektivnost/nacionalna-programa-za-ee-na-mnogofamilni-jilistni-sgradi/" TargetMode="External"/><Relationship Id="rId113" Type="http://schemas.openxmlformats.org/officeDocument/2006/relationships/hyperlink" Target="https://www.foerderdatenbank.de/FDB/Content/DE/Foerderprogramm/Land/Bremen/foerd-modernisierung-instandsetz-privat-gebaeude.html" TargetMode="External"/><Relationship Id="rId320" Type="http://schemas.openxmlformats.org/officeDocument/2006/relationships/hyperlink" Target="https://www.eufunds.bg/en/opos" TargetMode="External"/><Relationship Id="rId155" Type="http://schemas.openxmlformats.org/officeDocument/2006/relationships/hyperlink" Target="https://www.ecologie.gouv.fr/contrat-performance-energetique-collectivites-territoriales-0" TargetMode="External"/><Relationship Id="rId197" Type="http://schemas.openxmlformats.org/officeDocument/2006/relationships/hyperlink" Target="https://www.rews.org.mt/" TargetMode="External"/><Relationship Id="rId362" Type="http://schemas.openxmlformats.org/officeDocument/2006/relationships/hyperlink" Target="https://www.bmwk.de/Redaktion/DE/Publikationen/Energie/energieeffiezienzstrategie-2050.pdf?__blob=publicationFile&amp;v=1" TargetMode="External"/><Relationship Id="rId418" Type="http://schemas.openxmlformats.org/officeDocument/2006/relationships/hyperlink" Target="https://www.bgk.pl/programy-i-fundusze/programy/program-termo/premia-kompensacyjna/" TargetMode="External"/><Relationship Id="rId222" Type="http://schemas.openxmlformats.org/officeDocument/2006/relationships/hyperlink" Target="https://www.naturvardsverket.se/amnesomraden/klimatomstallningen/klimatklivet/" TargetMode="External"/><Relationship Id="rId264" Type="http://schemas.openxmlformats.org/officeDocument/2006/relationships/hyperlink" Target="https://regiosudest.ro/ghiduri/prioritatea-de-investitie-2/apeluri-lansate/apel-lansat-2-1-b-eficienta-energetica-cladiri-publice-28-07-2023" TargetMode="External"/><Relationship Id="rId17" Type="http://schemas.openxmlformats.org/officeDocument/2006/relationships/hyperlink" Target="https://jaspers.eib.org/" TargetMode="External"/><Relationship Id="rId59" Type="http://schemas.openxmlformats.org/officeDocument/2006/relationships/hyperlink" Target="https://ec.europa.eu/commission/presscorner/detail/en/ip_23_390" TargetMode="External"/><Relationship Id="rId124" Type="http://schemas.openxmlformats.org/officeDocument/2006/relationships/hyperlink" Target="https://www.bafa.de/DE/Energie/Energieeffizienz/Klima_Kaeltetechnik/klima_kaeltetechnik_node.html" TargetMode="External"/><Relationship Id="rId70" Type="http://schemas.openxmlformats.org/officeDocument/2006/relationships/hyperlink" Target="https://www.umweltfoerderung.at/fileadmin/user_upload/umweltfoerderung/betriebe/Fernwaermeanschluss_Standardfall/UFI_Standardfall_Infoblatt_FERNW.pdf" TargetMode="External"/><Relationship Id="rId166" Type="http://schemas.openxmlformats.org/officeDocument/2006/relationships/hyperlink" Target="https://pro-smen.org/le-programme-pro-smen" TargetMode="External"/><Relationship Id="rId331" Type="http://schemas.openxmlformats.org/officeDocument/2006/relationships/hyperlink" Target="https://www.sfzp.cz/dotace-a-pujcky/kotlikove-dotace/" TargetMode="External"/><Relationship Id="rId373" Type="http://schemas.openxmlformats.org/officeDocument/2006/relationships/hyperlink" Target="https://www.foerderdatenbank.de/FDB/Content/DE/Foerderprogramm/Land/Berlin/energieberatung-fuer-effizienz-und-optimierung.html" TargetMode="External"/><Relationship Id="rId429" Type="http://schemas.openxmlformats.org/officeDocument/2006/relationships/hyperlink" Target="https://apambiente.pt/apa/fiscalidade-verde" TargetMode="External"/><Relationship Id="rId1" Type="http://schemas.openxmlformats.org/officeDocument/2006/relationships/hyperlink" Target="https://ec.europa.eu/regional_policy/funding/available-budget_en" TargetMode="External"/><Relationship Id="rId233" Type="http://schemas.openxmlformats.org/officeDocument/2006/relationships/hyperlink" Target="https://www.ca-eed.eu/ia_document/new-energy-efficiency-obligation-luxembourg/" TargetMode="External"/><Relationship Id="rId440" Type="http://schemas.openxmlformats.org/officeDocument/2006/relationships/hyperlink" Target="https://www.ivace.es/index.php/es/" TargetMode="External"/><Relationship Id="rId28" Type="http://schemas.openxmlformats.org/officeDocument/2006/relationships/hyperlink" Target="https://www.vlaanderen.be/bouwen-wonen-en-energie/lenen/mijn-verbouwlening" TargetMode="External"/><Relationship Id="rId275" Type="http://schemas.openxmlformats.org/officeDocument/2006/relationships/hyperlink" Target="https://ekosklad.si/prebivalstvo/pridobite-spodbudo/seznam-spodbud?_s=s&amp;ukrep%5B%5D=izolacija-in-okna" TargetMode="External"/><Relationship Id="rId300" Type="http://schemas.openxmlformats.org/officeDocument/2006/relationships/hyperlink" Target="https://agirpourlatransition.ademe.fr/entreprises/aides-financieres/2024/extension-creation-reseaux-chaleur-froid" TargetMode="External"/><Relationship Id="rId81" Type="http://schemas.openxmlformats.org/officeDocument/2006/relationships/hyperlink" Target="https://www.graz.at/cms/beitrag/10023441/7882683/Fernwaerme_Foerderung_Heizungsumstellung.html" TargetMode="External"/><Relationship Id="rId135" Type="http://schemas.openxmlformats.org/officeDocument/2006/relationships/hyperlink" Target="https://www.government.se/government-policy/financial-markets/questions-and-answers--the-green-bond-framework/" TargetMode="External"/><Relationship Id="rId177" Type="http://schemas.openxmlformats.org/officeDocument/2006/relationships/hyperlink" Target="https://hipa.hu/news/government-launches-factory-rescue-program/" TargetMode="External"/><Relationship Id="rId342" Type="http://schemas.openxmlformats.org/officeDocument/2006/relationships/hyperlink" Target="https://sparenergi.dk/privat/tid-til-skifte-varmetype/saadan-faar-du-luft-til-vand-varmepumpe" TargetMode="External"/><Relationship Id="rId384" Type="http://schemas.openxmlformats.org/officeDocument/2006/relationships/hyperlink" Target="https://selectra.ie/energy/guides/schemes/seai-grants-schemes"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clearflowplus.com/" TargetMode="External"/><Relationship Id="rId21" Type="http://schemas.openxmlformats.org/officeDocument/2006/relationships/hyperlink" Target="https://www.poppankki.fi/palvelut/lainat-ja-luotot/vihrea-laina" TargetMode="External"/><Relationship Id="rId42" Type="http://schemas.openxmlformats.org/officeDocument/2006/relationships/hyperlink" Target="https://www.spuerkeess.lu/fr/particuliers/financer/ecopret/" TargetMode="External"/><Relationship Id="rId63" Type="http://schemas.openxmlformats.org/officeDocument/2006/relationships/hyperlink" Target="https://www.diariodenavarra.es/noticias/negocios/economia/2022/02/07/caja-rural-navarra-lanza-emision-verde-cedulas-hipotecarias-500-millones-euros-7-anos-516608-1033.html" TargetMode="External"/><Relationship Id="rId84" Type="http://schemas.openxmlformats.org/officeDocument/2006/relationships/hyperlink" Target="https://www.raiffeisen.at/noew/rlb/de/firmenkunden/finanzieren/eib-globaldarlehen-erneuerbare-energie.html" TargetMode="External"/><Relationship Id="rId138" Type="http://schemas.openxmlformats.org/officeDocument/2006/relationships/hyperlink" Target="https://www.vub.sk/ludia/pozicky/zelena-pozicka.html" TargetMode="External"/><Relationship Id="rId159" Type="http://schemas.openxmlformats.org/officeDocument/2006/relationships/hyperlink" Target="https://www.bgk.pl/pozyczki-unijne/oferta-pozyczek-unijnych/pozyczka-na-efektywnosc-energetyczna-w-sektorze-mieszkaniowym-74/" TargetMode="External"/><Relationship Id="rId170" Type="http://schemas.openxmlformats.org/officeDocument/2006/relationships/hyperlink" Target="https://www.triodos.be/fr/credit-hypothecaire" TargetMode="External"/><Relationship Id="rId191" Type="http://schemas.openxmlformats.org/officeDocument/2006/relationships/hyperlink" Target="https://www.cgd.pt/Empresas/Investimento-Capitalizacao/Pages/Credito-Descarbonizacao-Economia-Circular.aspx" TargetMode="External"/><Relationship Id="rId205" Type="http://schemas.openxmlformats.org/officeDocument/2006/relationships/hyperlink" Target="https://www.bancobpm.it/magazine/privati/realizza-i-tuoi-progetti/mutui-green-la-soluzione-per-edifici-verdi-efficienti-e-sicuri/" TargetMode="External"/><Relationship Id="rId107" Type="http://schemas.openxmlformats.org/officeDocument/2006/relationships/hyperlink" Target="https://www.labanquepostale.fr/particulier/emprunter/financement-logement-et-travaux/pret-personnel-travaux-verts.html" TargetMode="External"/><Relationship Id="rId11" Type="http://schemas.openxmlformats.org/officeDocument/2006/relationships/hyperlink" Target="https://www.al-bank.dk/privat/bolig/energilaan" TargetMode="External"/><Relationship Id="rId32" Type="http://schemas.openxmlformats.org/officeDocument/2006/relationships/hyperlink" Target="https://www.kh.hu/web/eng/loans/home" TargetMode="External"/><Relationship Id="rId53" Type="http://schemas.openxmlformats.org/officeDocument/2006/relationships/hyperlink" Target="https://www.ebrd.com/work-with-us/projects/psd/54019.html" TargetMode="External"/><Relationship Id="rId74" Type="http://schemas.openxmlformats.org/officeDocument/2006/relationships/hyperlink" Target="https://danskebank.se/foretag/produkterotjanster/finansiering/green-loan" TargetMode="External"/><Relationship Id="rId128" Type="http://schemas.openxmlformats.org/officeDocument/2006/relationships/hyperlink" Target="https://doc.morningstar.com/Document/97bd39b72bf25d314636481b405e1363.msdoc/?key=2bd78170fa020ae13075beb33614716999c81b66842abd6071a78b469c8b3aa1\" TargetMode="External"/><Relationship Id="rId149" Type="http://schemas.openxmlformats.org/officeDocument/2006/relationships/hyperlink" Target="https://www.csob.cz/portal/lide/pujcky/pujcka-na-usporne-bydleni" TargetMode="External"/><Relationship Id="rId5" Type="http://schemas.openxmlformats.org/officeDocument/2006/relationships/hyperlink" Target="https://www.unicreditbulbank.bg/en/individual-clients/loans/mortgage-loans/live-energy-efficient-home/" TargetMode="External"/><Relationship Id="rId95" Type="http://schemas.openxmlformats.org/officeDocument/2006/relationships/hyperlink" Target="https://www.zaba.hr/home/en/green-home-loan" TargetMode="External"/><Relationship Id="rId160" Type="http://schemas.openxmlformats.org/officeDocument/2006/relationships/hyperlink" Target="https://www.pekaoleasing.com.pl/" TargetMode="External"/><Relationship Id="rId181" Type="http://schemas.openxmlformats.org/officeDocument/2006/relationships/hyperlink" Target="https://www.bankofcyprus.com/en-gb/Personal/loans/environmentally-friendly/energy-upgrade/" TargetMode="External"/><Relationship Id="rId216" Type="http://schemas.openxmlformats.org/officeDocument/2006/relationships/hyperlink" Target="https://www.seb.lv/en/private/loans/mortgage-loan/green-home-loan" TargetMode="External"/><Relationship Id="rId22" Type="http://schemas.openxmlformats.org/officeDocument/2006/relationships/hyperlink" Target="https://www.alandsbanken.fi/pankkipalvelut/sijoita-saasta/rahastot/green-bond-esg-b" TargetMode="External"/><Relationship Id="rId43" Type="http://schemas.openxmlformats.org/officeDocument/2006/relationships/hyperlink" Target="https://www.triodos.nl/hypotheek" TargetMode="External"/><Relationship Id="rId64" Type="http://schemas.openxmlformats.org/officeDocument/2006/relationships/hyperlink" Target="https://www.bancosantander.es/santander-sostenible/prestamo-verde-eficiencia-energetica" TargetMode="External"/><Relationship Id="rId118" Type="http://schemas.openxmlformats.org/officeDocument/2006/relationships/hyperlink" Target="https://www.apsbank.com.mt/green-homeloan/" TargetMode="External"/><Relationship Id="rId139" Type="http://schemas.openxmlformats.org/officeDocument/2006/relationships/hyperlink" Target="https://www.bankinter.pt/empresas/eficiencia-energetica" TargetMode="External"/><Relationship Id="rId85" Type="http://schemas.openxmlformats.org/officeDocument/2006/relationships/hyperlink" Target="https://www.hypovbg.at/kredite-finanzierungen/klimakredite" TargetMode="External"/><Relationship Id="rId150" Type="http://schemas.openxmlformats.org/officeDocument/2006/relationships/hyperlink" Target="https://www.kb.cz/cs/obcane/pujcky/pujcka-na-udrzitelne-technologie" TargetMode="External"/><Relationship Id="rId171" Type="http://schemas.openxmlformats.org/officeDocument/2006/relationships/hyperlink" Target="https://www.kbc.com/content/dam/kbccom/doc/investor-relations/7-Debt-issuance/Green-Bonds/20230331-green-bond-impact-report.pdf" TargetMode="External"/><Relationship Id="rId192" Type="http://schemas.openxmlformats.org/officeDocument/2006/relationships/hyperlink" Target="https://www.cetelem.pt/eficiencia-energetica" TargetMode="External"/><Relationship Id="rId206" Type="http://schemas.openxmlformats.org/officeDocument/2006/relationships/hyperlink" Target="https://bnl.it/it/Individui-e-Famiglie/Mutui/Mutuo-Green-Acquisto" TargetMode="External"/><Relationship Id="rId12" Type="http://schemas.openxmlformats.org/officeDocument/2006/relationships/hyperlink" Target="https://www.nykredit.dk/et-groennere-danmark/produkter--losninger/groent-boliglan/" TargetMode="External"/><Relationship Id="rId33" Type="http://schemas.openxmlformats.org/officeDocument/2006/relationships/hyperlink" Target="https://energy-hungary.hu/en/cimke/esco-en/%20;%20https:/www.enhat.mekh.hu/esco%20;%20https:/ebrdgeff.com/hungary/%20;%20https:/energy-hungary.hu/en/our-activities/financing-and-implementation-of-investments/" TargetMode="External"/><Relationship Id="rId108" Type="http://schemas.openxmlformats.org/officeDocument/2006/relationships/hyperlink" Target="https://particuliers.sg.fr/emprunter/pret-credit-immobilier/nos-offres/prets-travaux-renovations-energetiques/pret-developpement-durable" TargetMode="External"/><Relationship Id="rId129" Type="http://schemas.openxmlformats.org/officeDocument/2006/relationships/hyperlink" Target="https://personalbanking.bankofireland.com/borrow/loans/green-home-improvement-loan/key-features/" TargetMode="External"/><Relationship Id="rId54" Type="http://schemas.openxmlformats.org/officeDocument/2006/relationships/hyperlink" Target="https://365.bank/ekohypoteka" TargetMode="External"/><Relationship Id="rId75" Type="http://schemas.openxmlformats.org/officeDocument/2006/relationships/hyperlink" Target="https://www.sparbankenskane.se/samhallsengagemang/projekt-och-initiativ/sparbanken-skanes-energikliv.html" TargetMode="External"/><Relationship Id="rId96" Type="http://schemas.openxmlformats.org/officeDocument/2006/relationships/hyperlink" Target="https://www.pbz.hr/en/srednji-poduzetnici/ulazim-u-novi-investicijski-ciklus/zeleni-krediti.html" TargetMode="External"/><Relationship Id="rId140" Type="http://schemas.openxmlformats.org/officeDocument/2006/relationships/hyperlink" Target="https://sustainablefinance.pt/financiamento-e-produtos-financeiros/instrumentos-de-divida/" TargetMode="External"/><Relationship Id="rId161" Type="http://schemas.openxmlformats.org/officeDocument/2006/relationships/hyperlink" Target="https://mleasing.pl/fotowoltaika/" TargetMode="External"/><Relationship Id="rId182" Type="http://schemas.openxmlformats.org/officeDocument/2006/relationships/hyperlink" Target="https://www.sydbank.dk/privat/bolig-laan/laanetyper/energilaan" TargetMode="External"/><Relationship Id="rId217" Type="http://schemas.openxmlformats.org/officeDocument/2006/relationships/hyperlink" Target="https://www.citadele.lt/en/private/green-mortgage/" TargetMode="External"/><Relationship Id="rId6" Type="http://schemas.openxmlformats.org/officeDocument/2006/relationships/hyperlink" Target="https://ebrdgeff.com/bulgaria_facilities/" TargetMode="External"/><Relationship Id="rId23" Type="http://schemas.openxmlformats.org/officeDocument/2006/relationships/hyperlink" Target="https://www.s-pankki.fi/fi/tiedotteet/2018/vihreiden-joukkolainojen-rahasto/" TargetMode="External"/><Relationship Id="rId119" Type="http://schemas.openxmlformats.org/officeDocument/2006/relationships/hyperlink" Target="https://www.medirect.com.mt/green-home-loans/" TargetMode="External"/><Relationship Id="rId44" Type="http://schemas.openxmlformats.org/officeDocument/2006/relationships/hyperlink" Target="https://www.abnamro.nl/nl/prive/hypotheken/duurzaam-wonen/duurzaam-wonen-hypotheek.html" TargetMode="External"/><Relationship Id="rId65" Type="http://schemas.openxmlformats.org/officeDocument/2006/relationships/hyperlink" Target="https://www.nordea.se/privat/produkter/lan/energilan.html" TargetMode="External"/><Relationship Id="rId86" Type="http://schemas.openxmlformats.org/officeDocument/2006/relationships/hyperlink" Target="https://www.bankaustria.at/ueber-uns-presse-presseinformationen_62283.jsp" TargetMode="External"/><Relationship Id="rId130" Type="http://schemas.openxmlformats.org/officeDocument/2006/relationships/hyperlink" Target="https://www.defam.nl/leningen/greenloans/" TargetMode="External"/><Relationship Id="rId151" Type="http://schemas.openxmlformats.org/officeDocument/2006/relationships/hyperlink" Target="https://www.hypotecnibanka.cz/kalkulacky/na-usporne-bydleni/" TargetMode="External"/><Relationship Id="rId172" Type="http://schemas.openxmlformats.org/officeDocument/2006/relationships/hyperlink" Target="https://www.argenta.eu/content/dam/argenta-eu-site/financial-information/2022/green-bonds/Argenta-Green-Bond-Framework.pdf" TargetMode="External"/><Relationship Id="rId193" Type="http://schemas.openxmlformats.org/officeDocument/2006/relationships/hyperlink" Target="https://ind.millenniumbcp.pt/pt/Particulares/Credit/Pages/Credito-Pessoal-Energias-Renovaveis.aspx" TargetMode="External"/><Relationship Id="rId207" Type="http://schemas.openxmlformats.org/officeDocument/2006/relationships/hyperlink" Target="https://www.bper.it/privati/mutui/mutuo-green" TargetMode="External"/><Relationship Id="rId13" Type="http://schemas.openxmlformats.org/officeDocument/2006/relationships/hyperlink" Target="https://www.danskvarmeservice.dk/finansiering/" TargetMode="External"/><Relationship Id="rId109" Type="http://schemas.openxmlformats.org/officeDocument/2006/relationships/hyperlink" Target="https://particuliers.sg.fr/emprunter/pret-credit-consommation/nos-offres/pret-credit-travaux-expresso" TargetMode="External"/><Relationship Id="rId34" Type="http://schemas.openxmlformats.org/officeDocument/2006/relationships/hyperlink" Target="https://www.creditunion.ie/what-we-offer/loans/home-improvement-green/" TargetMode="External"/><Relationship Id="rId55" Type="http://schemas.openxmlformats.org/officeDocument/2006/relationships/hyperlink" Target="https://www.csob.sk/hypotekarny-uver" TargetMode="External"/><Relationship Id="rId76" Type="http://schemas.openxmlformats.org/officeDocument/2006/relationships/hyperlink" Target="https://sebgroup.com/press/news/2018/green-mortgages-to-finance-green-housing" TargetMode="External"/><Relationship Id="rId97" Type="http://schemas.openxmlformats.org/officeDocument/2006/relationships/hyperlink" Target="https://www.rba.hr/en/srednja-i-velika-poduzeca/financiranje/odrzivo-esg-financiranje" TargetMode="External"/><Relationship Id="rId120" Type="http://schemas.openxmlformats.org/officeDocument/2006/relationships/hyperlink" Target="https://www.swedbank.lv/private/credit/loans/homeEnergyEfficiencyLoan?language=ENG" TargetMode="External"/><Relationship Id="rId141" Type="http://schemas.openxmlformats.org/officeDocument/2006/relationships/hyperlink" Target="https://www.prime-eco-energie.auchan.fr/programme-eco-energie/" TargetMode="External"/><Relationship Id="rId7" Type="http://schemas.openxmlformats.org/officeDocument/2006/relationships/hyperlink" Target="https://www.ngf.bg/en/about-us-ngf/summary-ngf/" TargetMode="External"/><Relationship Id="rId162" Type="http://schemas.openxmlformats.org/officeDocument/2006/relationships/hyperlink" Target="https://www.nbg.gr/en/individuals/loans/mortgages/property-loans/estia-green" TargetMode="External"/><Relationship Id="rId183" Type="http://schemas.openxmlformats.org/officeDocument/2006/relationships/hyperlink" Target="https://www.sparnord.dk/nyheder/laan-til-en-attraktiv-rente-4-fordele-ved-at-vaelge-et-energivenligt-boliglaan/" TargetMode="External"/><Relationship Id="rId218" Type="http://schemas.openxmlformats.org/officeDocument/2006/relationships/hyperlink" Target="https://www.luminor.lt/en/private/housing-loan" TargetMode="External"/><Relationship Id="rId24" Type="http://schemas.openxmlformats.org/officeDocument/2006/relationships/hyperlink" Target="https://www.triodos.be/fr/credit-hypothecaire" TargetMode="External"/><Relationship Id="rId45" Type="http://schemas.openxmlformats.org/officeDocument/2006/relationships/hyperlink" Target="https://www.rabobank.nl/particulieren/hypotheek/hypotheekvormen-en-voorwaarden/hypotheekproducten/groenhypotheek" TargetMode="External"/><Relationship Id="rId66" Type="http://schemas.openxmlformats.org/officeDocument/2006/relationships/hyperlink" Target="https://seb.se/privat/lana/privatlan-och-krediter/varmepumpslan" TargetMode="External"/><Relationship Id="rId87" Type="http://schemas.openxmlformats.org/officeDocument/2006/relationships/hyperlink" Target="https://www.raiffeisen.at/noew/rlb/de/firmenkunden/finanzieren/going-green-kredit.html" TargetMode="External"/><Relationship Id="rId110" Type="http://schemas.openxmlformats.org/officeDocument/2006/relationships/hyperlink" Target="https://www.eib.org/en/projects/pipelines/all/20220653" TargetMode="External"/><Relationship Id="rId131" Type="http://schemas.openxmlformats.org/officeDocument/2006/relationships/hyperlink" Target="https://www.ing.nl/zakelijk/duurzaam-ondernemen/groenfinanciering" TargetMode="External"/><Relationship Id="rId152" Type="http://schemas.openxmlformats.org/officeDocument/2006/relationships/hyperlink" Target="https://www.bnpparibas.pl/klienci-indywidualni/kredyty/kredyt-hipoteczny-z-niska-marza" TargetMode="External"/><Relationship Id="rId173" Type="http://schemas.openxmlformats.org/officeDocument/2006/relationships/hyperlink" Target="https://www.belfius.be/about-us/dam/corporate/investors/debt-issuances/green-bonds/Belfius%20Green%20Bond%20Framework%20-%20May%2021.pdf" TargetMode="External"/><Relationship Id="rId194" Type="http://schemas.openxmlformats.org/officeDocument/2006/relationships/hyperlink" Target="https://www.bancobpi.pt/empresas/financiamento/linhas-de-apoio/linha-bpi/bei-eficiencia-energetica" TargetMode="External"/><Relationship Id="rId208" Type="http://schemas.openxmlformats.org/officeDocument/2006/relationships/hyperlink" Target="https://www.cassacentrale.it/it/prodotti/soluzioni-di-finanziamento/mutuo-prima-casa-green" TargetMode="External"/><Relationship Id="rId14" Type="http://schemas.openxmlformats.org/officeDocument/2006/relationships/hyperlink" Target="https://www.skjernbank.dk/privat/laan/baeredygtig_udvikling" TargetMode="External"/><Relationship Id="rId30" Type="http://schemas.openxmlformats.org/officeDocument/2006/relationships/hyperlink" Target="https://www.bab-bremen.de/de/page/programm/rund-ums-haus" TargetMode="External"/><Relationship Id="rId35" Type="http://schemas.openxmlformats.org/officeDocument/2006/relationships/hyperlink" Target="https://www.intesasanpaolo.com/it/persone-e-famiglie/prodotti/mutui/mutuo-green-acquisto-riqualificazione-casa.html" TargetMode="External"/><Relationship Id="rId56" Type="http://schemas.openxmlformats.org/officeDocument/2006/relationships/hyperlink" Target="https://www.slsp.sk/sk/ludia/uvery/rekonstrukcia" TargetMode="External"/><Relationship Id="rId77" Type="http://schemas.openxmlformats.org/officeDocument/2006/relationships/hyperlink" Target="https://www.seb.ee/en/energy-efficient-home-sebs-green-home-loan" TargetMode="External"/><Relationship Id="rId100" Type="http://schemas.openxmlformats.org/officeDocument/2006/relationships/hyperlink" Target="https://www.hsbc.com.mt/loans/products/green/" TargetMode="External"/><Relationship Id="rId105" Type="http://schemas.openxmlformats.org/officeDocument/2006/relationships/hyperlink" Target="https://www.labanquepostale.fr/acteurs-economiques/financements/financer-transition-ecologique/pret-vert.html" TargetMode="External"/><Relationship Id="rId126" Type="http://schemas.openxmlformats.org/officeDocument/2006/relationships/hyperlink" Target="https://www.enoprimes.lu/fr/info/a-propos-de-nous/" TargetMode="External"/><Relationship Id="rId147" Type="http://schemas.openxmlformats.org/officeDocument/2006/relationships/hyperlink" Target="https://www.cez.cz/cs/sluzby/financni-sluzby/uver-na-technologie" TargetMode="External"/><Relationship Id="rId168" Type="http://schemas.openxmlformats.org/officeDocument/2006/relationships/hyperlink" Target="https://www.bks.at/landwirte/nachhaltig-finanzieren" TargetMode="External"/><Relationship Id="rId8" Type="http://schemas.openxmlformats.org/officeDocument/2006/relationships/hyperlink" Target="https://www.nordea.dk/privat/produkter/boliglaan/energisparelaan.html" TargetMode="External"/><Relationship Id="rId51" Type="http://schemas.openxmlformats.org/officeDocument/2006/relationships/hyperlink" Target="https://www.bnpparibas.pl/klienci-indywidualni/kredyty/kredyt-na-zielone-zmiany" TargetMode="External"/><Relationship Id="rId72" Type="http://schemas.openxmlformats.org/officeDocument/2006/relationships/hyperlink" Target="https://www.lansforsakringar.se/stockholm/privat/bank/lana/privatlan/energilan/" TargetMode="External"/><Relationship Id="rId93" Type="http://schemas.openxmlformats.org/officeDocument/2006/relationships/hyperlink" Target="https://www.piraeusbank.gr/en/idiwtes/daneia/stegastiko-daneio/green-stegastiko-statherou-epitokiou" TargetMode="External"/><Relationship Id="rId98" Type="http://schemas.openxmlformats.org/officeDocument/2006/relationships/hyperlink" Target="https://balkangreenenergynews.com/first-green-bonds-issued-in-croatia/" TargetMode="External"/><Relationship Id="rId121" Type="http://schemas.openxmlformats.org/officeDocument/2006/relationships/hyperlink" Target="https://www.sudstroum.lu/fr/services-client/conseil-en-energie-subsides/" TargetMode="External"/><Relationship Id="rId142" Type="http://schemas.openxmlformats.org/officeDocument/2006/relationships/hyperlink" Target="https://www.umweltbank.de/firmen/immobilien-finanzieren/gewerbeimmobilien" TargetMode="External"/><Relationship Id="rId163" Type="http://schemas.openxmlformats.org/officeDocument/2006/relationships/hyperlink" Target="https://www.luminor.lv/lv/privatpersonam/majokla-remontam-un-ipasuma-iegadei" TargetMode="External"/><Relationship Id="rId184" Type="http://schemas.openxmlformats.org/officeDocument/2006/relationships/hyperlink" Target="https://www.payup.se/lan/privat/energi/" TargetMode="External"/><Relationship Id="rId189" Type="http://schemas.openxmlformats.org/officeDocument/2006/relationships/hyperlink" Target="https://ebrdgeff.com/romania_facilities/" TargetMode="External"/><Relationship Id="rId219" Type="http://schemas.openxmlformats.org/officeDocument/2006/relationships/hyperlink" Target="https://www.bil.com/static/greenbond/index-en.html?utm_source=BIL-COM&amp;utm_medium=HP_PARTICULIER_EN&amp;utm_campaign=GREENBOND" TargetMode="External"/><Relationship Id="rId3" Type="http://schemas.openxmlformats.org/officeDocument/2006/relationships/hyperlink" Target="https://www.baseloadcap.com/press-release/baseload-capital-sweden-ab-secures-e25-million-debt-facility-to-finance-geothermal-projects/" TargetMode="External"/><Relationship Id="rId214" Type="http://schemas.openxmlformats.org/officeDocument/2006/relationships/hyperlink" Target="https://www.bancobpm.it/imprese/finanziamenti/finanziamenti-condomini/credito-condominio-energy-efficiency-italia/" TargetMode="External"/><Relationship Id="rId25" Type="http://schemas.openxmlformats.org/officeDocument/2006/relationships/hyperlink" Target="https://cms.rentenbank.de/export/sites/rentenbank/dokumente/eu-links/2017/Umwelt-und-Verbraucherschutz-Nr.-253.pdf" TargetMode="External"/><Relationship Id="rId46" Type="http://schemas.openxmlformats.org/officeDocument/2006/relationships/hyperlink" Target="https://www.florius.nl/hypotheek/verduurzaam-hypotheek" TargetMode="External"/><Relationship Id="rId67" Type="http://schemas.openxmlformats.org/officeDocument/2006/relationships/hyperlink" Target="https://www.handelsbanken.se/sv/privat/lan/gront-energilan" TargetMode="External"/><Relationship Id="rId116" Type="http://schemas.openxmlformats.org/officeDocument/2006/relationships/hyperlink" Target="https://www.bankofcyprus.com/en-gb/Personal/loans/environmentally-friendly/Home-renovation-energy-upgrade/" TargetMode="External"/><Relationship Id="rId137" Type="http://schemas.openxmlformats.org/officeDocument/2006/relationships/hyperlink" Target="https://www.cgd.pt/Particulares/Credito/Pessoal/Pages/Caixa-Casa-Amiga-do-Ambiente.aspx" TargetMode="External"/><Relationship Id="rId158" Type="http://schemas.openxmlformats.org/officeDocument/2006/relationships/hyperlink" Target="https://www.ing.pl/spolki/finansowanie/kredyt-ekologiczny-z-dotacja-bgk" TargetMode="External"/><Relationship Id="rId20" Type="http://schemas.openxmlformats.org/officeDocument/2006/relationships/hyperlink" Target="https://www.nordea.com/en/news/what-are-green-loans" TargetMode="External"/><Relationship Id="rId41" Type="http://schemas.openxmlformats.org/officeDocument/2006/relationships/hyperlink" Target="https://www.seb.lt/zaliasis-busto-kreditas" TargetMode="External"/><Relationship Id="rId62" Type="http://schemas.openxmlformats.org/officeDocument/2006/relationships/hyperlink" Target="https://www.eib.org/en/projects/pipelines/all/20150531" TargetMode="External"/><Relationship Id="rId83" Type="http://schemas.openxmlformats.org/officeDocument/2006/relationships/hyperlink" Target="https://www.bks.at/portfolio-strategie-nachhaltig" TargetMode="External"/><Relationship Id="rId88" Type="http://schemas.openxmlformats.org/officeDocument/2006/relationships/hyperlink" Target="https://www.bankaustria.at/en/corporate-customers-exportinvest-green.jsp" TargetMode="External"/><Relationship Id="rId111" Type="http://schemas.openxmlformats.org/officeDocument/2006/relationships/hyperlink" Target="https://www.otpbank.hu/portal/hu/Tarsashaz/Hitelek/ThermoStilus" TargetMode="External"/><Relationship Id="rId132" Type="http://schemas.openxmlformats.org/officeDocument/2006/relationships/hyperlink" Target="https://www.ing.nl/zakelijk/duurzaam-ondernemen/groenbank" TargetMode="External"/><Relationship Id="rId153" Type="http://schemas.openxmlformats.org/officeDocument/2006/relationships/hyperlink" Target="https://www.mbank.pl/indywidualny/kredyty/kredyty-hipoteczne/eko/" TargetMode="External"/><Relationship Id="rId174" Type="http://schemas.openxmlformats.org/officeDocument/2006/relationships/hyperlink" Target="https://www.belfius.be/publicsocial/NL/Themas/BEEP/index.aspx?firstWA=no" TargetMode="External"/><Relationship Id="rId179" Type="http://schemas.openxmlformats.org/officeDocument/2006/relationships/hyperlink" Target="https://www.hellenicbank.com/en/business/growgreen-and-development-finance/business-green-loan" TargetMode="External"/><Relationship Id="rId195" Type="http://schemas.openxmlformats.org/officeDocument/2006/relationships/hyperlink" Target="https://www.bosbank.pl/klient-indywidualny/pozyczki-i-kredyty/eko-kredyty/kredyt-termomodernizacyjny" TargetMode="External"/><Relationship Id="rId209" Type="http://schemas.openxmlformats.org/officeDocument/2006/relationships/hyperlink" Target="https://www.banca360fvg.it/privati/finanziamenti/mutuo-360/" TargetMode="External"/><Relationship Id="rId190" Type="http://schemas.openxmlformats.org/officeDocument/2006/relationships/hyperlink" Target="https://www.bankinter.pt/empresas/linha-de-credito-para-a-descarbonizacao-e-economia-circular" TargetMode="External"/><Relationship Id="rId204" Type="http://schemas.openxmlformats.org/officeDocument/2006/relationships/hyperlink" Target="https://www.mediobancapremier.com/public/mutui/promozioni/promozione-green" TargetMode="External"/><Relationship Id="rId220" Type="http://schemas.openxmlformats.org/officeDocument/2006/relationships/hyperlink" Target="https://www.apsbank.com.mt/eco-loans/" TargetMode="External"/><Relationship Id="rId15" Type="http://schemas.openxmlformats.org/officeDocument/2006/relationships/hyperlink" Target="https://dlr.dk/gronnelan/" TargetMode="External"/><Relationship Id="rId36" Type="http://schemas.openxmlformats.org/officeDocument/2006/relationships/hyperlink" Target="https://www.bancaetica.it/prodotti/mutuo-casa-verde/" TargetMode="External"/><Relationship Id="rId57" Type="http://schemas.openxmlformats.org/officeDocument/2006/relationships/hyperlink" Target="https://www.csob.sk/podnikatelia-firmy/uver-pre-zdravsiu-zem" TargetMode="External"/><Relationship Id="rId106" Type="http://schemas.openxmlformats.org/officeDocument/2006/relationships/hyperlink" Target="https://www.labanquepostale.fr/collectivites/financements/financer-transition-ecologique/pret-vert.html" TargetMode="External"/><Relationship Id="rId127" Type="http://schemas.openxmlformats.org/officeDocument/2006/relationships/hyperlink" Target="https://www.enovos.lu/en/individuals/energy-and-more/premiums-and-subsidies/fonds-nova-naturstroum/" TargetMode="External"/><Relationship Id="rId10" Type="http://schemas.openxmlformats.org/officeDocument/2006/relationships/hyperlink" Target="https://www.jyskebank.dk/bolig/boliglaan/energilaan" TargetMode="External"/><Relationship Id="rId31" Type="http://schemas.openxmlformats.org/officeDocument/2006/relationships/hyperlink" Target="https://www.eib.org/en/projects/pipelines/all/20220286" TargetMode="External"/><Relationship Id="rId52" Type="http://schemas.openxmlformats.org/officeDocument/2006/relationships/hyperlink" Target="https://www.bosbank.pl/klient-indywidualny/pozyczki-i-kredyty/eko-kredyty/kredyt-czyste-powietrze" TargetMode="External"/><Relationship Id="rId73" Type="http://schemas.openxmlformats.org/officeDocument/2006/relationships/hyperlink" Target="https://www.icabanken.se/lana/energilan/" TargetMode="External"/><Relationship Id="rId78" Type="http://schemas.openxmlformats.org/officeDocument/2006/relationships/hyperlink" Target="https://www.eib.org/en/projects/pipelines/all/20220570" TargetMode="External"/><Relationship Id="rId94" Type="http://schemas.openxmlformats.org/officeDocument/2006/relationships/hyperlink" Target="https://www.eib.org/en/projects/pipelines/all/20220237" TargetMode="External"/><Relationship Id="rId99" Type="http://schemas.openxmlformats.org/officeDocument/2006/relationships/hyperlink" Target="https://www.seb.ee/en/corporate-banking/sustainable-financing-green-loan-business" TargetMode="External"/><Relationship Id="rId101" Type="http://schemas.openxmlformats.org/officeDocument/2006/relationships/hyperlink" Target="https://www.op.fi/corporate-customers/financing/sustainable-finance-solutions/green-loan" TargetMode="External"/><Relationship Id="rId122" Type="http://schemas.openxmlformats.org/officeDocument/2006/relationships/hyperlink" Target="https://www.bgl.lu/fr/particuliers/projet-renovation/pret-renovation-energetique.html?cid=fr-sip-gnt-renov0422" TargetMode="External"/><Relationship Id="rId143" Type="http://schemas.openxmlformats.org/officeDocument/2006/relationships/hyperlink" Target="https://www.deutsche-hypo.de/aktuelles-de/deutsche-hypo-bringt-green-loans-an-den-markt" TargetMode="External"/><Relationship Id="rId148" Type="http://schemas.openxmlformats.org/officeDocument/2006/relationships/hyperlink" Target="https://www.kb.cz/cs/korporace-a-instituce/uvery-a-financovani/udrzitelne-financovani/green-loan-%E2%80%93-zeleny-uver" TargetMode="External"/><Relationship Id="rId164" Type="http://schemas.openxmlformats.org/officeDocument/2006/relationships/hyperlink" Target="https://ebrdgeff.com/slovak-republic_facilities/" TargetMode="External"/><Relationship Id="rId169" Type="http://schemas.openxmlformats.org/officeDocument/2006/relationships/hyperlink" Target="https://korys.be/fr/liquid-investissements/" TargetMode="External"/><Relationship Id="rId185" Type="http://schemas.openxmlformats.org/officeDocument/2006/relationships/hyperlink" Target="https://www.ibercaja.es/particulares/hipotecas-prestamos/prestamos/prestamo-edificio-sostenible/" TargetMode="External"/><Relationship Id="rId4" Type="http://schemas.openxmlformats.org/officeDocument/2006/relationships/hyperlink" Target="https://junctiongrowthinvestors.com/portfolio/" TargetMode="External"/><Relationship Id="rId9" Type="http://schemas.openxmlformats.org/officeDocument/2006/relationships/hyperlink" Target="https://www.nordea.com/en/investors/debt-and-rating/sustainable-funding" TargetMode="External"/><Relationship Id="rId180" Type="http://schemas.openxmlformats.org/officeDocument/2006/relationships/hyperlink" Target="https://www.cdb.com.cy/green-energy-loans" TargetMode="External"/><Relationship Id="rId210" Type="http://schemas.openxmlformats.org/officeDocument/2006/relationships/hyperlink" Target="https://www.mps.it/persone/mutui/mutuo-mps-mio-acquisto-abitazione.html" TargetMode="External"/><Relationship Id="rId215" Type="http://schemas.openxmlformats.org/officeDocument/2006/relationships/hyperlink" Target="https://www.volksbank.it/it/privati/prestiti/prestito-rateale-green?inheritRedirect=true" TargetMode="External"/><Relationship Id="rId26" Type="http://schemas.openxmlformats.org/officeDocument/2006/relationships/hyperlink" Target="http://sustainabonds.com/wp-content/uploads/the_green_pfandbrief.pdf" TargetMode="External"/><Relationship Id="rId47" Type="http://schemas.openxmlformats.org/officeDocument/2006/relationships/hyperlink" Target="https://www.asr.nl/hypotheek/verduurzamingshypotheek?gclid=CjwKCAjwkeqkBhAnEiwA5U-uM2chARnJzTpFhB7ujzjBXSmilUltEd0K0xFgrovGoWQvwOfLL2IWhRoCIv8QAvD_BwE" TargetMode="External"/><Relationship Id="rId68" Type="http://schemas.openxmlformats.org/officeDocument/2006/relationships/hyperlink" Target="https://www.varbergssparbank.se/privat/privatlan-och-krediter/hallbarhetslan.html" TargetMode="External"/><Relationship Id="rId89" Type="http://schemas.openxmlformats.org/officeDocument/2006/relationships/hyperlink" Target="https://www.bankaustria.at/files/oekb_exportinvest_green_en.pdf" TargetMode="External"/><Relationship Id="rId112" Type="http://schemas.openxmlformats.org/officeDocument/2006/relationships/hyperlink" Target="https://bbj.hu/economy/finance/banking/erste-bank-hungary-issues-debut-huf-10-43-bln-green-bond" TargetMode="External"/><Relationship Id="rId133" Type="http://schemas.openxmlformats.org/officeDocument/2006/relationships/hyperlink" Target="https://www.facile.it/banche-finanziarie/banca-popolare-di-milano/mutui-green.html" TargetMode="External"/><Relationship Id="rId154" Type="http://schemas.openxmlformats.org/officeDocument/2006/relationships/hyperlink" Target="https://www.ing.pl/indywidualni/kredyty-i-pozyczki/kredyt-hipoteczny-eko" TargetMode="External"/><Relationship Id="rId175" Type="http://schemas.openxmlformats.org/officeDocument/2006/relationships/hyperlink" Target="https://www.bnpparibasfortis.be/public/fr/public/particuliers/emprunter/pret-immobilier/pret-energie?axes4=priv" TargetMode="External"/><Relationship Id="rId196" Type="http://schemas.openxmlformats.org/officeDocument/2006/relationships/hyperlink" Target="https://www.aliorbank.pl/dam/jcr:9c1d5d68-fc24-4d68-bba0-2f94a0068e87/lista-pytan-i-odpowiedzi-do-oferty-kredytow-Czyste-Powietrze.pdf" TargetMode="External"/><Relationship Id="rId200" Type="http://schemas.openxmlformats.org/officeDocument/2006/relationships/hyperlink" Target="https://aib.ie/our-products/loans/green-personal-loan" TargetMode="External"/><Relationship Id="rId16" Type="http://schemas.openxmlformats.org/officeDocument/2006/relationships/hyperlink" Target="https://www.swedbank.ee/private/credit/loans/homeEnergyEfficiencyLoan" TargetMode="External"/><Relationship Id="rId37" Type="http://schemas.openxmlformats.org/officeDocument/2006/relationships/hyperlink" Target="https://www.credit-agricole.it/prodotti/privati/mutui/mutuo-credit-agricole-greenback" TargetMode="External"/><Relationship Id="rId58" Type="http://schemas.openxmlformats.org/officeDocument/2006/relationships/hyperlink" Target="https://www.sparkasse.si/sl/prebivalstvo/aktualno/zeleni-kredit" TargetMode="External"/><Relationship Id="rId79" Type="http://schemas.openxmlformats.org/officeDocument/2006/relationships/hyperlink" Target="https://www.bankaustria.at/files/flugblatt_nachhaltigkeitskredit_en.pdf" TargetMode="External"/><Relationship Id="rId102" Type="http://schemas.openxmlformats.org/officeDocument/2006/relationships/hyperlink" Target="https://www.op.fi/corporate-customers/financing/sustainable-finance-solutions/eif-guarantee" TargetMode="External"/><Relationship Id="rId123" Type="http://schemas.openxmlformats.org/officeDocument/2006/relationships/hyperlink" Target="https://www.raiffeisen.lu/fr/particuliers/financer/prets-personnels/pret-r-eco" TargetMode="External"/><Relationship Id="rId144" Type="http://schemas.openxmlformats.org/officeDocument/2006/relationships/hyperlink" Target="https://www.baseloadcap.com/press-release/baseload-capital-sweden-ab-secures-e25-million-debt-facility-to-finance-geothermal-projects/" TargetMode="External"/><Relationship Id="rId90" Type="http://schemas.openxmlformats.org/officeDocument/2006/relationships/hyperlink" Target="https://www.raiffeisen.at/de/immobilien/bauen-sanieren/thermische-sanierung.html" TargetMode="External"/><Relationship Id="rId165" Type="http://schemas.openxmlformats.org/officeDocument/2006/relationships/hyperlink" Target="https://www.vub.sk/ludia/jednovubky/poculi-ste-o-zelenej-hypoteke-usetrite-nou-az-trikrat.html" TargetMode="External"/><Relationship Id="rId186" Type="http://schemas.openxmlformats.org/officeDocument/2006/relationships/hyperlink" Target="https://www.kb.cz/cs/obcane/pujcky/hypoteky/hypoteka-na-udrzitelne-bydleni" TargetMode="External"/><Relationship Id="rId211" Type="http://schemas.openxmlformats.org/officeDocument/2006/relationships/hyperlink" Target="https://www.unicredit.it/it/privati/mutui/tutti-i-mutui/per-la-casa/mutuo-unicredit-sostenibilita.html" TargetMode="External"/><Relationship Id="rId27" Type="http://schemas.openxmlformats.org/officeDocument/2006/relationships/hyperlink" Target="https://www.deutsche-hypo.de/aktuelles-de/deutsche-hypo-bringt-green-loans-an-den-markt" TargetMode="External"/><Relationship Id="rId48" Type="http://schemas.openxmlformats.org/officeDocument/2006/relationships/hyperlink" Target="https://www.asnbank.nl/hypotheek/asn-duurzaam-wonen.html?adtype=SEA.Hypotheken.BR.Search.Hypotheken&amp;adrecip=google&amp;s_kwcid=AL!6157!3!648762297011!p!!g!!asn%20duurzaam%20wonen&amp;gclid=CjwKCAjwkeqkBhAnEiwA5U-uM89ZeJuqeoGFO4fHjENKSEbCDgrkHX5Wvfu49w1W3RXJJSC_mpNf6BoCrFAQAvD_BwE" TargetMode="External"/><Relationship Id="rId69" Type="http://schemas.openxmlformats.org/officeDocument/2006/relationships/hyperlink" Target="https://www.swedbank.se/privat/privatlan-och-krediter/energilan.html" TargetMode="External"/><Relationship Id="rId113" Type="http://schemas.openxmlformats.org/officeDocument/2006/relationships/hyperlink" Target="https://www.citadele.lv/lv/private/home-energy-efficiency/?_gl=1*13elsz5*_up*MQ..*_ga*MTM1MzgzNDM5Mi4xNjgyNDk4Mzkx*_ga_7MM1HG5KMN*MTY4MjQ5ODM5MS4xLjAuMTY4MjQ5ODM5MS4wLjAuMA.." TargetMode="External"/><Relationship Id="rId134" Type="http://schemas.openxmlformats.org/officeDocument/2006/relationships/hyperlink" Target="https://bnl.it/it/Individui-e-Famiglie/Prestiti/BNL-Green-Casa" TargetMode="External"/><Relationship Id="rId80" Type="http://schemas.openxmlformats.org/officeDocument/2006/relationships/hyperlink" Target="https://www.bankaustria.at/en/about-us-press-releases_62288.jsp" TargetMode="External"/><Relationship Id="rId155" Type="http://schemas.openxmlformats.org/officeDocument/2006/relationships/hyperlink" Target="https://www.bnpparibas.pl/przedsiebiorstwa/finansowanie/kredyt-inwestycyjny-zielona-energia" TargetMode="External"/><Relationship Id="rId176" Type="http://schemas.openxmlformats.org/officeDocument/2006/relationships/hyperlink" Target="https://energie.wallonie.be/fr/financement-d-entreprises-innovantes.html?IDC=7625" TargetMode="External"/><Relationship Id="rId197" Type="http://schemas.openxmlformats.org/officeDocument/2006/relationships/hyperlink" Target="https://www.effy.fr/nos-offres/prime-effy" TargetMode="External"/><Relationship Id="rId201" Type="http://schemas.openxmlformats.org/officeDocument/2006/relationships/hyperlink" Target="https://aib.ie/our-products/mortgages/green-mortgage" TargetMode="External"/><Relationship Id="rId17" Type="http://schemas.openxmlformats.org/officeDocument/2006/relationships/hyperlink" Target="https://luminor.ee/loan-for-energy-efficiency" TargetMode="External"/><Relationship Id="rId38" Type="http://schemas.openxmlformats.org/officeDocument/2006/relationships/hyperlink" Target="https://finecobank.com/it/online/mutui-e-prestiti/mutuo/" TargetMode="External"/><Relationship Id="rId59" Type="http://schemas.openxmlformats.org/officeDocument/2006/relationships/hyperlink" Target="https://www.delavska-hranilnica.si/osebne-finance/financiranje/zeleni-kredit" TargetMode="External"/><Relationship Id="rId103" Type="http://schemas.openxmlformats.org/officeDocument/2006/relationships/hyperlink" Target="https://mabanque.bnpparibas/fr/emprunter/credits-consommation/pret-energibio?perf_origine=ppi00285" TargetMode="External"/><Relationship Id="rId124" Type="http://schemas.openxmlformats.org/officeDocument/2006/relationships/hyperlink" Target="https://quaerocapital.com/wp-content/uploads/2022.10.25-Media-release-QUAERO-CAPITAL-Launch-Net-Zero-Emission-fund-ENG.pdf" TargetMode="External"/><Relationship Id="rId70" Type="http://schemas.openxmlformats.org/officeDocument/2006/relationships/hyperlink" Target="https://www.sbab.se/1/privat/lana/privatlan/energilan_med_rabatt.html" TargetMode="External"/><Relationship Id="rId91" Type="http://schemas.openxmlformats.org/officeDocument/2006/relationships/hyperlink" Target="http://www.reenag.com/index.php-tabid=8&amp;language=2.html" TargetMode="External"/><Relationship Id="rId145" Type="http://schemas.openxmlformats.org/officeDocument/2006/relationships/hyperlink" Target="https://www.wallonie-entreprendre.be/en/" TargetMode="External"/><Relationship Id="rId166" Type="http://schemas.openxmlformats.org/officeDocument/2006/relationships/hyperlink" Target="https://www.kb.cz/cs/obcane/pujcky/pujcka-na-udrzitelne-bydleni" TargetMode="External"/><Relationship Id="rId187" Type="http://schemas.openxmlformats.org/officeDocument/2006/relationships/hyperlink" Target="https://www.tatrabanka.sk/sk/personal/uvery/hypoteka/" TargetMode="External"/><Relationship Id="rId1" Type="http://schemas.openxmlformats.org/officeDocument/2006/relationships/hyperlink" Target="https://sebgroup.com/press/news/2018/green-mortgages-to-finance-green-housing" TargetMode="External"/><Relationship Id="rId212" Type="http://schemas.openxmlformats.org/officeDocument/2006/relationships/hyperlink" Target="https://www.unicreditleasing.it/it/prodotti/energy-leasing/energie-rinnovabili.html" TargetMode="External"/><Relationship Id="rId28" Type="http://schemas.openxmlformats.org/officeDocument/2006/relationships/hyperlink" Target="https://www.lbbw.de/artikelseite/banking-erleben/anleihe-green-bond_9uz8bsi4y_d.html" TargetMode="External"/><Relationship Id="rId49" Type="http://schemas.openxmlformats.org/officeDocument/2006/relationships/hyperlink" Target="https://woonnu.nl/?gclid=CjwKCAjwkeqkBhAnEiwA5U-uM93bxs3uLKSXbUUPPV8YsTiDSVEKJuDTzEdp6cHkZ3Nwxp4fRCe8DRoCelEQAvD_BwE" TargetMode="External"/><Relationship Id="rId114" Type="http://schemas.openxmlformats.org/officeDocument/2006/relationships/hyperlink" Target="https://www.swedbank.lv/private/credit/loans/homeEnergyEfficiencyLoan?language=ENG" TargetMode="External"/><Relationship Id="rId60" Type="http://schemas.openxmlformats.org/officeDocument/2006/relationships/hyperlink" Target="https://www.triodos.es/es/notas-de-prensa/2023/autoconsumo-sobre-cubiertas-recap-y-evli" TargetMode="External"/><Relationship Id="rId81" Type="http://schemas.openxmlformats.org/officeDocument/2006/relationships/hyperlink" Target="https://www.sparkasse.at/erstebank/unternehmen/produkte-firmenkunden/finanzieren/eib-darlehen" TargetMode="External"/><Relationship Id="rId135" Type="http://schemas.openxmlformats.org/officeDocument/2006/relationships/hyperlink" Target="https://www.bosbank.pl/klient-indywidualny/pozyczki-i-kredyty/eko-hipoteka/eko-kredyt-hipoteczny" TargetMode="External"/><Relationship Id="rId156" Type="http://schemas.openxmlformats.org/officeDocument/2006/relationships/hyperlink" Target="https://www.bosbank.pl/klient-indywidualny/pozyczki-i-kredyty/eko-kredyty/pozyczka-zielona" TargetMode="External"/><Relationship Id="rId177" Type="http://schemas.openxmlformats.org/officeDocument/2006/relationships/hyperlink" Target="https://www.hellenicbank.com/en/personal/housing/green-home-loan" TargetMode="External"/><Relationship Id="rId198" Type="http://schemas.openxmlformats.org/officeDocument/2006/relationships/hyperlink" Target="https://www.nbg.gr/en/individuals/loans/eco-loans/green-loan" TargetMode="External"/><Relationship Id="rId202" Type="http://schemas.openxmlformats.org/officeDocument/2006/relationships/hyperlink" Target="https://www.ptsb.ie/mortgages/green-mortgage/" TargetMode="External"/><Relationship Id="rId18" Type="http://schemas.openxmlformats.org/officeDocument/2006/relationships/hyperlink" Target="https://www.seb.ee/en/energy-efficient-home-sebs-green-home-loan" TargetMode="External"/><Relationship Id="rId39" Type="http://schemas.openxmlformats.org/officeDocument/2006/relationships/hyperlink" Target="https://eniplenitude.com/business/efficientamento-energetico" TargetMode="External"/><Relationship Id="rId50" Type="http://schemas.openxmlformats.org/officeDocument/2006/relationships/hyperlink" Target="https://www.svn.nl/overheden/onze-fondsen/bng-duurzaamheidsfonds/" TargetMode="External"/><Relationship Id="rId104" Type="http://schemas.openxmlformats.org/officeDocument/2006/relationships/hyperlink" Target="https://www.creditmutuel.fr/fr/particuliers/credits/pret-travaux-renovation-credinergie.html" TargetMode="External"/><Relationship Id="rId125" Type="http://schemas.openxmlformats.org/officeDocument/2006/relationships/hyperlink" Target="https://www.bgl.lu/en/companies/green-financing.html" TargetMode="External"/><Relationship Id="rId146" Type="http://schemas.openxmlformats.org/officeDocument/2006/relationships/hyperlink" Target="https://danskebank.com/da/news-og-insights/nyhedsarkiv/news/2022/22032022" TargetMode="External"/><Relationship Id="rId167" Type="http://schemas.openxmlformats.org/officeDocument/2006/relationships/hyperlink" Target="https://www.vkb-bank.at/finanzieren/kredite/nachhaltige-sanierung" TargetMode="External"/><Relationship Id="rId188" Type="http://schemas.openxmlformats.org/officeDocument/2006/relationships/hyperlink" Target="https://ebrdgeff.com/seff_facilities/municipal-2/" TargetMode="External"/><Relationship Id="rId71" Type="http://schemas.openxmlformats.org/officeDocument/2006/relationships/hyperlink" Target="https://www.coop.se/bank-och-betalkort/lana-pengar/energilan/" TargetMode="External"/><Relationship Id="rId92" Type="http://schemas.openxmlformats.org/officeDocument/2006/relationships/hyperlink" Target="https://www.cajaruraldenavarra.com/es/sostenibilidad" TargetMode="External"/><Relationship Id="rId213" Type="http://schemas.openxmlformats.org/officeDocument/2006/relationships/hyperlink" Target="https://gruppo.bancobpm.it/media/dlm_uploads/BancoBPM_Green_Social_and_Sustainability_Bonds_Framework_2023.pdf" TargetMode="External"/><Relationship Id="rId2" Type="http://schemas.openxmlformats.org/officeDocument/2006/relationships/hyperlink" Target="https://www.seb.ee/en/energy-efficient-home-sebs-green-home-loan" TargetMode="External"/><Relationship Id="rId29" Type="http://schemas.openxmlformats.org/officeDocument/2006/relationships/hyperlink" Target="https://www.muenchenerhyp.de/de/unternehmen/nachhaltigkeit/esg-und-gruene-pfandbriefe" TargetMode="External"/><Relationship Id="rId40" Type="http://schemas.openxmlformats.org/officeDocument/2006/relationships/hyperlink" Target="https://www.euki.de/wp-content/uploads/2018/12/Fact-Sheet-LABEEF-Latvian-Energy-Efficiency-Facility-LV.pdf" TargetMode="External"/><Relationship Id="rId115" Type="http://schemas.openxmlformats.org/officeDocument/2006/relationships/hyperlink" Target="https://www.luminor.lv/en/private/renovation-and-property-acquisition" TargetMode="External"/><Relationship Id="rId136" Type="http://schemas.openxmlformats.org/officeDocument/2006/relationships/hyperlink" Target="https://www.bnpparibas.pl/rolnicy/kredyty/kredyt-agro-progres" TargetMode="External"/><Relationship Id="rId157" Type="http://schemas.openxmlformats.org/officeDocument/2006/relationships/hyperlink" Target="https://www.ing.pl/spolki/finansowanie/kredyt-oferta-direct" TargetMode="External"/><Relationship Id="rId178" Type="http://schemas.openxmlformats.org/officeDocument/2006/relationships/hyperlink" Target="https://www.hellenicbank.com/en/personal/personal/green-loan-for-home-improvements" TargetMode="External"/><Relationship Id="rId61" Type="http://schemas.openxmlformats.org/officeDocument/2006/relationships/hyperlink" Target="https://www.bbva.es/empresas/productos/financiacion/prestamo-eficiencia-energetica-comunidad-propietarios.html" TargetMode="External"/><Relationship Id="rId82" Type="http://schemas.openxmlformats.org/officeDocument/2006/relationships/hyperlink" Target="https://www.bks.at/green-bond" TargetMode="External"/><Relationship Id="rId199" Type="http://schemas.openxmlformats.org/officeDocument/2006/relationships/hyperlink" Target="https://personalbanking.bankofireland.com/borrow/mortgages/green-mortgage/green-mortgage-fixed-interest-rate/" TargetMode="External"/><Relationship Id="rId203" Type="http://schemas.openxmlformats.org/officeDocument/2006/relationships/hyperlink" Target="https://www.spryfinance.ie/blog/spry-finance-launches-the-green-lifetime-loan-for-over-60s/" TargetMode="External"/><Relationship Id="rId19" Type="http://schemas.openxmlformats.org/officeDocument/2006/relationships/hyperlink" Target="https://danskebank.fi/sinulle/lainat/asuntolaina/vihrea-asuntolaina"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17" Type="http://schemas.openxmlformats.org/officeDocument/2006/relationships/hyperlink" Target="https://energy.ec.europa.eu/document/download/bc1592ef-b5f6-4743-818c-06fd9747644f_en?filename=fr_neeap_2017_en.pdf" TargetMode="External"/><Relationship Id="rId299" Type="http://schemas.openxmlformats.org/officeDocument/2006/relationships/hyperlink" Target="https://kredex.ee/" TargetMode="External"/><Relationship Id="rId21" Type="http://schemas.openxmlformats.org/officeDocument/2006/relationships/hyperlink" Target="https://commission.europa.eu/publications/germany-draft-updated-necp-2021-2030_en" TargetMode="External"/><Relationship Id="rId63" Type="http://schemas.openxmlformats.org/officeDocument/2006/relationships/hyperlink" Target="https://commission.europa.eu/business-economy-euro/economic-recovery/recovery-and-resilience-facility/country-pages/swedens-recovery-and-resilience-plan_en" TargetMode="External"/><Relationship Id="rId159" Type="http://schemas.openxmlformats.org/officeDocument/2006/relationships/hyperlink" Target="https://sparenergi.dk/" TargetMode="External"/><Relationship Id="rId324" Type="http://schemas.openxmlformats.org/officeDocument/2006/relationships/hyperlink" Target="https://apambiente.pt/en/apa/portuguese-environment-agency-apa" TargetMode="External"/><Relationship Id="rId366" Type="http://schemas.openxmlformats.org/officeDocument/2006/relationships/hyperlink" Target="https://guichet.public.lu/" TargetMode="External"/><Relationship Id="rId170" Type="http://schemas.openxmlformats.org/officeDocument/2006/relationships/hyperlink" Target="https://urldefense.com/v3/__http:/modernizuok.apva.lt/__;!!DOxrgLBm!B-9DrTD93ZViybVAD73qDte7fh7zbDBLadZSQHrU9nZMYk011g-btlyiUPG1zNjtNXKYQHqVZzcuRZNOpV0tGcdpidDmyclIsuOm%24" TargetMode="External"/><Relationship Id="rId226" Type="http://schemas.openxmlformats.org/officeDocument/2006/relationships/hyperlink" Target="https://www.fi-compass.eu/financial-instruments/greece/erdf-energy-efficiency-fund-ii" TargetMode="External"/><Relationship Id="rId268" Type="http://schemas.openxmlformats.org/officeDocument/2006/relationships/hyperlink" Target="https://www.ara.fi/" TargetMode="External"/><Relationship Id="rId32" Type="http://schemas.openxmlformats.org/officeDocument/2006/relationships/hyperlink" Target="https://commission.europa.eu/publications/slovakia-draft-updated-necp-2021-2030_en" TargetMode="External"/><Relationship Id="rId74" Type="http://schemas.openxmlformats.org/officeDocument/2006/relationships/hyperlink" Target="https://energy.ec.europa.eu/document/download/58721db6-4127-4a14-9d59-b6ea055a58db_en?filename=fi_2020_ltrs_en.pdf" TargetMode="External"/><Relationship Id="rId128" Type="http://schemas.openxmlformats.org/officeDocument/2006/relationships/hyperlink" Target="https://energy.ec.europa.eu/document/download/d0809cb4-9f11-48d6-8a3a-175d2de274a7_en?filename=it_annual_report_eed_2020_tra.pdf" TargetMode="External"/><Relationship Id="rId335" Type="http://schemas.openxmlformats.org/officeDocument/2006/relationships/hyperlink" Target="http://www.government.se/government-of-sweden/ministry-of-the-environment/" TargetMode="External"/><Relationship Id="rId377" Type="http://schemas.openxmlformats.org/officeDocument/2006/relationships/hyperlink" Target="https://www.deco.proteste.pt/" TargetMode="External"/><Relationship Id="rId5" Type="http://schemas.openxmlformats.org/officeDocument/2006/relationships/hyperlink" Target="https://logement.wallonie.be/" TargetMode="External"/><Relationship Id="rId181" Type="http://schemas.openxmlformats.org/officeDocument/2006/relationships/hyperlink" Target="https://urldefense.com/v3/__https:/www.hauskunft-wien.at/__;!!DOxrgLBm!FaP-iHplaKV1nucTd3LuOePPnX-nFCXN71KQ5e3YvtsERPSE2s6UtScR7K72yGqvCnizATRAARbXsiFWLZznH_tE3DM%24" TargetMode="External"/><Relationship Id="rId237" Type="http://schemas.openxmlformats.org/officeDocument/2006/relationships/hyperlink" Target="https://www.idae.es/en/support-and-funding/national-energy-efficiency-fund" TargetMode="External"/><Relationship Id="rId402" Type="http://schemas.openxmlformats.org/officeDocument/2006/relationships/hyperlink" Target="https://www.idae.es/ayudas-y-financiacion/catalogo-de-ayudas?" TargetMode="External"/><Relationship Id="rId279" Type="http://schemas.openxmlformats.org/officeDocument/2006/relationships/hyperlink" Target="https://www.kfw.de/" TargetMode="External"/><Relationship Id="rId43" Type="http://schemas.openxmlformats.org/officeDocument/2006/relationships/hyperlink" Target="https://commission.europa.eu/business-economy-euro/economic-recovery/recovery-and-resilience-facility/country-pages/denmarks-recovery-and-resilience-plan_en" TargetMode="External"/><Relationship Id="rId139" Type="http://schemas.openxmlformats.org/officeDocument/2006/relationships/hyperlink" Target="https://energy.ec.europa.eu/document/download/2a9a7899-dc84-4077-b682-5ea937d79ed6_en?filename=pl_neeap_2017_en.pdf" TargetMode="External"/><Relationship Id="rId290" Type="http://schemas.openxmlformats.org/officeDocument/2006/relationships/hyperlink" Target="https://www.me.government.bg/en" TargetMode="External"/><Relationship Id="rId304" Type="http://schemas.openxmlformats.org/officeDocument/2006/relationships/hyperlink" Target="https://www.enea.it/it/" TargetMode="External"/><Relationship Id="rId346" Type="http://schemas.openxmlformats.org/officeDocument/2006/relationships/hyperlink" Target="https://www.mase.gov.it/" TargetMode="External"/><Relationship Id="rId388" Type="http://schemas.openxmlformats.org/officeDocument/2006/relationships/hyperlink" Target="https://www.pap.hacienda.gob.es/bdnstrans/GE/es/convocatorias" TargetMode="External"/><Relationship Id="rId85" Type="http://schemas.openxmlformats.org/officeDocument/2006/relationships/hyperlink" Target="https://energy.ec.europa.eu/document/download/c246db45-160e-4fd5-8f65-7811b5c9ccee_en?filename=nl_2020_ltrs_en.pdf" TargetMode="External"/><Relationship Id="rId150" Type="http://schemas.openxmlformats.org/officeDocument/2006/relationships/hyperlink" Target="https://energy.ec.europa.eu/document/download/b36f7223-d6c6-46b2-961d-bfde094bf604_en?filename=ener-2020-00764-00-00-en-tra-00.zip" TargetMode="External"/><Relationship Id="rId192" Type="http://schemas.openxmlformats.org/officeDocument/2006/relationships/hyperlink" Target="https://urldefense.com/v3/__https:/energie.wallonie.be__;!!DOxrgLBm!FjheBD_uFQhReYs4k9QvhAGO1kUah4nMzrDh7nQmZkNrNqf4KIZvK5djf1tvDX2wsjitFw7yTIz8fUX3EiapNdAmtCamGxxyy0LrL1g%24" TargetMode="External"/><Relationship Id="rId206" Type="http://schemas.openxmlformats.org/officeDocument/2006/relationships/hyperlink" Target="http://www.klima-agence.lu/" TargetMode="External"/><Relationship Id="rId248" Type="http://schemas.openxmlformats.org/officeDocument/2006/relationships/hyperlink" Target="https://www.fundingprogrammesportal.gov.cy/" TargetMode="External"/><Relationship Id="rId12" Type="http://schemas.openxmlformats.org/officeDocument/2006/relationships/hyperlink" Target="https://energie.wallonie.be/" TargetMode="External"/><Relationship Id="rId108" Type="http://schemas.openxmlformats.org/officeDocument/2006/relationships/hyperlink" Target="https://energy.ec.europa.eu/document/download/ced58d71-a5a7-4b44-8814-13d65447d9c0_en?filename=cy_annual_report_eed_2020.pdf" TargetMode="External"/><Relationship Id="rId315" Type="http://schemas.openxmlformats.org/officeDocument/2006/relationships/hyperlink" Target="https://sustainability.gov.mt/" TargetMode="External"/><Relationship Id="rId357" Type="http://schemas.openxmlformats.org/officeDocument/2006/relationships/hyperlink" Target="https://energy.ec.europa.eu/system/files/2020-06/bg_final_necp_main_en_0.pdf" TargetMode="External"/><Relationship Id="rId54" Type="http://schemas.openxmlformats.org/officeDocument/2006/relationships/hyperlink" Target="https://commission.europa.eu/business-economy-euro/economic-recovery/recovery-and-resilience-facility/country-pages/luxembourgs-recovery-and-resilience-plan_en" TargetMode="External"/><Relationship Id="rId96" Type="http://schemas.openxmlformats.org/officeDocument/2006/relationships/hyperlink" Target="https://energy.ec.europa.eu/document/download/39e37a54-13d0-4f5a-9c21-226592f329ab_en?filename=at_annual_report_eed_2020_tra.pdf" TargetMode="External"/><Relationship Id="rId161" Type="http://schemas.openxmlformats.org/officeDocument/2006/relationships/hyperlink" Target="https://urldefense.com/v3/__https:/www.bmwk.de/Redaktion/DE/Dossier/energiewende-im-gebaeudebereich.html__;!!DOxrgLBm!CbeC1ANRkWfYDBrKjHfC9LLIhZphjlDMnecC0XVuZnK2N8M-myciyz00g9aEXpx9gbu7g7jzWRNuvSU8U6CqsXZefCotrZlbRLvDgImj3MY%24" TargetMode="External"/><Relationship Id="rId217" Type="http://schemas.openxmlformats.org/officeDocument/2006/relationships/hyperlink" Target="https://www.bgeef.com/en/" TargetMode="External"/><Relationship Id="rId399" Type="http://schemas.openxmlformats.org/officeDocument/2006/relationships/hyperlink" Target="https://op.europa.eu/en/publication-detail/-/publication/16710ac3-eac0-11ec-a534-01aa75ed71a1/language-en" TargetMode="External"/><Relationship Id="rId259" Type="http://schemas.openxmlformats.org/officeDocument/2006/relationships/hyperlink" Target="https://www.cea.org.cy/" TargetMode="External"/><Relationship Id="rId23" Type="http://schemas.openxmlformats.org/officeDocument/2006/relationships/hyperlink" Target="https://commission.europa.eu/publications/hungary-draft-updated-necp-2021-2030_en" TargetMode="External"/><Relationship Id="rId119" Type="http://schemas.openxmlformats.org/officeDocument/2006/relationships/hyperlink" Target="https://energy.ec.europa.eu/document/download/3a0ea42f-29cd-4279-962c-4cf4b054435e_en?filename=de_neeap_2017_en.pdf" TargetMode="External"/><Relationship Id="rId270" Type="http://schemas.openxmlformats.org/officeDocument/2006/relationships/hyperlink" Target="https://www.vero.fi/" TargetMode="External"/><Relationship Id="rId326" Type="http://schemas.openxmlformats.org/officeDocument/2006/relationships/hyperlink" Target="http://www.mmediu.ro/messages/send" TargetMode="External"/><Relationship Id="rId65" Type="http://schemas.openxmlformats.org/officeDocument/2006/relationships/hyperlink" Target="https://energy.ec.europa.eu/document/download/a0ae589f-82ed-451a-9691-7a5f15179bfc_en?filename=be_brussels_2020_ltrs_official_translation_en.pdf" TargetMode="External"/><Relationship Id="rId130" Type="http://schemas.openxmlformats.org/officeDocument/2006/relationships/hyperlink" Target="https://energy.ec.europa.eu/document/download/514d94e0-eca5-4617-b2f9-41848a76e83e_en?filename=lv_guiding_template_annual_reports_24_1_eed_2020_final.pdf" TargetMode="External"/><Relationship Id="rId368" Type="http://schemas.openxmlformats.org/officeDocument/2006/relationships/hyperlink" Target="https://energywateragency.gov.mt/" TargetMode="External"/><Relationship Id="rId172" Type="http://schemas.openxmlformats.org/officeDocument/2006/relationships/hyperlink" Target="https://urldefense.com/v3/__https:/www.mmk.hu/tanacsadas/__;!!DOxrgLBm!D_BtzXb6sdybXx0lha1Qb_SWXq4mkKbqCtWw1NU0-7Rvd6gkEfXimGHCY5FRxMpGMtkQxXLTJsbHlgrypCe9Yv7qvyFFnF-D7TInaQ%24" TargetMode="External"/><Relationship Id="rId228" Type="http://schemas.openxmlformats.org/officeDocument/2006/relationships/hyperlink" Target="https://www.seai.ie/" TargetMode="External"/><Relationship Id="rId281" Type="http://schemas.openxmlformats.org/officeDocument/2006/relationships/hyperlink" Target="https://www.bmwk.de/" TargetMode="External"/><Relationship Id="rId337" Type="http://schemas.openxmlformats.org/officeDocument/2006/relationships/hyperlink" Target="https://energia.gob.es/en-us/Paginas/index.aspx" TargetMode="External"/><Relationship Id="rId34" Type="http://schemas.openxmlformats.org/officeDocument/2006/relationships/hyperlink" Target="https://commission.europa.eu/publications/spain-draft-updated-necp-2021-2030_en" TargetMode="External"/><Relationship Id="rId76" Type="http://schemas.openxmlformats.org/officeDocument/2006/relationships/hyperlink" Target="https://energy.ec.europa.eu/document/download/e81f8b45-cea3-4737-a2ef-d866b6631ed6_en?filename=de_2020_ltrs_official_en_translation.pdf" TargetMode="External"/><Relationship Id="rId141" Type="http://schemas.openxmlformats.org/officeDocument/2006/relationships/hyperlink" Target="https://energy.ec.europa.eu/document/download/3ad86ad6-85e9-43c9-804b-347da479c6a9_en?filename=pt_neeap_2017_en.pdf" TargetMode="External"/><Relationship Id="rId379" Type="http://schemas.openxmlformats.org/officeDocument/2006/relationships/hyperlink" Target="https://just.ro/" TargetMode="External"/><Relationship Id="rId7" Type="http://schemas.openxmlformats.org/officeDocument/2006/relationships/hyperlink" Target="https://unece.org/DAM/energy/se/pdfs/eneff/FEEI/FEEI_Report_7_Nov_2018.pdf" TargetMode="External"/><Relationship Id="rId183" Type="http://schemas.openxmlformats.org/officeDocument/2006/relationships/hyperlink" Target="https://www.salzburg.gv.at/" TargetMode="External"/><Relationship Id="rId239" Type="http://schemas.openxmlformats.org/officeDocument/2006/relationships/hyperlink" Target="https://www.help.gv.at/" TargetMode="External"/><Relationship Id="rId390" Type="http://schemas.openxmlformats.org/officeDocument/2006/relationships/hyperlink" Target="https://www.energy-tomorrow.eu/wp-content/uploads/sites/15/2018/09/Financing-energy-efficiency_TPA-Group-Johannes-Becker.pdf" TargetMode="External"/><Relationship Id="rId404" Type="http://schemas.openxmlformats.org/officeDocument/2006/relationships/hyperlink" Target="https://www.altum.lv/investoriem/valsts-energoefektivitates-fonds/" TargetMode="External"/><Relationship Id="rId250" Type="http://schemas.openxmlformats.org/officeDocument/2006/relationships/hyperlink" Target="https://www.oeb.org.cy/" TargetMode="External"/><Relationship Id="rId292" Type="http://schemas.openxmlformats.org/officeDocument/2006/relationships/hyperlink" Target="https://environnement.brussels/" TargetMode="External"/><Relationship Id="rId306" Type="http://schemas.openxmlformats.org/officeDocument/2006/relationships/hyperlink" Target="https://www.gov.ie/en/organisation/department-of-the-environment-climate-and-communications/" TargetMode="External"/><Relationship Id="rId45" Type="http://schemas.openxmlformats.org/officeDocument/2006/relationships/hyperlink" Target="https://commission.europa.eu/business-economy-euro/economic-recovery/recovery-and-resilience-facility/country-pages/finlands-recovery-and-resilience-plan_en" TargetMode="External"/><Relationship Id="rId87" Type="http://schemas.openxmlformats.org/officeDocument/2006/relationships/hyperlink" Target="https://energy.ec.europa.eu/document/download/e6de7ed6-d8a0-4fe8-8fdb-26a7f2cbaf91_en?filename=2020_pt_ltrs_-_en_version.pdf" TargetMode="External"/><Relationship Id="rId110" Type="http://schemas.openxmlformats.org/officeDocument/2006/relationships/hyperlink" Target="https://energy.ec.europa.eu/document/download/570ab9e2-3d51-46ec-8c33-1e6060313cad_en?filename=cz_annual_report_eed_2020_tra.pdf" TargetMode="External"/><Relationship Id="rId348" Type="http://schemas.openxmlformats.org/officeDocument/2006/relationships/hyperlink" Target="https://www.confcommercio.it/" TargetMode="External"/><Relationship Id="rId152" Type="http://schemas.openxmlformats.org/officeDocument/2006/relationships/hyperlink" Target="https://energy.ec.europa.eu/document/download/d76ea992-2cbd-4e69-bf56-9a7fb174af16_en?filename=se_annual_report_eed_2020_tra.pdf" TargetMode="External"/><Relationship Id="rId194" Type="http://schemas.openxmlformats.org/officeDocument/2006/relationships/hyperlink" Target="https://www.seea.government.bg/bg/za-domakinstvata" TargetMode="External"/><Relationship Id="rId208" Type="http://schemas.openxmlformats.org/officeDocument/2006/relationships/hyperlink" Target="https://bca.org.mt/" TargetMode="External"/><Relationship Id="rId261" Type="http://schemas.openxmlformats.org/officeDocument/2006/relationships/hyperlink" Target="https://www.hera.hr/en/html/index.html" TargetMode="External"/><Relationship Id="rId14" Type="http://schemas.openxmlformats.org/officeDocument/2006/relationships/hyperlink" Target="https://commission.europa.eu/publications/croatia-draft-updated-necp-2021-2030_en" TargetMode="External"/><Relationship Id="rId56" Type="http://schemas.openxmlformats.org/officeDocument/2006/relationships/hyperlink" Target="https://commission.europa.eu/business-economy-euro/economic-recovery/recovery-and-resilience-facility/country-pages/netherlands-recovery-and-resilience-plan_en" TargetMode="External"/><Relationship Id="rId317" Type="http://schemas.openxmlformats.org/officeDocument/2006/relationships/hyperlink" Target="https://www.pbl.nl/en" TargetMode="External"/><Relationship Id="rId359" Type="http://schemas.openxmlformats.org/officeDocument/2006/relationships/hyperlink" Target="https://energy.ec.europa.eu/system/files/2020-04/lv_final_necp_main_en_0.pdf" TargetMode="External"/><Relationship Id="rId98" Type="http://schemas.openxmlformats.org/officeDocument/2006/relationships/hyperlink" Target="https://energy.ec.europa.eu/document/download/7042ccaf-37a9-4503-974a-35f73f9405d0_en?filename=be-annual_report_2020_flanders_16_july_2020.pdf" TargetMode="External"/><Relationship Id="rId121" Type="http://schemas.openxmlformats.org/officeDocument/2006/relationships/hyperlink" Target="https://energy.ec.europa.eu/document/download/22a0d07b-8339-4172-8164-326cc4f1d03a_en?filename=el_neeap_2017_en.pdf" TargetMode="External"/><Relationship Id="rId163" Type="http://schemas.openxmlformats.org/officeDocument/2006/relationships/hyperlink" Target="https://urldefense.com/v3/__https:/www.seai.ie/grants/home-energy-grants/__;!!DOxrgLBm!C8JAv3QX9uP3PFqJrZaJXpLLk8uGIcMV319o6UXMjQP0coiynKDIKGtv-eCU4xc4ZmNVT7UvnTF22Ip7wroh-8RFFmE2QaRNPNMrzlI%24" TargetMode="External"/><Relationship Id="rId219" Type="http://schemas.openxmlformats.org/officeDocument/2006/relationships/hyperlink" Target="https://resecfund.org.cy/en" TargetMode="External"/><Relationship Id="rId370" Type="http://schemas.openxmlformats.org/officeDocument/2006/relationships/hyperlink" Target="https://www.warmtefonds.nl/" TargetMode="External"/><Relationship Id="rId230" Type="http://schemas.openxmlformats.org/officeDocument/2006/relationships/hyperlink" Target="https://www.klima-agence.lu/fr/FCE" TargetMode="External"/><Relationship Id="rId25" Type="http://schemas.openxmlformats.org/officeDocument/2006/relationships/hyperlink" Target="https://commission.europa.eu/publications/italy-draft-updated-necp-2021-2030_en" TargetMode="External"/><Relationship Id="rId67" Type="http://schemas.openxmlformats.org/officeDocument/2006/relationships/hyperlink" Target="https://energy.ec.europa.eu/document/download/12b25ff3-655b-4572-9bfb-de3c6e682fbf_en?filename=be_wal_2020_ltrs_annexes_en_version.pdf" TargetMode="External"/><Relationship Id="rId272" Type="http://schemas.openxmlformats.org/officeDocument/2006/relationships/hyperlink" Target="https://www.businessfinland.fi/" TargetMode="External"/><Relationship Id="rId328" Type="http://schemas.openxmlformats.org/officeDocument/2006/relationships/hyperlink" Target="https://www.siea.sk/en/" TargetMode="External"/><Relationship Id="rId132" Type="http://schemas.openxmlformats.org/officeDocument/2006/relationships/hyperlink" Target="https://energy.ec.europa.eu/document/download/1cd126a1-1249-41c2-aeef-6323f021ebdd_en?filename=0.eed_2019_ataskaitafinal_tranlsation_in_en.pdf" TargetMode="External"/><Relationship Id="rId174" Type="http://schemas.openxmlformats.org/officeDocument/2006/relationships/hyperlink" Target="https://www.verbeterjehuis.nl/" TargetMode="External"/><Relationship Id="rId381" Type="http://schemas.openxmlformats.org/officeDocument/2006/relationships/hyperlink" Target="https://www.gov.sk/" TargetMode="External"/><Relationship Id="rId241" Type="http://schemas.openxmlformats.org/officeDocument/2006/relationships/hyperlink" Target="http://www.mrrb.government.bg/" TargetMode="External"/><Relationship Id="rId36" Type="http://schemas.openxmlformats.org/officeDocument/2006/relationships/hyperlink" Target="https://commission.europa.eu/business-economy-euro/economic-recovery/recovery-and-resilience-facility/country-pages_en" TargetMode="External"/><Relationship Id="rId283" Type="http://schemas.openxmlformats.org/officeDocument/2006/relationships/hyperlink" Target="https://hlektra.gov.gr/" TargetMode="External"/><Relationship Id="rId339" Type="http://schemas.openxmlformats.org/officeDocument/2006/relationships/hyperlink" Target="https://palyazatok.org/" TargetMode="External"/><Relationship Id="rId78" Type="http://schemas.openxmlformats.org/officeDocument/2006/relationships/hyperlink" Target="https://energy.ec.europa.eu/document/download/45d3424e-4a6d-45ff-8c3b-e52cb1092b39_en?filename=hu_2020_ltrs_en.pdf" TargetMode="External"/><Relationship Id="rId101" Type="http://schemas.openxmlformats.org/officeDocument/2006/relationships/hyperlink" Target="https://energy.ec.europa.eu/document/download/7042ccaf-37a9-4503-974a-35f73f9405d0_en?filename=be-annual_report_2020_flanders_16_july_2020.pdf" TargetMode="External"/><Relationship Id="rId143" Type="http://schemas.openxmlformats.org/officeDocument/2006/relationships/hyperlink" Target="https://energy.ec.europa.eu/document/download/75dcfb0f-a64f-476a-98e9-1ef93cb028d0_en?filename=ro_neeap_ro.pdf" TargetMode="External"/><Relationship Id="rId185" Type="http://schemas.openxmlformats.org/officeDocument/2006/relationships/hyperlink" Target="https://czystepowietrze.gov.pl/" TargetMode="External"/><Relationship Id="rId350" Type="http://schemas.openxmlformats.org/officeDocument/2006/relationships/hyperlink" Target="https://www.ebrd.com/work-with-us/project-finance/project-summary-documents.html?s2=on&amp;keywordSearch=" TargetMode="External"/><Relationship Id="rId406" Type="http://schemas.openxmlformats.org/officeDocument/2006/relationships/hyperlink" Target="https://www.klima-agence.lu/fr/les-aides-pour-mon-projet/programmes-daides-pour-lhabitat-et-la-mobilite-durable" TargetMode="External"/><Relationship Id="rId9" Type="http://schemas.openxmlformats.org/officeDocument/2006/relationships/hyperlink" Target="https://www.energyagency.at/fakten/foerderungen" TargetMode="External"/><Relationship Id="rId210" Type="http://schemas.openxmlformats.org/officeDocument/2006/relationships/hyperlink" Target="https://energy.ec.europa.eu/topics/energy-efficiency/financing/building-renovations_en" TargetMode="External"/><Relationship Id="rId392" Type="http://schemas.openxmlformats.org/officeDocument/2006/relationships/hyperlink" Target="https://www.econstor.eu/bitstream/10419/227644/1/1678807079.pdf" TargetMode="External"/><Relationship Id="rId252" Type="http://schemas.openxmlformats.org/officeDocument/2006/relationships/hyperlink" Target="https://www.nrb.cz/" TargetMode="External"/><Relationship Id="rId294" Type="http://schemas.openxmlformats.org/officeDocument/2006/relationships/hyperlink" Target="https://portal.cor.europa.eu/divisionpowers/Pages/default.aspx" TargetMode="External"/><Relationship Id="rId308" Type="http://schemas.openxmlformats.org/officeDocument/2006/relationships/hyperlink" Target="https://www.iea.org/countries" TargetMode="External"/><Relationship Id="rId47" Type="http://schemas.openxmlformats.org/officeDocument/2006/relationships/hyperlink" Target="https://commission.europa.eu/business-economy-euro/economic-recovery/recovery-and-resilience-facility/country-pages/germanys-recovery-and-resilience-plan_en" TargetMode="External"/><Relationship Id="rId89" Type="http://schemas.openxmlformats.org/officeDocument/2006/relationships/hyperlink" Target="https://energy.ec.europa.eu/document/download/52d79c38-a80d-4766-8c51-8f041e1e0f93_en?filename=sk_2020_ltrs_en_version.pdf" TargetMode="External"/><Relationship Id="rId112" Type="http://schemas.openxmlformats.org/officeDocument/2006/relationships/hyperlink" Target="https://energy.ec.europa.eu/document/download/c1a9f18e-3bb2-4df8-b5bf-c205c9fceba1_en?filename=dk_annual_report_eed_2020.pdf" TargetMode="External"/><Relationship Id="rId154" Type="http://schemas.openxmlformats.org/officeDocument/2006/relationships/hyperlink" Target="https://homegrade.brussels/" TargetMode="External"/><Relationship Id="rId361" Type="http://schemas.openxmlformats.org/officeDocument/2006/relationships/hyperlink" Target="https://likumi.lv/about.php" TargetMode="External"/><Relationship Id="rId196" Type="http://schemas.openxmlformats.org/officeDocument/2006/relationships/hyperlink" Target="https://sparenergi.dk/" TargetMode="External"/><Relationship Id="rId16" Type="http://schemas.openxmlformats.org/officeDocument/2006/relationships/hyperlink" Target="https://commission.europa.eu/publications/czech-draft-updated-necp-2021-2030_en" TargetMode="External"/><Relationship Id="rId221" Type="http://schemas.openxmlformats.org/officeDocument/2006/relationships/hyperlink" Target="https://dgff.dk/" TargetMode="External"/><Relationship Id="rId263" Type="http://schemas.openxmlformats.org/officeDocument/2006/relationships/hyperlink" Target="https://smartcap.ee/" TargetMode="External"/><Relationship Id="rId319" Type="http://schemas.openxmlformats.org/officeDocument/2006/relationships/hyperlink" Target="https://www.emissionsauthority.nl/about-the-nea" TargetMode="External"/><Relationship Id="rId58" Type="http://schemas.openxmlformats.org/officeDocument/2006/relationships/hyperlink" Target="https://commission.europa.eu/business-economy-euro/economic-recovery/recovery-and-resilience-facility/country-pages/portugals-recovery-and-resilience-plan_en" TargetMode="External"/><Relationship Id="rId123" Type="http://schemas.openxmlformats.org/officeDocument/2006/relationships/hyperlink" Target="https://energy.ec.europa.eu/document/download/4af83a02-1a18-463b-ab5b-d9b60cf14ba1_en?filename=hu_neeap_2017_en.pdf" TargetMode="External"/><Relationship Id="rId330" Type="http://schemas.openxmlformats.org/officeDocument/2006/relationships/hyperlink" Target="https://www.economy.gov.sk/en/ministry" TargetMode="External"/><Relationship Id="rId165" Type="http://schemas.openxmlformats.org/officeDocument/2006/relationships/hyperlink" Target="https://france-renov.gouv.fr/" TargetMode="External"/><Relationship Id="rId372" Type="http://schemas.openxmlformats.org/officeDocument/2006/relationships/hyperlink" Target="https://www.svn.nl/" TargetMode="External"/><Relationship Id="rId232" Type="http://schemas.openxmlformats.org/officeDocument/2006/relationships/hyperlink" Target="https://www.e3partners.nl/dref/" TargetMode="External"/><Relationship Id="rId274" Type="http://schemas.openxmlformats.org/officeDocument/2006/relationships/hyperlink" Target="https://www.economie.gouv.fr/" TargetMode="External"/><Relationship Id="rId27" Type="http://schemas.openxmlformats.org/officeDocument/2006/relationships/hyperlink" Target="https://commission.europa.eu/publications/luxembourg-draft-updated-necp-2021-2030_en" TargetMode="External"/><Relationship Id="rId48" Type="http://schemas.openxmlformats.org/officeDocument/2006/relationships/hyperlink" Target="https://commission.europa.eu/business-economy-euro/economic-recovery/recovery-and-resilience-facility/country-pages/greeces-recovery-and-resilience-plan_en" TargetMode="External"/><Relationship Id="rId69" Type="http://schemas.openxmlformats.org/officeDocument/2006/relationships/hyperlink" Target="https://energy.ec.europa.eu/document/download/b87dca97-b7c1-452e-ae65-fad83be5f80b_en?filename=hr_2020_ltrs_en_version.pdf" TargetMode="External"/><Relationship Id="rId113" Type="http://schemas.openxmlformats.org/officeDocument/2006/relationships/hyperlink" Target="https://energy.ec.europa.eu/document/download/71a8cd78-fef5-4b32-bfaf-c12bd6e889ae_en?filename=ee_neeap_2017_en.pdf" TargetMode="External"/><Relationship Id="rId134" Type="http://schemas.openxmlformats.org/officeDocument/2006/relationships/hyperlink" Target="https://energy.ec.europa.eu/document/download/eeece3a6-756f-4151-b4f8-8c9f237cd30a_en?filename=neunter_monitoringbericht_luxemburgs_2021_gemass_art_24_abs_1_der_richtlinie_2012-27-eu_final.doc.pdf" TargetMode="External"/><Relationship Id="rId320" Type="http://schemas.openxmlformats.org/officeDocument/2006/relationships/hyperlink" Target="http://www.ure.gov.pl/en/" TargetMode="External"/><Relationship Id="rId80" Type="http://schemas.openxmlformats.org/officeDocument/2006/relationships/hyperlink" Target="https://energy.ec.europa.eu/document/download/49a04289-fd3e-4b4f-a398-644101813e6a_en?filename=2020_ltrs_italy_-_en.pdf" TargetMode="External"/><Relationship Id="rId155" Type="http://schemas.openxmlformats.org/officeDocument/2006/relationships/hyperlink" Target="https://www.vlaanderen.be/bouwen-wonen-en-energie" TargetMode="External"/><Relationship Id="rId176" Type="http://schemas.openxmlformats.org/officeDocument/2006/relationships/hyperlink" Target="https://urldefense.com/v3/__http:/www.neteb-kaernten.at__;!!DOxrgLBm!FaP-iHplaKV1nucTd3LuOePPnX-nFCXN71KQ5e3YvtsERPSE2s6UtScR7K72yGqvCnizATRAARbXsiFWLZznvPPxyQg%24" TargetMode="External"/><Relationship Id="rId197" Type="http://schemas.openxmlformats.org/officeDocument/2006/relationships/hyperlink" Target="https://www.energiewechsel.de/KAENEF/" TargetMode="External"/><Relationship Id="rId341" Type="http://schemas.openxmlformats.org/officeDocument/2006/relationships/hyperlink" Target="https://www.revenue.ie/" TargetMode="External"/><Relationship Id="rId362" Type="http://schemas.openxmlformats.org/officeDocument/2006/relationships/hyperlink" Target="https://www.altum.lv/" TargetMode="External"/><Relationship Id="rId383" Type="http://schemas.openxmlformats.org/officeDocument/2006/relationships/hyperlink" Target="https://asb.sk/" TargetMode="External"/><Relationship Id="rId201" Type="http://schemas.openxmlformats.org/officeDocument/2006/relationships/hyperlink" Target="https://www.mitma.gob.es/ministerio/proyectos-singulares/prtr/vivienda-y-agenda-urbana/programa-de-ayudas-para-la-rehabilitacion-integral-de-edificios-residenciales-y-viviendas" TargetMode="External"/><Relationship Id="rId222" Type="http://schemas.openxmlformats.org/officeDocument/2006/relationships/hyperlink" Target="https://kliimaministeerium.ee/en/climate-and-environment-protection/climate/modernisation-fund" TargetMode="External"/><Relationship Id="rId243" Type="http://schemas.openxmlformats.org/officeDocument/2006/relationships/hyperlink" Target="https://www.ngf.bg/" TargetMode="External"/><Relationship Id="rId264" Type="http://schemas.openxmlformats.org/officeDocument/2006/relationships/hyperlink" Target="https://www.envir.ee/en" TargetMode="External"/><Relationship Id="rId285" Type="http://schemas.openxmlformats.org/officeDocument/2006/relationships/hyperlink" Target="https://www.ademe.fr/" TargetMode="External"/><Relationship Id="rId17" Type="http://schemas.openxmlformats.org/officeDocument/2006/relationships/hyperlink" Target="https://commission.europa.eu/publications/denmark-draft-updated-necp-2021-2030_en" TargetMode="External"/><Relationship Id="rId38" Type="http://schemas.openxmlformats.org/officeDocument/2006/relationships/hyperlink" Target="https://commission.europa.eu/business-economy-euro/economic-recovery/recovery-and-resilience-facility/country-pages/belgiums-recovery-and-resilience-plan_en" TargetMode="External"/><Relationship Id="rId59" Type="http://schemas.openxmlformats.org/officeDocument/2006/relationships/hyperlink" Target="https://commission.europa.eu/business-economy-euro/economic-recovery/recovery-and-resilience-facility/country-pages/romanias-recovery-and-resilience-plan_en" TargetMode="External"/><Relationship Id="rId103" Type="http://schemas.openxmlformats.org/officeDocument/2006/relationships/hyperlink" Target="https://energy.ec.europa.eu/document/download/601608d9-831b-4657-b3d7-db00b2567dcf_en?filename=BG_NEEAP_2017_v2_en.pdf" TargetMode="External"/><Relationship Id="rId124" Type="http://schemas.openxmlformats.org/officeDocument/2006/relationships/hyperlink" Target="https://energy.ec.europa.eu/document/download/1392dd75-9b0c-4996-a219-9cededd5e5c9_en?filename=hungary_annual_reports_24_1_eed_2020_fin_1.zip" TargetMode="External"/><Relationship Id="rId310" Type="http://schemas.openxmlformats.org/officeDocument/2006/relationships/hyperlink" Target="https://am.lrv.lt/en/" TargetMode="External"/><Relationship Id="rId70" Type="http://schemas.openxmlformats.org/officeDocument/2006/relationships/hyperlink" Target="https://energy.ec.europa.eu/document/download/ef04806b-a8af-4421-943a-ec5ee6b2191c_en?filename=cyprus_2020_ltrs_en.pdf" TargetMode="External"/><Relationship Id="rId91" Type="http://schemas.openxmlformats.org/officeDocument/2006/relationships/hyperlink" Target="https://energy.ec.europa.eu/document/download/35ac6823-6ce8-47db-a796-6be8f9b81146_en?filename=es_2020_ltrs_en_version.pdf" TargetMode="External"/><Relationship Id="rId145" Type="http://schemas.openxmlformats.org/officeDocument/2006/relationships/hyperlink" Target="https://energy.ec.europa.eu/document/download/b9721710-f20a-4a46-8671-f886a30a1fc1_en?filename=sk_neeap_2017_en.pdf" TargetMode="External"/><Relationship Id="rId166" Type="http://schemas.openxmlformats.org/officeDocument/2006/relationships/hyperlink" Target="https://pnpe2.enea.it/" TargetMode="External"/><Relationship Id="rId187" Type="http://schemas.openxmlformats.org/officeDocument/2006/relationships/hyperlink" Target="https://urldefense.com/v3/__https:/www.siea.sk/bezplatne-poradenstvo/__;!!DOxrgLBm!CvoImH-UCV-Hd5eGq68vDcPsqdYD5cRnZbP9_yggMFRnfJatGzaJ75ZTWG_OhFKsCbXnaSXmWl_5_AT2ljYwZfRrDKgtPcSjhM_3i2c%24" TargetMode="External"/><Relationship Id="rId331" Type="http://schemas.openxmlformats.org/officeDocument/2006/relationships/hyperlink" Target="https://www.gov.si/en/state-authorities/ministries/ministry-of-infrastructure/about-the-ministry/direktorat-za-energijo/" TargetMode="External"/><Relationship Id="rId352" Type="http://schemas.openxmlformats.org/officeDocument/2006/relationships/hyperlink" Target="https://www.academia.edu/86631810/Financing_energy_efficiency_in_buildings_an_overview_of_current_and_upcoming_European_funding_programmes" TargetMode="External"/><Relationship Id="rId373" Type="http://schemas.openxmlformats.org/officeDocument/2006/relationships/hyperlink" Target="https://www.bgk.pl/" TargetMode="External"/><Relationship Id="rId394" Type="http://schemas.openxmlformats.org/officeDocument/2006/relationships/hyperlink" Target="https://www.oecd.org/els/family/PH7-1-ANNEX.pdf" TargetMode="External"/><Relationship Id="rId408" Type="http://schemas.openxmlformats.org/officeDocument/2006/relationships/hyperlink" Target="https://www.payup.se/lana-pengar/grona-lan/energilan/" TargetMode="External"/><Relationship Id="rId1" Type="http://schemas.openxmlformats.org/officeDocument/2006/relationships/hyperlink" Target="https://www.travaux-de-renovation.be/" TargetMode="External"/><Relationship Id="rId212" Type="http://schemas.openxmlformats.org/officeDocument/2006/relationships/hyperlink" Target="https://czystepowietrze.gov.pl/" TargetMode="External"/><Relationship Id="rId233" Type="http://schemas.openxmlformats.org/officeDocument/2006/relationships/hyperlink" Target="https://www.fundoambiental.pt/" TargetMode="External"/><Relationship Id="rId254" Type="http://schemas.openxmlformats.org/officeDocument/2006/relationships/hyperlink" Target="https://opzp.cz/" TargetMode="External"/><Relationship Id="rId28" Type="http://schemas.openxmlformats.org/officeDocument/2006/relationships/hyperlink" Target="https://commission.europa.eu/document/download/f30c8368-abf8-4272-9a97-93e41e221fcb_en?filename=MALTA_DRAFT%20UPDATED%20NECP%202021%202030.pdf" TargetMode="External"/><Relationship Id="rId49" Type="http://schemas.openxmlformats.org/officeDocument/2006/relationships/hyperlink" Target="https://commission.europa.eu/business-economy-euro/economic-recovery/recovery-and-resilience-facility/country-pages/hungarys-recovery-and-resilience-plan_en" TargetMode="External"/><Relationship Id="rId114" Type="http://schemas.openxmlformats.org/officeDocument/2006/relationships/hyperlink" Target="https://energy.ec.europa.eu/document/download/0ac918dc-53e9-4f88-ae3b-0a48020c4553_en?filename=ee_annual_report_eed_2020.pdf" TargetMode="External"/><Relationship Id="rId275" Type="http://schemas.openxmlformats.org/officeDocument/2006/relationships/hyperlink" Target="https://onpe.org/" TargetMode="External"/><Relationship Id="rId296" Type="http://schemas.openxmlformats.org/officeDocument/2006/relationships/hyperlink" Target="http://www.mcit.gov.cy/mcit/energyse.nsf/index_gr/index_gr?opendocument" TargetMode="External"/><Relationship Id="rId300" Type="http://schemas.openxmlformats.org/officeDocument/2006/relationships/hyperlink" Target="http://www.bmwi.de/EN/root.html" TargetMode="External"/><Relationship Id="rId60" Type="http://schemas.openxmlformats.org/officeDocument/2006/relationships/hyperlink" Target="https://commission.europa.eu/business-economy-euro/economic-recovery/recovery-and-resilience-facility/country-pages/slovakias-recovery-and-resilience-plan_en" TargetMode="External"/><Relationship Id="rId81" Type="http://schemas.openxmlformats.org/officeDocument/2006/relationships/hyperlink" Target="https://energy.ec.europa.eu/document/download/61861e0c-f141-4fc1-9062-848a5ca31a88_en?filename=lv_2020_ltrs_official_translation_en.pdf" TargetMode="External"/><Relationship Id="rId135" Type="http://schemas.openxmlformats.org/officeDocument/2006/relationships/hyperlink" Target="https://energy.ec.europa.eu/document/download/d8f5a8e2-d4f0-4c9c-a77b-65613228c8e1_en?filename=mt_neeap_2017.pdf" TargetMode="External"/><Relationship Id="rId156" Type="http://schemas.openxmlformats.org/officeDocument/2006/relationships/hyperlink" Target="https://urldefense.com/v3/__https:/energie.wallonie.be__;!!DOxrgLBm!FjheBD_uFQhReYs4k9QvhAGO1kUah4nMzrDh7nQmZkNrNqf4KIZvK5djf1tvDX2wsjitFw7yTIz8fUX3EiapNdAmtCamGxxyy0LrL1g%24" TargetMode="External"/><Relationship Id="rId177" Type="http://schemas.openxmlformats.org/officeDocument/2006/relationships/hyperlink" Target="http://www.enu.at/" TargetMode="External"/><Relationship Id="rId198" Type="http://schemas.openxmlformats.org/officeDocument/2006/relationships/hyperlink" Target="https://urldefense.com/v3/__https:/www.bmwk.de/Redaktion/DE/Dossier/energiewende-im-gebaeudebereich.html__;!!DOxrgLBm!CbeC1ANRkWfYDBrKjHfC9LLIhZphjlDMnecC0XVuZnK2N8M-myciyz00g9aEXpx9gbu7g7jzWRNuvSU8U6CqsXZefCotrZlbRLvDgImj3MY%24" TargetMode="External"/><Relationship Id="rId321" Type="http://schemas.openxmlformats.org/officeDocument/2006/relationships/hyperlink" Target="https://www.gov.pl/web/klimat" TargetMode="External"/><Relationship Id="rId342" Type="http://schemas.openxmlformats.org/officeDocument/2006/relationships/hyperlink" Target="https://www.selectra.ie/" TargetMode="External"/><Relationship Id="rId363" Type="http://schemas.openxmlformats.org/officeDocument/2006/relationships/hyperlink" Target="https://www.nordicenergy.org/" TargetMode="External"/><Relationship Id="rId384" Type="http://schemas.openxmlformats.org/officeDocument/2006/relationships/hyperlink" Target="https://www.ca-eed.eu/" TargetMode="External"/><Relationship Id="rId202" Type="http://schemas.openxmlformats.org/officeDocument/2006/relationships/hyperlink" Target="https://france-renov.gouv.fr/" TargetMode="External"/><Relationship Id="rId223" Type="http://schemas.openxmlformats.org/officeDocument/2006/relationships/hyperlink" Target="https://www.businessfinland.fi/en/for-finnish-customers/services/funding/energy-aid" TargetMode="External"/><Relationship Id="rId244" Type="http://schemas.openxmlformats.org/officeDocument/2006/relationships/hyperlink" Target="https://gov.hr/" TargetMode="External"/><Relationship Id="rId18" Type="http://schemas.openxmlformats.org/officeDocument/2006/relationships/hyperlink" Target="https://commission.europa.eu/publications/estonia-draft-updated-necp-2021-2030_en" TargetMode="External"/><Relationship Id="rId39" Type="http://schemas.openxmlformats.org/officeDocument/2006/relationships/hyperlink" Target="https://commission.europa.eu/business-economy-euro/economic-recovery/recovery-and-resilience-facility/country-pages/bulgarias-recovery-and-resilience-plan_en" TargetMode="External"/><Relationship Id="rId265" Type="http://schemas.openxmlformats.org/officeDocument/2006/relationships/hyperlink" Target="https://www.nordicenergy.org/" TargetMode="External"/><Relationship Id="rId286" Type="http://schemas.openxmlformats.org/officeDocument/2006/relationships/hyperlink" Target="https://www.dena.de/startseite" TargetMode="External"/><Relationship Id="rId50" Type="http://schemas.openxmlformats.org/officeDocument/2006/relationships/hyperlink" Target="https://commission.europa.eu/business-economy-euro/economic-recovery/recovery-and-resilience-facility/country-pages/irelands-recovery-and-resilience-plan_en" TargetMode="External"/><Relationship Id="rId104" Type="http://schemas.openxmlformats.org/officeDocument/2006/relationships/hyperlink" Target="https://energy.ec.europa.eu/document/download/88367a6c-79cd-4a71-a2a7-9e2dc755e4ea_en?filename=2020%20Annual%20Progress%20Report%20of%20Bulgaria%20on%20implementation%20of%20NEEAP%202014-2020.pdf" TargetMode="External"/><Relationship Id="rId125" Type="http://schemas.openxmlformats.org/officeDocument/2006/relationships/hyperlink" Target="https://energy.ec.europa.eu/document/download/9c870c0b-4cdb-4cc6-b65b-73004d0029d5_en?filename=ie_neeap_2017.pdf" TargetMode="External"/><Relationship Id="rId146" Type="http://schemas.openxmlformats.org/officeDocument/2006/relationships/hyperlink" Target="https://energy.ec.europa.eu/document/download/f705b16d-ff1c-4807-90ff-f65917db3ad3_en?filename=sk_annual_report_eed_2020_tra.pdf" TargetMode="External"/><Relationship Id="rId167" Type="http://schemas.openxmlformats.org/officeDocument/2006/relationships/hyperlink" Target="https://www.resecfund.org.cy/" TargetMode="External"/><Relationship Id="rId188" Type="http://schemas.openxmlformats.org/officeDocument/2006/relationships/hyperlink" Target="https://www.ara.fi/en-US/Housing_finance" TargetMode="External"/><Relationship Id="rId311" Type="http://schemas.openxmlformats.org/officeDocument/2006/relationships/hyperlink" Target="https://www.ena.lt/about-us/" TargetMode="External"/><Relationship Id="rId332" Type="http://schemas.openxmlformats.org/officeDocument/2006/relationships/hyperlink" Target="https://www.agen-rs.si/web/en" TargetMode="External"/><Relationship Id="rId353" Type="http://schemas.openxmlformats.org/officeDocument/2006/relationships/hyperlink" Target="https://publications.jrc.ec.europa.eu/repository/handle/JRC117816" TargetMode="External"/><Relationship Id="rId374" Type="http://schemas.openxmlformats.org/officeDocument/2006/relationships/hyperlink" Target="https://www.podatki.gov.pl/" TargetMode="External"/><Relationship Id="rId395" Type="http://schemas.openxmlformats.org/officeDocument/2006/relationships/hyperlink" Target="https://www.oecd.org/housing/data/affordable-housing-database/" TargetMode="External"/><Relationship Id="rId409" Type="http://schemas.openxmlformats.org/officeDocument/2006/relationships/hyperlink" Target="https://oportunitati-ue.gov.ro/program/fondul-pentru-modernizare/" TargetMode="External"/><Relationship Id="rId71" Type="http://schemas.openxmlformats.org/officeDocument/2006/relationships/hyperlink" Target="https://energy.ec.europa.eu/document/download/0bcf9658-374d-41f1-a827-2e5f6f1651d3_en?filename=cz_2020_ltrs_official_translation_en.pdf" TargetMode="External"/><Relationship Id="rId92" Type="http://schemas.openxmlformats.org/officeDocument/2006/relationships/hyperlink" Target="https://energy.ec.europa.eu/document/download/acc3e1f5-f0ef-457c-a4e7-f41ec7198deb_en?filename=se_2020_ltrs_official_translation.pdf" TargetMode="External"/><Relationship Id="rId213" Type="http://schemas.openxmlformats.org/officeDocument/2006/relationships/hyperlink" Target="https://urldefense.com/v3/__https:/www.siea.sk/bezplatne-poradenstvo/__;!!DOxrgLBm!CvoImH-UCV-Hd5eGq68vDcPsqdYD5cRnZbP9_yggMFRnfJatGzaJ75ZTWG_OhFKsCbXnaSXmWl_5_AT2ljYwZfRrDKgtPcSjhM_3i2c%24" TargetMode="External"/><Relationship Id="rId234" Type="http://schemas.openxmlformats.org/officeDocument/2006/relationships/hyperlink" Target="https://free.org.ro/funding-of-project/" TargetMode="External"/><Relationship Id="rId2" Type="http://schemas.openxmlformats.org/officeDocument/2006/relationships/hyperlink" Target="https://www.finance.brussels/produits" TargetMode="External"/><Relationship Id="rId29" Type="http://schemas.openxmlformats.org/officeDocument/2006/relationships/hyperlink" Target="https://commission.europa.eu/publications/netherlands-draft-updated-necp-2021-2030_en" TargetMode="External"/><Relationship Id="rId255" Type="http://schemas.openxmlformats.org/officeDocument/2006/relationships/hyperlink" Target="https://www.trm.dk/" TargetMode="External"/><Relationship Id="rId276" Type="http://schemas.openxmlformats.org/officeDocument/2006/relationships/hyperlink" Target="https://www.bpifrance.fr/" TargetMode="External"/><Relationship Id="rId297" Type="http://schemas.openxmlformats.org/officeDocument/2006/relationships/hyperlink" Target="http://www.efkm.dk/en" TargetMode="External"/><Relationship Id="rId40" Type="http://schemas.openxmlformats.org/officeDocument/2006/relationships/hyperlink" Target="https://commission.europa.eu/business-economy-euro/economic-recovery/recovery-and-resilience-facility/country-pages/croatias-recovery-and-resilience-plan_en" TargetMode="External"/><Relationship Id="rId115" Type="http://schemas.openxmlformats.org/officeDocument/2006/relationships/hyperlink" Target="https://energy.ec.europa.eu/document/download/5ca116c7-7971-48ea-98b6-cbcaab87020c_en?filename=fi_neeap_2017_en.pdf" TargetMode="External"/><Relationship Id="rId136" Type="http://schemas.openxmlformats.org/officeDocument/2006/relationships/hyperlink" Target="https://energy.ec.europa.eu/document/download/cd93176e-0743-4890-ab3d-addace668e26_en?filename=mt_annual_report_eed_2020.zip" TargetMode="External"/><Relationship Id="rId157" Type="http://schemas.openxmlformats.org/officeDocument/2006/relationships/hyperlink" Target="https://www.seea.government.bg/bg/za-domakinstvata" TargetMode="External"/><Relationship Id="rId178" Type="http://schemas.openxmlformats.org/officeDocument/2006/relationships/hyperlink" Target="https://www.burgenland.at/themen/wohnen" TargetMode="External"/><Relationship Id="rId301" Type="http://schemas.openxmlformats.org/officeDocument/2006/relationships/hyperlink" Target="http://www.ypeka.gr/Default.aspx?tabid=37&amp;locale=en-US&amp;language=el-GR" TargetMode="External"/><Relationship Id="rId322" Type="http://schemas.openxmlformats.org/officeDocument/2006/relationships/hyperlink" Target="https://www.mos.gov.pl/en/ministry/" TargetMode="External"/><Relationship Id="rId343" Type="http://schemas.openxmlformats.org/officeDocument/2006/relationships/hyperlink" Target="https://www.citizensinformation.ie/" TargetMode="External"/><Relationship Id="rId364" Type="http://schemas.openxmlformats.org/officeDocument/2006/relationships/hyperlink" Target="https://e-seimas.lrs.lt/" TargetMode="External"/><Relationship Id="rId61" Type="http://schemas.openxmlformats.org/officeDocument/2006/relationships/hyperlink" Target="https://commission.europa.eu/business-economy-euro/economic-recovery/recovery-and-resilience-facility/country-pages/slovenias-recovery-and-resilience-plan_en" TargetMode="External"/><Relationship Id="rId82" Type="http://schemas.openxmlformats.org/officeDocument/2006/relationships/hyperlink" Target="https://energy.ec.europa.eu/document/download/73b6debd-95d7-4754-abf5-7f77c45f7d4e_en?filename=lt_2020_ltrs_en.pdf" TargetMode="External"/><Relationship Id="rId199" Type="http://schemas.openxmlformats.org/officeDocument/2006/relationships/hyperlink" Target="https://www.mkm.ee/ehitus-ja-elamumajandus/elamud-ja-hooned/renoveerimislaine" TargetMode="External"/><Relationship Id="rId203" Type="http://schemas.openxmlformats.org/officeDocument/2006/relationships/hyperlink" Target="https://pnpe2.enea.it/" TargetMode="External"/><Relationship Id="rId385" Type="http://schemas.openxmlformats.org/officeDocument/2006/relationships/hyperlink" Target="https://ekosklad.si/" TargetMode="External"/><Relationship Id="rId19" Type="http://schemas.openxmlformats.org/officeDocument/2006/relationships/hyperlink" Target="https://commission.europa.eu/document/download/78c7f4bd-a3ca-4e83-8732-65f1e0d0baaa_en?filename=DRAFT%20NECP%20update_Finland.pdf" TargetMode="External"/><Relationship Id="rId224" Type="http://schemas.openxmlformats.org/officeDocument/2006/relationships/hyperlink" Target="https://www.ecologie.gouv.fr/fonds-vert" TargetMode="External"/><Relationship Id="rId245" Type="http://schemas.openxmlformats.org/officeDocument/2006/relationships/hyperlink" Target="https://www.hbor.hr/" TargetMode="External"/><Relationship Id="rId266" Type="http://schemas.openxmlformats.org/officeDocument/2006/relationships/hyperlink" Target="https://www.nib.int/" TargetMode="External"/><Relationship Id="rId287" Type="http://schemas.openxmlformats.org/officeDocument/2006/relationships/hyperlink" Target="https://www.rae.gr/en" TargetMode="External"/><Relationship Id="rId410" Type="http://schemas.openxmlformats.org/officeDocument/2006/relationships/hyperlink" Target="https://envirofond.sk/" TargetMode="External"/><Relationship Id="rId30" Type="http://schemas.openxmlformats.org/officeDocument/2006/relationships/hyperlink" Target="https://commission.europa.eu/publications/portugal-draft-updated-necp-2021-2030_en" TargetMode="External"/><Relationship Id="rId105" Type="http://schemas.openxmlformats.org/officeDocument/2006/relationships/hyperlink" Target="https://energy.ec.europa.eu/document/download/05fcf4cc-3361-4ba1-afb5-2aec8a376d8f_en?filename=hr_neeap_2017_en.pdf" TargetMode="External"/><Relationship Id="rId126" Type="http://schemas.openxmlformats.org/officeDocument/2006/relationships/hyperlink" Target="https://energy.ec.europa.eu/document/download/083a447d-2796-40f6-8ff4-e19160dec023_en?filename=ie_annual_report_eed_2020.zip" TargetMode="External"/><Relationship Id="rId147" Type="http://schemas.openxmlformats.org/officeDocument/2006/relationships/hyperlink" Target="https://energy.ec.europa.eu/document/download/384da776-fd64-4647-95c1-15032695e322_en?filename=si_neeap_2017_en.pdf" TargetMode="External"/><Relationship Id="rId168" Type="http://schemas.openxmlformats.org/officeDocument/2006/relationships/hyperlink" Target="https://www.altum.lv/pakalpojumi/iedzivotajiem/privatmaju-energoefektivitate/" TargetMode="External"/><Relationship Id="rId312" Type="http://schemas.openxmlformats.org/officeDocument/2006/relationships/hyperlink" Target="https://www.energieagence.lu/de/" TargetMode="External"/><Relationship Id="rId333" Type="http://schemas.openxmlformats.org/officeDocument/2006/relationships/hyperlink" Target="http://www.arso.si/en/" TargetMode="External"/><Relationship Id="rId354" Type="http://schemas.openxmlformats.org/officeDocument/2006/relationships/hyperlink" Target="https://energy.ec.europa.eu/system/files/2020-03/at_final_necp_main_en_0.pdf" TargetMode="External"/><Relationship Id="rId51" Type="http://schemas.openxmlformats.org/officeDocument/2006/relationships/hyperlink" Target="https://commission.europa.eu/business-economy-euro/economic-recovery/recovery-and-resilience-facility/country-pages/italys-recovery-and-resilience-plan_en" TargetMode="External"/><Relationship Id="rId72" Type="http://schemas.openxmlformats.org/officeDocument/2006/relationships/hyperlink" Target="https://energy.ec.europa.eu/document/download/efa5ef64-d3ca-40a3-9686-2dacdf76aeed_en?filename=dk_2020_ltrs_official_en_translation.zip" TargetMode="External"/><Relationship Id="rId93" Type="http://schemas.openxmlformats.org/officeDocument/2006/relationships/hyperlink" Target="https://energy.ec.europa.eu/topics/energy-efficiency/energy-efficient-buildings/long-term-renovation-strategies_en" TargetMode="External"/><Relationship Id="rId189" Type="http://schemas.openxmlformats.org/officeDocument/2006/relationships/hyperlink" Target="https://www.energimyndigheten.se/energieffektivisering/jag-vill-energieffektivisera-hemma" TargetMode="External"/><Relationship Id="rId375" Type="http://schemas.openxmlformats.org/officeDocument/2006/relationships/hyperlink" Target="https://wfosigw.pl/" TargetMode="External"/><Relationship Id="rId396" Type="http://schemas.openxmlformats.org/officeDocument/2006/relationships/hyperlink" Target="https://www.fi-compass.eu/sites/default/files/publications/The%20potential%20for%20investment%20in%20energy%20efficiency%20through%20financial%20instruments%20in%20the%20European%20Union_0.pdf" TargetMode="External"/><Relationship Id="rId3" Type="http://schemas.openxmlformats.org/officeDocument/2006/relationships/hyperlink" Target="https://www.vlaanderen.be/" TargetMode="External"/><Relationship Id="rId214" Type="http://schemas.openxmlformats.org/officeDocument/2006/relationships/hyperlink" Target="https://www.ara.fi/en-US/Housing_finance" TargetMode="External"/><Relationship Id="rId235" Type="http://schemas.openxmlformats.org/officeDocument/2006/relationships/hyperlink" Target="https://www.iea.org/policies/795-the-slovak-energy-efficiency-and-renewable-energy-finance-facility-slovseff-iii" TargetMode="External"/><Relationship Id="rId256" Type="http://schemas.openxmlformats.org/officeDocument/2006/relationships/hyperlink" Target="https://www.regeringen.dk/" TargetMode="External"/><Relationship Id="rId277" Type="http://schemas.openxmlformats.org/officeDocument/2006/relationships/hyperlink" Target="https://www.service-public.fr/" TargetMode="External"/><Relationship Id="rId298" Type="http://schemas.openxmlformats.org/officeDocument/2006/relationships/hyperlink" Target="https://www.mkm.ee/en" TargetMode="External"/><Relationship Id="rId400" Type="http://schemas.openxmlformats.org/officeDocument/2006/relationships/hyperlink" Target="https://www.umweltbundesamt.de/sites/default/files/medien/11850/publikationen/39_2023_cc_projektionsbericht_2023.pdf" TargetMode="External"/><Relationship Id="rId116" Type="http://schemas.openxmlformats.org/officeDocument/2006/relationships/hyperlink" Target="https://energy.ec.europa.eu/document/download/8517d638-d5f6-4894-8601-41c79821b314_en?filename=fi_annual_report_eed_2020_tra.pdf" TargetMode="External"/><Relationship Id="rId137" Type="http://schemas.openxmlformats.org/officeDocument/2006/relationships/hyperlink" Target="https://energy.ec.europa.eu/document/download/033a0da1-c992-4c8e-b25b-60afd20830b9_en?filename=nl_neeap_2017_en.pdf" TargetMode="External"/><Relationship Id="rId158" Type="http://schemas.openxmlformats.org/officeDocument/2006/relationships/hyperlink" Target="https://zkrotimeenergie.cz/statni-podpora/" TargetMode="External"/><Relationship Id="rId302" Type="http://schemas.openxmlformats.org/officeDocument/2006/relationships/hyperlink" Target="http://www.minambiente.it/" TargetMode="External"/><Relationship Id="rId323" Type="http://schemas.openxmlformats.org/officeDocument/2006/relationships/hyperlink" Target="https://www.adene.pt/adene-eng/" TargetMode="External"/><Relationship Id="rId344" Type="http://schemas.openxmlformats.org/officeDocument/2006/relationships/hyperlink" Target="https://www.anpost.com/" TargetMode="External"/><Relationship Id="rId20" Type="http://schemas.openxmlformats.org/officeDocument/2006/relationships/hyperlink" Target="https://commission.europa.eu/publications/france-draft-updated-necp-2021-2030_en" TargetMode="External"/><Relationship Id="rId41" Type="http://schemas.openxmlformats.org/officeDocument/2006/relationships/hyperlink" Target="https://commission.europa.eu/business-economy-euro/economic-recovery/recovery-and-resilience-facility/country-pages/cyprus-recovery-and-resilience-plan_en" TargetMode="External"/><Relationship Id="rId62" Type="http://schemas.openxmlformats.org/officeDocument/2006/relationships/hyperlink" Target="https://commission.europa.eu/business-economy-euro/economic-recovery/recovery-and-resilience-facility/country-pages/spains-recovery-and-resilience-plan_en" TargetMode="External"/><Relationship Id="rId83" Type="http://schemas.openxmlformats.org/officeDocument/2006/relationships/hyperlink" Target="https://energy.ec.europa.eu/document/download/fee986f3-614a-49aa-89c7-a56bc037b123_en?filename=lu_2020_ltrs_official_en_translation.pdf" TargetMode="External"/><Relationship Id="rId179" Type="http://schemas.openxmlformats.org/officeDocument/2006/relationships/hyperlink" Target="https://urldefense.com/v3/__https:/www.energieinstitut.at/buerger/energieberatung/__;!!DOxrgLBm!FaP-iHplaKV1nucTd3LuOePPnX-nFCXN71KQ5e3YvtsERPSE2s6UtScR7K72yGqvCnizATRAARbXsiFWLZzno4usi_Q%24" TargetMode="External"/><Relationship Id="rId365" Type="http://schemas.openxmlformats.org/officeDocument/2006/relationships/hyperlink" Target="https://logement.public.lu/" TargetMode="External"/><Relationship Id="rId386" Type="http://schemas.openxmlformats.org/officeDocument/2006/relationships/hyperlink" Target="https://www.idae.es/ayudas-y-financiacion_0" TargetMode="External"/><Relationship Id="rId190" Type="http://schemas.openxmlformats.org/officeDocument/2006/relationships/hyperlink" Target="https://homegrade.brussels/" TargetMode="External"/><Relationship Id="rId204" Type="http://schemas.openxmlformats.org/officeDocument/2006/relationships/hyperlink" Target="https://www.altum.lv/pakalpojumi/iedzivotajiem/privatmaju-energoefektivitate/" TargetMode="External"/><Relationship Id="rId225" Type="http://schemas.openxmlformats.org/officeDocument/2006/relationships/hyperlink" Target="https://www.bundesregierung.de/breg-de/aktuelles/ktf-sondervermoegen-2207614" TargetMode="External"/><Relationship Id="rId246" Type="http://schemas.openxmlformats.org/officeDocument/2006/relationships/hyperlink" Target="https://www.fzoeu.hr/" TargetMode="External"/><Relationship Id="rId267" Type="http://schemas.openxmlformats.org/officeDocument/2006/relationships/hyperlink" Target="https://www.kik.ee/" TargetMode="External"/><Relationship Id="rId288" Type="http://schemas.openxmlformats.org/officeDocument/2006/relationships/hyperlink" Target="https://www.gvh.hu/en/gvh/cooperation_agreements/hungarian_energy_office" TargetMode="External"/><Relationship Id="rId411" Type="http://schemas.openxmlformats.org/officeDocument/2006/relationships/hyperlink" Target="https://www.mase.gov.it/energia/efficienza-energetica/fondo-nazionale-efficienza-energetica" TargetMode="External"/><Relationship Id="rId106" Type="http://schemas.openxmlformats.org/officeDocument/2006/relationships/hyperlink" Target="https://energy.ec.europa.eu/document/download/f73c663f-2a03-4c71-affb-b1f1b7cb4db5_en?filename=croatian_report_on_the_progress_achieved_towards_national_energy_efficiency_targets_for_2020.pdf" TargetMode="External"/><Relationship Id="rId127" Type="http://schemas.openxmlformats.org/officeDocument/2006/relationships/hyperlink" Target="https://energy.ec.europa.eu/document/download/02b0fb3c-c2a8-424a-80a5-255117c1c9db_en?filename=it_neeap_2017_en.pdf" TargetMode="External"/><Relationship Id="rId313" Type="http://schemas.openxmlformats.org/officeDocument/2006/relationships/hyperlink" Target="https://aev.gouvernement.lu/en.html" TargetMode="External"/><Relationship Id="rId10" Type="http://schemas.openxmlformats.org/officeDocument/2006/relationships/hyperlink" Target="http://www.bmwfw.gv.at/" TargetMode="External"/><Relationship Id="rId31" Type="http://schemas.openxmlformats.org/officeDocument/2006/relationships/hyperlink" Target="https://commission.europa.eu/publications/romania-draft-updated-necp-2021-2030_en" TargetMode="External"/><Relationship Id="rId52" Type="http://schemas.openxmlformats.org/officeDocument/2006/relationships/hyperlink" Target="https://commission.europa.eu/business-economy-euro/economic-recovery/recovery-and-resilience-facility/country-pages/latvias-recovery-and-resilience-plan_en" TargetMode="External"/><Relationship Id="rId73" Type="http://schemas.openxmlformats.org/officeDocument/2006/relationships/hyperlink" Target="https://energy.ec.europa.eu/document/download/8d683200-6b42-459c-9282-d582e0ea6153_en?filename=ee_2020_ltrs_official_translation_en.pdf" TargetMode="External"/><Relationship Id="rId94" Type="http://schemas.openxmlformats.org/officeDocument/2006/relationships/hyperlink" Target="https://energy.ec.europa.eu/topics/energy-efficiency/energy-efficiency-targets-directive-and-rules/national-action-plans-and-annual-progress-reports_en" TargetMode="External"/><Relationship Id="rId148" Type="http://schemas.openxmlformats.org/officeDocument/2006/relationships/hyperlink" Target="https://energy.ec.europa.eu/document/download/5b84c187-7643-48ef-b674-53b7509d9e3a_en?filename=guiding_template_annual_reports_24_1_eed_2020_slovenia_final.pdf" TargetMode="External"/><Relationship Id="rId169" Type="http://schemas.openxmlformats.org/officeDocument/2006/relationships/hyperlink" Target="https://urldefense.com/v3/__http:/www.apva.lt__;!!DOxrgLBm!A8oYCPNiSj2iLbD6xvVDwEtq0osio5BsrckhUDDJjWLpeA17p6-7TRpYk5HfCQUcuR9SpaGZIpV-mn4ue9Sz0kjhtAsGjUEBcpDT%24" TargetMode="External"/><Relationship Id="rId334" Type="http://schemas.openxmlformats.org/officeDocument/2006/relationships/hyperlink" Target="https://energia.gob.es/en-us/Paginas/index.aspx" TargetMode="External"/><Relationship Id="rId355" Type="http://schemas.openxmlformats.org/officeDocument/2006/relationships/hyperlink" Target="https://energy.ec.europa.eu/system/files/2020-09/be_final_necp_parta_en_0.pdf" TargetMode="External"/><Relationship Id="rId376" Type="http://schemas.openxmlformats.org/officeDocument/2006/relationships/hyperlink" Target="https://www.fundoambiental.pt/" TargetMode="External"/><Relationship Id="rId397" Type="http://schemas.openxmlformats.org/officeDocument/2006/relationships/hyperlink" Target="https://commission.europa.eu/projects_en" TargetMode="External"/><Relationship Id="rId4" Type="http://schemas.openxmlformats.org/officeDocument/2006/relationships/hyperlink" Target="https://economie.fgov.be/fr/themes/energie/transition-energetique/" TargetMode="External"/><Relationship Id="rId180" Type="http://schemas.openxmlformats.org/officeDocument/2006/relationships/hyperlink" Target="https://urldefense.com/v3/__https:/www.energie-tirol.at/__;!!DOxrgLBm!FaP-iHplaKV1nucTd3LuOePPnX-nFCXN71KQ5e3YvtsERPSE2s6UtScR7K72yGqvCnizATRAARbXsiFWLZznWQNxnr4%24" TargetMode="External"/><Relationship Id="rId215" Type="http://schemas.openxmlformats.org/officeDocument/2006/relationships/hyperlink" Target="https://www.energimyndigheten.se/energieffektivisering/jag-vill-energieffektivisera-hemma" TargetMode="External"/><Relationship Id="rId236" Type="http://schemas.openxmlformats.org/officeDocument/2006/relationships/hyperlink" Target="https://www.ekosklad.si/english" TargetMode="External"/><Relationship Id="rId257" Type="http://schemas.openxmlformats.org/officeDocument/2006/relationships/hyperlink" Target="https://www.retsinformation.dk/" TargetMode="External"/><Relationship Id="rId278" Type="http://schemas.openxmlformats.org/officeDocument/2006/relationships/hyperlink" Target="https://les-aides.fr/" TargetMode="External"/><Relationship Id="rId401" Type="http://schemas.openxmlformats.org/officeDocument/2006/relationships/hyperlink" Target="https://instalacionesyeficienciaenergetica.com/ayudas-y-subvenciones-eficiencia-comunidades-autonomas/" TargetMode="External"/><Relationship Id="rId303" Type="http://schemas.openxmlformats.org/officeDocument/2006/relationships/hyperlink" Target="http://www.isprambiente.gov.it/it/sistema-nazionale-protezione-ambiente" TargetMode="External"/><Relationship Id="rId42" Type="http://schemas.openxmlformats.org/officeDocument/2006/relationships/hyperlink" Target="https://commission.europa.eu/business-economy-euro/economic-recovery/recovery-and-resilience-facility/country-pages/czechias-recovery-and-resilience-plan_en" TargetMode="External"/><Relationship Id="rId84" Type="http://schemas.openxmlformats.org/officeDocument/2006/relationships/hyperlink" Target="https://energy.ec.europa.eu/document/download/d2fbf9ea-ff9f-44eb-b7b0-260a67a2d325_en?filename=mt_2020_ltrs.pdf" TargetMode="External"/><Relationship Id="rId138" Type="http://schemas.openxmlformats.org/officeDocument/2006/relationships/hyperlink" Target="https://energy.ec.europa.eu/document/download/24c1dc34-7b3d-4da1-8bc7-4088e1c29b31_en?filename=nl_annual_report_eed_2020_tra.pdf" TargetMode="External"/><Relationship Id="rId345" Type="http://schemas.openxmlformats.org/officeDocument/2006/relationships/hyperlink" Target="https://www.mise.gov.it/" TargetMode="External"/><Relationship Id="rId387" Type="http://schemas.openxmlformats.org/officeDocument/2006/relationships/hyperlink" Target="https://www.riksdagen.se/" TargetMode="External"/><Relationship Id="rId191" Type="http://schemas.openxmlformats.org/officeDocument/2006/relationships/hyperlink" Target="https://www.vlaanderen.be/bouwen-wonen-en-energie" TargetMode="External"/><Relationship Id="rId205" Type="http://schemas.openxmlformats.org/officeDocument/2006/relationships/hyperlink" Target="https://urldefense.com/v3/__http:/www.apva.lt__;!!DOxrgLBm!A8oYCPNiSj2iLbD6xvVDwEtq0osio5BsrckhUDDJjWLpeA17p6-7TRpYk5HfCQUcuR9SpaGZIpV-mn4ue9Sz0kjhtAsGjUEBcpDT%24" TargetMode="External"/><Relationship Id="rId247" Type="http://schemas.openxmlformats.org/officeDocument/2006/relationships/hyperlink" Target="https://www.enu.hr/" TargetMode="External"/><Relationship Id="rId107" Type="http://schemas.openxmlformats.org/officeDocument/2006/relationships/hyperlink" Target="https://energy.ec.europa.eu/document/download/177af34e-ea9f-407f-a9c3-c3b44fa82782_en?filename=cy_neeap_2017_en.pdf" TargetMode="External"/><Relationship Id="rId289" Type="http://schemas.openxmlformats.org/officeDocument/2006/relationships/hyperlink" Target="https://www.sme.government.bg/" TargetMode="External"/><Relationship Id="rId11" Type="http://schemas.openxmlformats.org/officeDocument/2006/relationships/hyperlink" Target="http://www.oesterreich.gv.at/" TargetMode="External"/><Relationship Id="rId53" Type="http://schemas.openxmlformats.org/officeDocument/2006/relationships/hyperlink" Target="https://commission.europa.eu/business-economy-euro/economic-recovery/recovery-and-resilience-facility/country-pages/lithuanias-recovery-and-resilience-plan_en" TargetMode="External"/><Relationship Id="rId149" Type="http://schemas.openxmlformats.org/officeDocument/2006/relationships/hyperlink" Target="https://energy.ec.europa.eu/document/download/5127ab96-7d4b-4b47-b968-2883f47582b3_en?filename=es_neeap_2017_en.pdf" TargetMode="External"/><Relationship Id="rId314" Type="http://schemas.openxmlformats.org/officeDocument/2006/relationships/hyperlink" Target="https://mea.gouvernement.lu/en.html" TargetMode="External"/><Relationship Id="rId356" Type="http://schemas.openxmlformats.org/officeDocument/2006/relationships/hyperlink" Target="https://energy.ec.europa.eu/system/files/2020-09/be_final_necp_partb_en_0.pdf" TargetMode="External"/><Relationship Id="rId398" Type="http://schemas.openxmlformats.org/officeDocument/2006/relationships/hyperlink" Target="https://energy.ec.europa.eu/publications/district-heating-and-cooling-european-union_en" TargetMode="External"/><Relationship Id="rId95" Type="http://schemas.openxmlformats.org/officeDocument/2006/relationships/hyperlink" Target="https://energy.ec.europa.eu/document/download/5c8cee5b-9f8b-487f-8dc0-7693e44e29f4_en?filename=at_neeap_2017_en.pdf" TargetMode="External"/><Relationship Id="rId160" Type="http://schemas.openxmlformats.org/officeDocument/2006/relationships/hyperlink" Target="https://www.energiewechsel.de/KAENEF/" TargetMode="External"/><Relationship Id="rId216" Type="http://schemas.openxmlformats.org/officeDocument/2006/relationships/hyperlink" Target="https://www.fzoeu.hr/en/home/8" TargetMode="External"/><Relationship Id="rId258" Type="http://schemas.openxmlformats.org/officeDocument/2006/relationships/hyperlink" Target="https://fm.dk/" TargetMode="External"/><Relationship Id="rId22" Type="http://schemas.openxmlformats.org/officeDocument/2006/relationships/hyperlink" Target="https://commission.europa.eu/publications/greece-draft-updated-necp-2021-2030_en" TargetMode="External"/><Relationship Id="rId64" Type="http://schemas.openxmlformats.org/officeDocument/2006/relationships/hyperlink" Target="https://energy.ec.europa.eu/document/download/84846ac4-c2fa-43bf-baad-20952579e2b7_en?filename=at_2020_ltrs_en_0.pdf" TargetMode="External"/><Relationship Id="rId118" Type="http://schemas.openxmlformats.org/officeDocument/2006/relationships/hyperlink" Target="https://energy.ec.europa.eu/document/download/f22bd441-4c93-476d-9c21-29d870678eb9_en?filename=fr_annual_report_eed_2020_tra.pdf" TargetMode="External"/><Relationship Id="rId325" Type="http://schemas.openxmlformats.org/officeDocument/2006/relationships/hyperlink" Target="https://www.afm.ro/contact.php" TargetMode="External"/><Relationship Id="rId367" Type="http://schemas.openxmlformats.org/officeDocument/2006/relationships/hyperlink" Target="https://www.enoprimes.lu/" TargetMode="External"/><Relationship Id="rId171" Type="http://schemas.openxmlformats.org/officeDocument/2006/relationships/hyperlink" Target="http://www.klima-agence.lu/" TargetMode="External"/><Relationship Id="rId227" Type="http://schemas.openxmlformats.org/officeDocument/2006/relationships/hyperlink" Target="https://www.fi-compass.eu/fisiyc" TargetMode="External"/><Relationship Id="rId269" Type="http://schemas.openxmlformats.org/officeDocument/2006/relationships/hyperlink" Target="https://www.motiva.fi/" TargetMode="External"/><Relationship Id="rId33" Type="http://schemas.openxmlformats.org/officeDocument/2006/relationships/hyperlink" Target="https://commission.europa.eu/publications/slovenia-draft-updated-necp-2021-2030_en" TargetMode="External"/><Relationship Id="rId129" Type="http://schemas.openxmlformats.org/officeDocument/2006/relationships/hyperlink" Target="https://energy.ec.europa.eu/document/download/51ba8e7f-ee18-432b-a4c0-ff9fafb0c694_en?filename=lv_neeap_2017_en.pdf" TargetMode="External"/><Relationship Id="rId280" Type="http://schemas.openxmlformats.org/officeDocument/2006/relationships/hyperlink" Target="https://www.bafa.de/" TargetMode="External"/><Relationship Id="rId336" Type="http://schemas.openxmlformats.org/officeDocument/2006/relationships/hyperlink" Target="https://www.eneragen.org/" TargetMode="External"/><Relationship Id="rId75" Type="http://schemas.openxmlformats.org/officeDocument/2006/relationships/hyperlink" Target="https://energy.ec.europa.eu/document/download/aeb8a440-69a4-4a74-b2e0-29e1f3fd6084_en?filename=fr_ltrs_2020_en.pdf" TargetMode="External"/><Relationship Id="rId140" Type="http://schemas.openxmlformats.org/officeDocument/2006/relationships/hyperlink" Target="https://energy.ec.europa.eu/document/download/27fcfde0-13c4-464f-8da7-452e5106fbbd_en?filename=pl_annual_report_eed_2020_tra.pdf" TargetMode="External"/><Relationship Id="rId182" Type="http://schemas.openxmlformats.org/officeDocument/2006/relationships/hyperlink" Target="https://www.wohnbau.steiermark.at/" TargetMode="External"/><Relationship Id="rId378" Type="http://schemas.openxmlformats.org/officeDocument/2006/relationships/hyperlink" Target="https://www.dgeg.gov.pt/" TargetMode="External"/><Relationship Id="rId403" Type="http://schemas.openxmlformats.org/officeDocument/2006/relationships/hyperlink" Target="https://fcubed.eu/labeef/" TargetMode="External"/><Relationship Id="rId6" Type="http://schemas.openxmlformats.org/officeDocument/2006/relationships/hyperlink" Target="https://www.wallonie.be/" TargetMode="External"/><Relationship Id="rId238" Type="http://schemas.openxmlformats.org/officeDocument/2006/relationships/hyperlink" Target="https://www.energimyndigheten.se/en/" TargetMode="External"/><Relationship Id="rId291" Type="http://schemas.openxmlformats.org/officeDocument/2006/relationships/hyperlink" Target="https://omgeving.vlaanderen.be/energie-klimaat-en-milieu" TargetMode="External"/><Relationship Id="rId305" Type="http://schemas.openxmlformats.org/officeDocument/2006/relationships/hyperlink" Target="https://www.gvh.hu/en/gvh/cooperation_agreements/hungarian_energy_office" TargetMode="External"/><Relationship Id="rId347" Type="http://schemas.openxmlformats.org/officeDocument/2006/relationships/hyperlink" Target="https://www.gse.it/" TargetMode="External"/><Relationship Id="rId44" Type="http://schemas.openxmlformats.org/officeDocument/2006/relationships/hyperlink" Target="https://commission.europa.eu/business-economy-euro/economic-recovery/recovery-and-resilience-facility/country-pages/estonias-recovery-and-resilience-plan_en" TargetMode="External"/><Relationship Id="rId86" Type="http://schemas.openxmlformats.org/officeDocument/2006/relationships/hyperlink" Target="https://energy.ec.europa.eu/system/files/2022-06/PL%202020%20LTRS%20_%20EN%20version.pdf" TargetMode="External"/><Relationship Id="rId151" Type="http://schemas.openxmlformats.org/officeDocument/2006/relationships/hyperlink" Target="https://energy.ec.europa.eu/document/download/2fea004a-11fe-47dd-92ef-4bb66cc56c9e_en?filename=se_neeap_2017_en.pdf" TargetMode="External"/><Relationship Id="rId389" Type="http://schemas.openxmlformats.org/officeDocument/2006/relationships/hyperlink" Target="https://pam.apps.eea.europa.eu/?source=%7B%22track_total_hits%22%3Atrue%2C%22query%22%3A%7B%22match_all%22%3A%7B%7D%7D%2C%22display_type%22%3A%22tabular%22%2C%22sort%22%3A%5B%7B%22Country%22%3A%7B%22order%22%3A%22asc%22%7D%7D%2C%7B%22ID_of_policy_or_measure%22%3A%7B%22order%22%3A%22asc%22%7D%7D%5D%2C%22highlight%22%3A%7B%22fields%22%3A%7B%22*%22%3A%7B%7D%7D%7D%7D" TargetMode="External"/><Relationship Id="rId193" Type="http://schemas.openxmlformats.org/officeDocument/2006/relationships/hyperlink" Target="https://www.energywatchers.be/" TargetMode="External"/><Relationship Id="rId207" Type="http://schemas.openxmlformats.org/officeDocument/2006/relationships/hyperlink" Target="https://urldefense.com/v3/__https:/www.mmk.hu/tanacsadas/__;!!DOxrgLBm!D_BtzXb6sdybXx0lha1Qb_SWXq4mkKbqCtWw1NU0-7Rvd6gkEfXimGHCY5FRxMpGMtkQxXLTJsbHlgrypCe9Yv7qvyFFnF-D7TInaQ%24" TargetMode="External"/><Relationship Id="rId249" Type="http://schemas.openxmlformats.org/officeDocument/2006/relationships/hyperlink" Target="https://meci.gov.cy/" TargetMode="External"/><Relationship Id="rId13" Type="http://schemas.openxmlformats.org/officeDocument/2006/relationships/hyperlink" Target="https://commission.europa.eu/energy-climate-change-environment/implementation-eu-countries/energy-and-climate-governance-and-reporting/national-energy-and-climate-plans_en" TargetMode="External"/><Relationship Id="rId109" Type="http://schemas.openxmlformats.org/officeDocument/2006/relationships/hyperlink" Target="https://energy.ec.europa.eu/document/download/af260a22-7edd-42af-ab3b-40b530ddde16_en?filename=ener-2017-00343-00-00-en-tra-00.pdf" TargetMode="External"/><Relationship Id="rId260" Type="http://schemas.openxmlformats.org/officeDocument/2006/relationships/hyperlink" Target="http://www.miema.org/" TargetMode="External"/><Relationship Id="rId316" Type="http://schemas.openxmlformats.org/officeDocument/2006/relationships/hyperlink" Target="https://era.org.mt/" TargetMode="External"/><Relationship Id="rId55" Type="http://schemas.openxmlformats.org/officeDocument/2006/relationships/hyperlink" Target="https://commission.europa.eu/business-economy-euro/economic-recovery/recovery-and-resilience-facility/country-pages/maltas-recovery-and-resilience-plan_en" TargetMode="External"/><Relationship Id="rId97" Type="http://schemas.openxmlformats.org/officeDocument/2006/relationships/hyperlink" Target="https://energy.ec.europa.eu/document/download/71f69b55-665e-4d7e-87fd-ae1c5185333f_en?filename=be_neeap_2017_federal_en.pdf" TargetMode="External"/><Relationship Id="rId120" Type="http://schemas.openxmlformats.org/officeDocument/2006/relationships/hyperlink" Target="https://energy.ec.europa.eu/document/download/07f42cf0-7d8c-4bf3-8973-dc870107dffd_en?filename=de_annual_report_eed_2020_tra.pdf" TargetMode="External"/><Relationship Id="rId358" Type="http://schemas.openxmlformats.org/officeDocument/2006/relationships/hyperlink" Target="https://energy.ec.europa.eu/document/download/d472bcb4-3559-408b-b9e8-0b64debe8f29_en" TargetMode="External"/><Relationship Id="rId162" Type="http://schemas.openxmlformats.org/officeDocument/2006/relationships/hyperlink" Target="https://www.mkm.ee/ehitus-ja-elamumajandus/elamud-ja-hooned/renoveerimislaine" TargetMode="External"/><Relationship Id="rId218" Type="http://schemas.openxmlformats.org/officeDocument/2006/relationships/hyperlink" Target="https://www.klimafonds.gv.at/" TargetMode="External"/><Relationship Id="rId271" Type="http://schemas.openxmlformats.org/officeDocument/2006/relationships/hyperlink" Target="https://tem.fi/" TargetMode="External"/><Relationship Id="rId24" Type="http://schemas.openxmlformats.org/officeDocument/2006/relationships/hyperlink" Target="https://energy.ec.europa.eu/system/files/2020-08/ie_final_necp_main_en_0.pdf" TargetMode="External"/><Relationship Id="rId66" Type="http://schemas.openxmlformats.org/officeDocument/2006/relationships/hyperlink" Target="https://energy.ec.europa.eu/document/download/921e2081-983c-4812-b416-4de8943df275_en?filename=beflanders_ltrs_2020_en.pdf" TargetMode="External"/><Relationship Id="rId131" Type="http://schemas.openxmlformats.org/officeDocument/2006/relationships/hyperlink" Target="https://energy.ec.europa.eu/document/download/12ba57fc-0362-484f-a71a-3cd2e15019d2_en?filename=lt_neeap_2017_en.pdf" TargetMode="External"/><Relationship Id="rId327" Type="http://schemas.openxmlformats.org/officeDocument/2006/relationships/hyperlink" Target="https://anre.ro/" TargetMode="External"/><Relationship Id="rId369" Type="http://schemas.openxmlformats.org/officeDocument/2006/relationships/hyperlink" Target="https://www.rvo.nl/" TargetMode="External"/><Relationship Id="rId173" Type="http://schemas.openxmlformats.org/officeDocument/2006/relationships/hyperlink" Target="https://bca.org.mt/" TargetMode="External"/><Relationship Id="rId229" Type="http://schemas.openxmlformats.org/officeDocument/2006/relationships/hyperlink" Target="https://globalambition.ie/green-transition-fund/" TargetMode="External"/><Relationship Id="rId380" Type="http://schemas.openxmlformats.org/officeDocument/2006/relationships/hyperlink" Target="https://www.afm.ro/" TargetMode="External"/><Relationship Id="rId240" Type="http://schemas.openxmlformats.org/officeDocument/2006/relationships/hyperlink" Target="https://www.bmk.gv.at/" TargetMode="External"/><Relationship Id="rId35" Type="http://schemas.openxmlformats.org/officeDocument/2006/relationships/hyperlink" Target="https://commission.europa.eu/publications/sweden-draft-updated-necp-2021-2030_en" TargetMode="External"/><Relationship Id="rId77" Type="http://schemas.openxmlformats.org/officeDocument/2006/relationships/hyperlink" Target="https://energy.ec.europa.eu/document/download/154abea9-f01e-4151-8c19-b4e5036ed983_en?filename=el_2020_ltrs_en_version.pdf" TargetMode="External"/><Relationship Id="rId100" Type="http://schemas.openxmlformats.org/officeDocument/2006/relationships/hyperlink" Target="https://energy.ec.europa.eu/document/download/71f69b55-665e-4d7e-87fd-ae1c5185333f_en?filename=be_neeap_2017_federal_en.pdf" TargetMode="External"/><Relationship Id="rId282" Type="http://schemas.openxmlformats.org/officeDocument/2006/relationships/hyperlink" Target="https://exoikonomo2021.gov.gr/" TargetMode="External"/><Relationship Id="rId338" Type="http://schemas.openxmlformats.org/officeDocument/2006/relationships/hyperlink" Target="https://www.naturvardsverket.se/en/" TargetMode="External"/><Relationship Id="rId8" Type="http://schemas.openxmlformats.org/officeDocument/2006/relationships/hyperlink" Target="https://www.umweltfoerderung.at/" TargetMode="External"/><Relationship Id="rId142" Type="http://schemas.openxmlformats.org/officeDocument/2006/relationships/hyperlink" Target="https://energy.ec.europa.eu/document/download/3e14e9a5-791c-4f96-b71d-9212817a1b21_en?filename=guiding_template_annual_reports_24_1_eed_2020.xlsb_.pdf" TargetMode="External"/><Relationship Id="rId184" Type="http://schemas.openxmlformats.org/officeDocument/2006/relationships/hyperlink" Target="https://czystepowietrze.gov.pl/cieple-mieszkanie/" TargetMode="External"/><Relationship Id="rId391" Type="http://schemas.openxmlformats.org/officeDocument/2006/relationships/hyperlink" Target="https://op.europa.eu/en/publication-detail/-/publication/a3032517-c761-11ec-b6f4-01aa75ed71a1/language-en" TargetMode="External"/><Relationship Id="rId405" Type="http://schemas.openxmlformats.org/officeDocument/2006/relationships/hyperlink" Target="https://invega.lt/en" TargetMode="External"/><Relationship Id="rId251" Type="http://schemas.openxmlformats.org/officeDocument/2006/relationships/hyperlink" Target="https://www.cea.org.cy/" TargetMode="External"/><Relationship Id="rId46" Type="http://schemas.openxmlformats.org/officeDocument/2006/relationships/hyperlink" Target="https://commission.europa.eu/business-economy-euro/economic-recovery/recovery-and-resilience-facility/country-pages/frances-recovery-and-resilience-plan_en" TargetMode="External"/><Relationship Id="rId293" Type="http://schemas.openxmlformats.org/officeDocument/2006/relationships/hyperlink" Target="https://www.mzoip.hr/" TargetMode="External"/><Relationship Id="rId307" Type="http://schemas.openxmlformats.org/officeDocument/2006/relationships/hyperlink" Target="https://www.em.gov.lv/en/" TargetMode="External"/><Relationship Id="rId349" Type="http://schemas.openxmlformats.org/officeDocument/2006/relationships/hyperlink" Target="https://www.measures.odyssee-mure.eu/energy-efficiency-policies-database.html" TargetMode="External"/><Relationship Id="rId88" Type="http://schemas.openxmlformats.org/officeDocument/2006/relationships/hyperlink" Target="https://energy.ec.europa.eu/document/download/2c11f72a-47aa-4cd8-bc54-9fcdcfdebde1_en?filename=ro_2020_ltrs_en_version.pdf" TargetMode="External"/><Relationship Id="rId111" Type="http://schemas.openxmlformats.org/officeDocument/2006/relationships/hyperlink" Target="https://energy.ec.europa.eu/document/download/d078709c-b0ba-4baf-906c-5cf6c00241eb_en?filename=dk_neeap_2017_en.pdf" TargetMode="External"/><Relationship Id="rId153" Type="http://schemas.openxmlformats.org/officeDocument/2006/relationships/hyperlink" Target="https://www.energywatchers.be/" TargetMode="External"/><Relationship Id="rId195" Type="http://schemas.openxmlformats.org/officeDocument/2006/relationships/hyperlink" Target="https://zkrotimeenergie.cz/statni-podpora/" TargetMode="External"/><Relationship Id="rId209" Type="http://schemas.openxmlformats.org/officeDocument/2006/relationships/hyperlink" Target="https://www.verbeterjehuis.nl/" TargetMode="External"/><Relationship Id="rId360" Type="http://schemas.openxmlformats.org/officeDocument/2006/relationships/hyperlink" Target="https://energy.ec.europa.eu/system/files/2020-01/pl_final_necp_main_pl_0.pdf" TargetMode="External"/><Relationship Id="rId220" Type="http://schemas.openxmlformats.org/officeDocument/2006/relationships/hyperlink" Target="https://www.sfzp.cz/en/about-the-modernisation-fund/" TargetMode="External"/><Relationship Id="rId15" Type="http://schemas.openxmlformats.org/officeDocument/2006/relationships/hyperlink" Target="https://commission.europa.eu/publications/cyprus-draft-updated-necp-2021-2030_en" TargetMode="External"/><Relationship Id="rId57" Type="http://schemas.openxmlformats.org/officeDocument/2006/relationships/hyperlink" Target="https://commission.europa.eu/business-economy-euro/economic-recovery/recovery-and-resilience-facility/country-pages/polands-recovery-and-resilience-plan_en" TargetMode="External"/><Relationship Id="rId262" Type="http://schemas.openxmlformats.org/officeDocument/2006/relationships/hyperlink" Target="https://new.abea-bg.org/?lng=EN" TargetMode="External"/><Relationship Id="rId318" Type="http://schemas.openxmlformats.org/officeDocument/2006/relationships/hyperlink" Target="https://www.government.nl/ministries/ministry-of-economic-affairs-and-climate-policy" TargetMode="External"/><Relationship Id="rId99" Type="http://schemas.openxmlformats.org/officeDocument/2006/relationships/hyperlink" Target="https://energy.ec.europa.eu/document/download/71f69b55-665e-4d7e-87fd-ae1c5185333f_en?filename=be_neeap_2017_federal_en.pdf" TargetMode="External"/><Relationship Id="rId122" Type="http://schemas.openxmlformats.org/officeDocument/2006/relationships/hyperlink" Target="https://energy.ec.europa.eu/document/download/4cd36983-7396-405c-aaa1-a8453d33b567_en?filename=guiding_template_annual_reports_24_1.pdf" TargetMode="External"/><Relationship Id="rId164" Type="http://schemas.openxmlformats.org/officeDocument/2006/relationships/hyperlink" Target="https://www.mitma.gob.es/ministerio/proyectos-singulares/prtr/vivienda-y-agenda-urbana/programa-de-ayudas-para-la-rehabilitacion-integral-de-edificios-residenciales-y-viviendas" TargetMode="External"/><Relationship Id="rId371" Type="http://schemas.openxmlformats.org/officeDocument/2006/relationships/hyperlink" Target="https://www.duurzaamthuis.nl/" TargetMode="External"/><Relationship Id="rId26" Type="http://schemas.openxmlformats.org/officeDocument/2006/relationships/hyperlink" Target="https://commission.europa.eu/publications/lithuania-draft-updated-necp-2021-2030_en" TargetMode="External"/><Relationship Id="rId231" Type="http://schemas.openxmlformats.org/officeDocument/2006/relationships/hyperlink" Target="https://eere.mt/" TargetMode="External"/><Relationship Id="rId273" Type="http://schemas.openxmlformats.org/officeDocument/2006/relationships/hyperlink" Target="https://www.ecologie.gouv.fr/" TargetMode="External"/><Relationship Id="rId329" Type="http://schemas.openxmlformats.org/officeDocument/2006/relationships/hyperlink" Target="https://www.sazp.sk/en/slovak-environment-agency-sea.html" TargetMode="External"/><Relationship Id="rId68" Type="http://schemas.openxmlformats.org/officeDocument/2006/relationships/hyperlink" Target="https://energy.ec.europa.eu/document/download/32cf5db2-d79b-48e0-bf75-25859526cb46_en?filename=bg_ltrs_2020_en_version.pdf" TargetMode="External"/><Relationship Id="rId133" Type="http://schemas.openxmlformats.org/officeDocument/2006/relationships/hyperlink" Target="https://energy.ec.europa.eu/document/download/86dd80a4-3cf5-498f-8db5-650e0b7ffe71_en?filename=lu_neeap_2017_en.pdf" TargetMode="External"/><Relationship Id="rId175" Type="http://schemas.openxmlformats.org/officeDocument/2006/relationships/hyperlink" Target="https://urldefense.com/v3/__http:/www.energiesparverband.at__;!!DOxrgLBm!FaP-iHplaKV1nucTd3LuOePPnX-nFCXN71KQ5e3YvtsERPSE2s6UtScR7K72yGqvCnizATRAARbXsiFWLZznfffJLSw%24" TargetMode="External"/><Relationship Id="rId340" Type="http://schemas.openxmlformats.org/officeDocument/2006/relationships/hyperlink" Target="https://www.enhat.mekh.hu/" TargetMode="External"/><Relationship Id="rId200" Type="http://schemas.openxmlformats.org/officeDocument/2006/relationships/hyperlink" Target="https://urldefense.com/v3/__https:/www.seai.ie/grants/home-energy-grants/__;!!DOxrgLBm!C8JAv3QX9uP3PFqJrZaJXpLLk8uGIcMV319o6UXMjQP0coiynKDIKGtv-eCU4xc4ZmNVT7UvnTF22Ip7wroh-8RFFmE2QaRNPNMrzlI%24" TargetMode="External"/><Relationship Id="rId382" Type="http://schemas.openxmlformats.org/officeDocument/2006/relationships/hyperlink" Target="https://www.siea.gov.sk/" TargetMode="External"/><Relationship Id="rId242" Type="http://schemas.openxmlformats.org/officeDocument/2006/relationships/hyperlink" Target="https://ecofund-bg.org/" TargetMode="External"/><Relationship Id="rId284" Type="http://schemas.openxmlformats.org/officeDocument/2006/relationships/hyperlink" Target="https://energiavirasto.fi/en/frontpage" TargetMode="External"/><Relationship Id="rId37" Type="http://schemas.openxmlformats.org/officeDocument/2006/relationships/hyperlink" Target="https://commission.europa.eu/business-economy-euro/economic-recovery/recovery-and-resilience-facility/country-pages/austrias-recovery-and-resilience-plan_en" TargetMode="External"/><Relationship Id="rId79" Type="http://schemas.openxmlformats.org/officeDocument/2006/relationships/hyperlink" Target="https://energy.ec.europa.eu/document/download/5cf8a54b-ed5f-41c6-afc2-e2df796c5b4e_en?filename=ie_2020_ltrs.pdf" TargetMode="External"/><Relationship Id="rId102" Type="http://schemas.openxmlformats.org/officeDocument/2006/relationships/hyperlink" Target="https://energy.ec.europa.eu/document/download/7042ccaf-37a9-4503-974a-35f73f9405d0_en?filename=be-annual_report_2020_flanders_16_july_2020.pdf" TargetMode="External"/><Relationship Id="rId144" Type="http://schemas.openxmlformats.org/officeDocument/2006/relationships/hyperlink" Target="https://energy.ec.europa.eu/document/download/59bbaef4-27e6-492b-83be-703bb47a4848_en?filename=ro_annual_report_eed_2020_en.pdf" TargetMode="External"/><Relationship Id="rId90" Type="http://schemas.openxmlformats.org/officeDocument/2006/relationships/hyperlink" Target="https://energy.ec.europa.eu/document/download/4bed459f-121c-4309-97d2-507495e94e0f_en?filename=sl_ltrs_2020_en.pdf" TargetMode="External"/><Relationship Id="rId186" Type="http://schemas.openxmlformats.org/officeDocument/2006/relationships/hyperlink" Target="https://urldefense.com/v3/__https:/eur04.safelinks.protection.outlook.com/?url=https*3A*2F*2Furldefense.com*2Fv3*2F__https*3A*2Fwww.fundoambiental.pt*2F__*3B!!DOxrgLBm!D5TQLoOT58WvPAclJ2aLPWXdeAsdh7yxu5JkaxQYYhYLdsmc_1-UMsNqavmv8Iggaw3zMmvAghUJ9L-jZWtSTcStW6thvmIR*24&amp;data=05*7C01*7Crui.fragoso*40adene.pt*7C1b6f2c8b36884100c73a08dab1cb8264*7C5c6aa919b29440918e613c6300a3a60f*7C1*7C0*7C638017784894872259*7CUnknown*7CTWFpbGZsb3d8eyJWIjoiMC4wLjAwMDAiLCJQIjoiV2luMzIiLCJBTiI6Ik1haWwiLCJXVCI6Mn0*3D*7C3000*7C*7C*7C&amp;sdata=apzEgiG8KgXJfpF1O0wEQSMnlOEaKV*2BTSQHhRyEVqnk*3D&amp;reserved=0__;JSUlJSUlJSUlJSUlJSUlJSUlJSUlJSUlJSUl!!DOxrgLBm!HwsJu1Ylitu9fQ7G4EOp9D1CJZWxwVNCRgEkeAtM2FQnM1PtN_hopHfRCBm3Z7c2gMd1ggk28Yavj_Rkpr7PxYxOjEFCIhrf%24" TargetMode="External"/><Relationship Id="rId351" Type="http://schemas.openxmlformats.org/officeDocument/2006/relationships/hyperlink" Target="https://www.eib.org/en/projects/all/index.htm?q=&amp;sortColumn=statusDate&amp;sortDir=desc&amp;pageNumber=0&amp;itemPerPage=25&amp;pageable=true&amp;language=EN&amp;defaultLanguage=EN&amp;=&amp;or=true&amp;yearFrom=&amp;yearTo=&amp;orStatus=true&amp;orRegions=true&amp;orCountries=true&amp;orSectors=true" TargetMode="External"/><Relationship Id="rId393" Type="http://schemas.openxmlformats.org/officeDocument/2006/relationships/hyperlink" Target="https://www.mdpi.com/1996-1073/16/14/5453/pdf" TargetMode="External"/><Relationship Id="rId407" Type="http://schemas.openxmlformats.org/officeDocument/2006/relationships/hyperlink" Target="https://projektbank.tillvaxtverket.se/projektbanken2020" TargetMode="External"/><Relationship Id="rId211" Type="http://schemas.openxmlformats.org/officeDocument/2006/relationships/hyperlink" Target="https://czystepowietrze.gov.pl/cieple-mieszkanie/" TargetMode="External"/><Relationship Id="rId253" Type="http://schemas.openxmlformats.org/officeDocument/2006/relationships/hyperlink" Target="https://www.sfzp.cz/" TargetMode="External"/><Relationship Id="rId295" Type="http://schemas.openxmlformats.org/officeDocument/2006/relationships/hyperlink" Target="http://www.eru.cz/en" TargetMode="External"/><Relationship Id="rId309" Type="http://schemas.openxmlformats.org/officeDocument/2006/relationships/hyperlink" Target="https://enmin.lrv.lt/en/"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8" Type="http://schemas.openxmlformats.org/officeDocument/2006/relationships/pivotTable" Target="../pivotTables/pivotTable8.xml"/><Relationship Id="rId13" Type="http://schemas.openxmlformats.org/officeDocument/2006/relationships/pivotTable" Target="../pivotTables/pivotTable13.xml"/><Relationship Id="rId18" Type="http://schemas.openxmlformats.org/officeDocument/2006/relationships/pivotTable" Target="../pivotTables/pivotTable18.xml"/><Relationship Id="rId3" Type="http://schemas.openxmlformats.org/officeDocument/2006/relationships/pivotTable" Target="../pivotTables/pivotTable3.xml"/><Relationship Id="rId7" Type="http://schemas.openxmlformats.org/officeDocument/2006/relationships/pivotTable" Target="../pivotTables/pivotTable7.xml"/><Relationship Id="rId12" Type="http://schemas.openxmlformats.org/officeDocument/2006/relationships/pivotTable" Target="../pivotTables/pivotTable12.xml"/><Relationship Id="rId17" Type="http://schemas.openxmlformats.org/officeDocument/2006/relationships/pivotTable" Target="../pivotTables/pivotTable17.xml"/><Relationship Id="rId2" Type="http://schemas.openxmlformats.org/officeDocument/2006/relationships/pivotTable" Target="../pivotTables/pivotTable2.xml"/><Relationship Id="rId16" Type="http://schemas.openxmlformats.org/officeDocument/2006/relationships/pivotTable" Target="../pivotTables/pivotTable16.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pivotTable" Target="../pivotTables/pivotTable11.xml"/><Relationship Id="rId5" Type="http://schemas.openxmlformats.org/officeDocument/2006/relationships/pivotTable" Target="../pivotTables/pivotTable5.xml"/><Relationship Id="rId15" Type="http://schemas.openxmlformats.org/officeDocument/2006/relationships/pivotTable" Target="../pivotTables/pivotTable15.xml"/><Relationship Id="rId10" Type="http://schemas.openxmlformats.org/officeDocument/2006/relationships/pivotTable" Target="../pivotTables/pivotTable10.xml"/><Relationship Id="rId19" Type="http://schemas.openxmlformats.org/officeDocument/2006/relationships/printerSettings" Target="../printerSettings/printerSettings5.bin"/><Relationship Id="rId4" Type="http://schemas.openxmlformats.org/officeDocument/2006/relationships/pivotTable" Target="../pivotTables/pivotTable4.xml"/><Relationship Id="rId9" Type="http://schemas.openxmlformats.org/officeDocument/2006/relationships/pivotTable" Target="../pivotTables/pivotTable9.xml"/><Relationship Id="rId14" Type="http://schemas.openxmlformats.org/officeDocument/2006/relationships/pivotTable" Target="../pivotTables/pivotTable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C5707-29CB-45D8-9048-22731ECDA716}">
  <dimension ref="A6:M33"/>
  <sheetViews>
    <sheetView topLeftCell="A6" zoomScaleNormal="100" workbookViewId="0">
      <selection activeCell="C18" sqref="C18"/>
    </sheetView>
  </sheetViews>
  <sheetFormatPr defaultRowHeight="15" customHeight="1" x14ac:dyDescent="0.35"/>
  <cols>
    <col min="1" max="3" width="9.7265625" style="15" customWidth="1"/>
    <col min="4" max="4" width="12.453125" style="15" customWidth="1"/>
    <col min="5" max="18" width="9.7265625" style="15" customWidth="1"/>
    <col min="19" max="16384" width="8.7265625" style="15"/>
  </cols>
  <sheetData>
    <row r="6" spans="1:13" ht="55" customHeight="1" x14ac:dyDescent="0.35">
      <c r="A6" s="153" t="s">
        <v>3012</v>
      </c>
      <c r="B6" s="153"/>
      <c r="C6" s="153"/>
      <c r="D6" s="153"/>
      <c r="E6" s="153"/>
      <c r="F6" s="153"/>
      <c r="G6" s="153"/>
      <c r="H6" s="153"/>
      <c r="I6" s="153"/>
      <c r="J6" s="153"/>
      <c r="K6" s="153"/>
      <c r="L6" s="153"/>
      <c r="M6" s="153"/>
    </row>
    <row r="8" spans="1:13" ht="15" customHeight="1" x14ac:dyDescent="0.35">
      <c r="A8" s="150" t="s">
        <v>2985</v>
      </c>
      <c r="C8" s="15" t="s">
        <v>2986</v>
      </c>
    </row>
    <row r="9" spans="1:13" ht="15" customHeight="1" x14ac:dyDescent="0.35">
      <c r="A9" s="150" t="s">
        <v>2988</v>
      </c>
      <c r="C9" s="15" t="s">
        <v>3006</v>
      </c>
    </row>
    <row r="10" spans="1:13" ht="15" customHeight="1" x14ac:dyDescent="0.35">
      <c r="A10" s="150" t="s">
        <v>2987</v>
      </c>
      <c r="C10" s="15" t="s">
        <v>3007</v>
      </c>
    </row>
    <row r="11" spans="1:13" ht="15" customHeight="1" x14ac:dyDescent="0.35">
      <c r="C11" s="15" t="s">
        <v>3008</v>
      </c>
    </row>
    <row r="12" spans="1:13" ht="15" customHeight="1" x14ac:dyDescent="0.35">
      <c r="C12" s="15" t="s">
        <v>3009</v>
      </c>
    </row>
    <row r="13" spans="1:13" ht="15" customHeight="1" x14ac:dyDescent="0.35">
      <c r="C13" s="15" t="s">
        <v>3005</v>
      </c>
    </row>
    <row r="14" spans="1:13" ht="15" customHeight="1" x14ac:dyDescent="0.35">
      <c r="C14" s="15" t="s">
        <v>3010</v>
      </c>
    </row>
    <row r="15" spans="1:13" ht="15" customHeight="1" x14ac:dyDescent="0.35">
      <c r="C15" s="15" t="s">
        <v>3011</v>
      </c>
    </row>
    <row r="16" spans="1:13" ht="51" customHeight="1" x14ac:dyDescent="0.35">
      <c r="A16" s="150" t="s">
        <v>2976</v>
      </c>
      <c r="C16" s="152" t="s">
        <v>2995</v>
      </c>
      <c r="D16" s="152"/>
      <c r="E16" s="152"/>
      <c r="F16" s="152"/>
      <c r="G16" s="152"/>
      <c r="H16" s="152"/>
      <c r="I16" s="152"/>
      <c r="J16" s="152"/>
      <c r="K16" s="152"/>
      <c r="L16" s="152"/>
      <c r="M16" s="152"/>
    </row>
    <row r="17" spans="1:13" ht="15" customHeight="1" x14ac:dyDescent="0.35">
      <c r="A17" s="150" t="s">
        <v>2977</v>
      </c>
      <c r="C17" s="15" t="s">
        <v>3020</v>
      </c>
    </row>
    <row r="18" spans="1:13" ht="59" customHeight="1" x14ac:dyDescent="0.35">
      <c r="A18" s="150" t="s">
        <v>2993</v>
      </c>
      <c r="B18" s="15">
        <v>1</v>
      </c>
      <c r="C18" s="15" t="s">
        <v>2012</v>
      </c>
      <c r="E18" s="152" t="s">
        <v>2998</v>
      </c>
      <c r="F18" s="152"/>
      <c r="G18" s="152"/>
      <c r="H18" s="152"/>
      <c r="I18" s="152"/>
      <c r="J18" s="152"/>
      <c r="K18" s="152"/>
      <c r="L18" s="152"/>
      <c r="M18" s="152"/>
    </row>
    <row r="19" spans="1:13" ht="55.5" customHeight="1" x14ac:dyDescent="0.35">
      <c r="B19" s="15">
        <v>2</v>
      </c>
      <c r="C19" s="15" t="s">
        <v>2011</v>
      </c>
      <c r="E19" s="152" t="s">
        <v>2997</v>
      </c>
      <c r="F19" s="152"/>
      <c r="G19" s="152"/>
      <c r="H19" s="152"/>
      <c r="I19" s="152"/>
      <c r="J19" s="152"/>
      <c r="K19" s="152"/>
      <c r="L19" s="152"/>
      <c r="M19" s="152"/>
    </row>
    <row r="20" spans="1:13" ht="15" customHeight="1" x14ac:dyDescent="0.35">
      <c r="B20" s="15">
        <v>3</v>
      </c>
      <c r="C20" s="15" t="s">
        <v>2979</v>
      </c>
      <c r="E20" s="152" t="s">
        <v>3000</v>
      </c>
      <c r="F20" s="152"/>
      <c r="G20" s="152"/>
      <c r="H20" s="152"/>
      <c r="I20" s="152"/>
      <c r="J20" s="152"/>
      <c r="K20" s="152"/>
      <c r="L20" s="152"/>
      <c r="M20" s="152"/>
    </row>
    <row r="21" spans="1:13" ht="15" customHeight="1" x14ac:dyDescent="0.35">
      <c r="B21" s="15">
        <v>4</v>
      </c>
      <c r="C21" s="15" t="s">
        <v>2980</v>
      </c>
      <c r="E21" s="152" t="s">
        <v>3001</v>
      </c>
      <c r="F21" s="152"/>
      <c r="G21" s="152"/>
      <c r="H21" s="152"/>
      <c r="I21" s="152"/>
      <c r="J21" s="152"/>
      <c r="K21" s="152"/>
      <c r="L21" s="152"/>
      <c r="M21" s="152"/>
    </row>
    <row r="22" spans="1:13" ht="15" customHeight="1" x14ac:dyDescent="0.35">
      <c r="B22" s="15">
        <v>5</v>
      </c>
      <c r="C22" s="15" t="s">
        <v>2981</v>
      </c>
      <c r="E22" s="152" t="s">
        <v>3002</v>
      </c>
      <c r="F22" s="152"/>
      <c r="G22" s="152"/>
      <c r="H22" s="152"/>
      <c r="I22" s="152"/>
      <c r="J22" s="152"/>
      <c r="K22" s="152"/>
      <c r="L22" s="152"/>
      <c r="M22" s="152"/>
    </row>
    <row r="23" spans="1:13" ht="15" customHeight="1" x14ac:dyDescent="0.35">
      <c r="B23" s="15">
        <v>6</v>
      </c>
      <c r="C23" s="15" t="s">
        <v>2982</v>
      </c>
      <c r="E23" s="152" t="s">
        <v>2999</v>
      </c>
      <c r="F23" s="152"/>
      <c r="G23" s="152"/>
      <c r="H23" s="152"/>
      <c r="I23" s="152"/>
      <c r="J23" s="152"/>
      <c r="K23" s="152"/>
      <c r="L23" s="152"/>
      <c r="M23" s="152"/>
    </row>
    <row r="24" spans="1:13" ht="15" customHeight="1" x14ac:dyDescent="0.35">
      <c r="B24" s="15">
        <v>7</v>
      </c>
      <c r="C24" s="15" t="s">
        <v>2983</v>
      </c>
      <c r="E24" s="152" t="s">
        <v>3003</v>
      </c>
      <c r="F24" s="152"/>
      <c r="G24" s="152"/>
      <c r="H24" s="152"/>
      <c r="I24" s="152"/>
      <c r="J24" s="152"/>
      <c r="K24" s="152"/>
      <c r="L24" s="152"/>
      <c r="M24" s="152"/>
    </row>
    <row r="25" spans="1:13" ht="15" customHeight="1" x14ac:dyDescent="0.35">
      <c r="B25" s="15">
        <v>8</v>
      </c>
      <c r="C25" s="15" t="s">
        <v>2984</v>
      </c>
      <c r="E25" s="152" t="s">
        <v>3004</v>
      </c>
      <c r="F25" s="152"/>
      <c r="G25" s="152"/>
      <c r="H25" s="152"/>
      <c r="I25" s="152"/>
      <c r="J25" s="152"/>
      <c r="K25" s="152"/>
      <c r="L25" s="152"/>
      <c r="M25" s="152"/>
    </row>
    <row r="27" spans="1:13" ht="74" customHeight="1" x14ac:dyDescent="0.35">
      <c r="A27" s="150" t="s">
        <v>2978</v>
      </c>
      <c r="C27" s="152" t="s">
        <v>2994</v>
      </c>
      <c r="D27" s="152"/>
      <c r="E27" s="152"/>
      <c r="F27" s="152"/>
      <c r="G27" s="152"/>
      <c r="H27" s="152"/>
      <c r="I27" s="152"/>
      <c r="J27" s="152"/>
      <c r="K27" s="152"/>
      <c r="L27" s="152"/>
      <c r="M27" s="152"/>
    </row>
    <row r="29" spans="1:13" ht="44.5" customHeight="1" x14ac:dyDescent="0.35">
      <c r="D29" s="149" t="s">
        <v>2990</v>
      </c>
      <c r="E29" s="154" t="s">
        <v>2989</v>
      </c>
      <c r="F29" s="154"/>
      <c r="G29" s="154"/>
      <c r="H29" s="154"/>
      <c r="I29" s="154"/>
      <c r="J29" s="154"/>
      <c r="K29" s="154"/>
      <c r="L29" s="154"/>
    </row>
    <row r="30" spans="1:13" ht="15" customHeight="1" x14ac:dyDescent="0.35">
      <c r="D30" s="147"/>
      <c r="E30" s="148"/>
    </row>
    <row r="31" spans="1:13" ht="44.5" customHeight="1" x14ac:dyDescent="0.35">
      <c r="G31" s="152" t="s">
        <v>2991</v>
      </c>
      <c r="H31" s="152"/>
      <c r="I31" s="152"/>
      <c r="J31" s="152"/>
      <c r="K31" s="152"/>
      <c r="L31" s="152"/>
    </row>
    <row r="33" spans="5:12" ht="30.5" customHeight="1" x14ac:dyDescent="0.35">
      <c r="E33" s="152" t="s">
        <v>2992</v>
      </c>
      <c r="F33" s="152"/>
      <c r="G33" s="152"/>
      <c r="H33" s="152"/>
      <c r="I33" s="152"/>
      <c r="J33" s="152"/>
      <c r="K33" s="152"/>
      <c r="L33" s="152"/>
    </row>
  </sheetData>
  <mergeCells count="14">
    <mergeCell ref="E25:M25"/>
    <mergeCell ref="E33:L33"/>
    <mergeCell ref="A6:M6"/>
    <mergeCell ref="C16:M16"/>
    <mergeCell ref="C27:M27"/>
    <mergeCell ref="E18:M18"/>
    <mergeCell ref="E19:M19"/>
    <mergeCell ref="E20:M20"/>
    <mergeCell ref="E21:M21"/>
    <mergeCell ref="E29:L29"/>
    <mergeCell ref="G31:L31"/>
    <mergeCell ref="E22:M22"/>
    <mergeCell ref="E23:M23"/>
    <mergeCell ref="E24:M24"/>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1BCF4-E93F-4796-B86C-88DDDE35F52A}">
  <dimension ref="A1:X372"/>
  <sheetViews>
    <sheetView tabSelected="1" zoomScaleNormal="100" workbookViewId="0">
      <pane xSplit="6" ySplit="1" topLeftCell="G369" activePane="bottomRight" state="frozen"/>
      <selection activeCell="S110" sqref="S110"/>
      <selection pane="topRight" activeCell="S110" sqref="S110"/>
      <selection pane="bottomLeft" activeCell="S110" sqref="S110"/>
      <selection pane="bottomRight" activeCell="A372" sqref="A372"/>
    </sheetView>
  </sheetViews>
  <sheetFormatPr defaultColWidth="7.81640625" defaultRowHeight="14.5" x14ac:dyDescent="0.35"/>
  <cols>
    <col min="1" max="1" width="4.7265625" style="6" customWidth="1"/>
    <col min="2" max="2" width="12.26953125" style="6" customWidth="1"/>
    <col min="3" max="5" width="9.54296875" style="6" customWidth="1"/>
    <col min="6" max="7" width="33.1796875" style="6" customWidth="1"/>
    <col min="8" max="8" width="7.81640625" style="6" customWidth="1"/>
    <col min="9" max="9" width="5.26953125" style="6" bestFit="1" customWidth="1"/>
    <col min="10" max="12" width="5.26953125" style="6" customWidth="1"/>
    <col min="13" max="15" width="7.26953125" style="6" customWidth="1"/>
    <col min="16" max="16" width="18.6328125" style="6" customWidth="1"/>
    <col min="17" max="17" width="14" style="1" customWidth="1"/>
    <col min="18" max="18" width="12.1796875" style="1" customWidth="1"/>
    <col min="19" max="19" width="13.54296875" style="6" customWidth="1"/>
    <col min="20" max="20" width="73.1796875" style="6" customWidth="1"/>
    <col min="21" max="21" width="10.36328125" style="1" bestFit="1" customWidth="1"/>
    <col min="22" max="16384" width="7.81640625" style="1"/>
  </cols>
  <sheetData>
    <row r="1" spans="1:23" ht="43.5" x14ac:dyDescent="0.35">
      <c r="A1" s="7" t="s">
        <v>0</v>
      </c>
      <c r="B1" s="7" t="s">
        <v>1</v>
      </c>
      <c r="C1" s="7" t="s">
        <v>2</v>
      </c>
      <c r="D1" s="7" t="s">
        <v>2266</v>
      </c>
      <c r="E1" s="7" t="s">
        <v>126</v>
      </c>
      <c r="F1" s="7" t="s">
        <v>3</v>
      </c>
      <c r="G1" s="7" t="s">
        <v>4</v>
      </c>
      <c r="H1" s="7" t="s">
        <v>2000</v>
      </c>
      <c r="I1" s="7" t="s">
        <v>6</v>
      </c>
      <c r="J1" s="7" t="s">
        <v>7</v>
      </c>
      <c r="K1" s="7" t="s">
        <v>8</v>
      </c>
      <c r="L1" s="7" t="s">
        <v>2014</v>
      </c>
      <c r="M1" s="7" t="s">
        <v>9</v>
      </c>
      <c r="N1" s="7" t="s">
        <v>10</v>
      </c>
      <c r="O1" s="7" t="s">
        <v>11</v>
      </c>
      <c r="P1" s="7" t="s">
        <v>12</v>
      </c>
      <c r="Q1" s="8" t="s">
        <v>13</v>
      </c>
      <c r="R1" s="8" t="s">
        <v>14</v>
      </c>
      <c r="S1" s="7" t="s">
        <v>15</v>
      </c>
      <c r="T1" s="7" t="s">
        <v>16</v>
      </c>
      <c r="U1" s="7" t="s">
        <v>2261</v>
      </c>
      <c r="V1" s="7" t="s">
        <v>2970</v>
      </c>
      <c r="W1" s="7" t="s">
        <v>2971</v>
      </c>
    </row>
    <row r="2" spans="1:23" ht="87" x14ac:dyDescent="0.35">
      <c r="A2" s="2">
        <v>1</v>
      </c>
      <c r="B2" s="2" t="s">
        <v>79</v>
      </c>
      <c r="C2" s="2" t="s">
        <v>80</v>
      </c>
      <c r="D2" s="2"/>
      <c r="E2" s="2"/>
      <c r="F2" s="2" t="s">
        <v>143</v>
      </c>
      <c r="G2" s="2" t="s">
        <v>144</v>
      </c>
      <c r="H2" s="2"/>
      <c r="I2" s="2" t="s">
        <v>20</v>
      </c>
      <c r="J2" s="2"/>
      <c r="K2" s="2"/>
      <c r="L2" s="2"/>
      <c r="M2" s="2" t="s">
        <v>20</v>
      </c>
      <c r="N2" s="2"/>
      <c r="O2" s="2" t="s">
        <v>20</v>
      </c>
      <c r="P2" s="2" t="s">
        <v>1999</v>
      </c>
      <c r="Q2" s="5" t="s">
        <v>145</v>
      </c>
      <c r="R2" s="5" t="s">
        <v>146</v>
      </c>
      <c r="S2" s="2" t="s">
        <v>137</v>
      </c>
      <c r="T2" s="2" t="s">
        <v>2212</v>
      </c>
      <c r="U2" s="3" t="s">
        <v>2262</v>
      </c>
      <c r="V2" s="3" t="s">
        <v>20</v>
      </c>
      <c r="W2" s="3"/>
    </row>
    <row r="3" spans="1:23" ht="87" x14ac:dyDescent="0.35">
      <c r="A3" s="2">
        <v>2</v>
      </c>
      <c r="B3" s="2" t="s">
        <v>79</v>
      </c>
      <c r="C3" s="2" t="s">
        <v>80</v>
      </c>
      <c r="D3" s="2"/>
      <c r="E3" s="2"/>
      <c r="F3" s="2" t="s">
        <v>138</v>
      </c>
      <c r="G3" s="2" t="s">
        <v>139</v>
      </c>
      <c r="H3" s="2"/>
      <c r="I3" s="2" t="s">
        <v>20</v>
      </c>
      <c r="J3" s="2" t="s">
        <v>20</v>
      </c>
      <c r="K3" s="2" t="s">
        <v>19</v>
      </c>
      <c r="L3" s="2" t="s">
        <v>19</v>
      </c>
      <c r="M3" s="2"/>
      <c r="N3" s="2" t="s">
        <v>20</v>
      </c>
      <c r="O3" s="2"/>
      <c r="P3" s="2" t="s">
        <v>1999</v>
      </c>
      <c r="Q3" s="5" t="s">
        <v>2210</v>
      </c>
      <c r="R3" s="5"/>
      <c r="S3" s="2" t="s">
        <v>132</v>
      </c>
      <c r="T3" s="2" t="s">
        <v>2209</v>
      </c>
      <c r="U3" s="3" t="s">
        <v>2262</v>
      </c>
      <c r="V3" s="3"/>
      <c r="W3" s="3" t="s">
        <v>20</v>
      </c>
    </row>
    <row r="4" spans="1:23" ht="101.5" x14ac:dyDescent="0.35">
      <c r="A4" s="2">
        <v>3</v>
      </c>
      <c r="B4" s="2" t="s">
        <v>79</v>
      </c>
      <c r="C4" s="2" t="s">
        <v>80</v>
      </c>
      <c r="D4" s="2"/>
      <c r="E4" s="2"/>
      <c r="F4" s="2" t="s">
        <v>102</v>
      </c>
      <c r="G4" s="2" t="s">
        <v>103</v>
      </c>
      <c r="H4" s="2"/>
      <c r="I4" s="2" t="s">
        <v>19</v>
      </c>
      <c r="J4" s="2" t="s">
        <v>19</v>
      </c>
      <c r="K4" s="2" t="s">
        <v>20</v>
      </c>
      <c r="L4" s="2" t="s">
        <v>19</v>
      </c>
      <c r="M4" s="2"/>
      <c r="N4" s="2"/>
      <c r="O4" s="2" t="s">
        <v>20</v>
      </c>
      <c r="P4" s="2" t="s">
        <v>1999</v>
      </c>
      <c r="Q4" s="5" t="s">
        <v>104</v>
      </c>
      <c r="R4" s="5" t="s">
        <v>2177</v>
      </c>
      <c r="S4" s="2" t="s">
        <v>93</v>
      </c>
      <c r="T4" s="2" t="s">
        <v>2197</v>
      </c>
      <c r="U4" s="3" t="s">
        <v>2262</v>
      </c>
      <c r="V4" s="3"/>
      <c r="W4" s="3" t="s">
        <v>20</v>
      </c>
    </row>
    <row r="5" spans="1:23" ht="87" x14ac:dyDescent="0.35">
      <c r="A5" s="2">
        <v>4</v>
      </c>
      <c r="B5" s="2" t="s">
        <v>79</v>
      </c>
      <c r="C5" s="2" t="s">
        <v>80</v>
      </c>
      <c r="D5" s="2"/>
      <c r="E5" s="2"/>
      <c r="F5" s="2" t="s">
        <v>98</v>
      </c>
      <c r="G5" s="2" t="s">
        <v>99</v>
      </c>
      <c r="H5" s="2"/>
      <c r="I5" s="2"/>
      <c r="J5" s="2"/>
      <c r="K5" s="2" t="s">
        <v>20</v>
      </c>
      <c r="L5" s="2" t="s">
        <v>19</v>
      </c>
      <c r="M5" s="2" t="s">
        <v>19</v>
      </c>
      <c r="N5" s="2"/>
      <c r="O5" s="2" t="s">
        <v>20</v>
      </c>
      <c r="P5" s="2" t="s">
        <v>1999</v>
      </c>
      <c r="Q5" s="5" t="s">
        <v>100</v>
      </c>
      <c r="R5" s="5" t="s">
        <v>101</v>
      </c>
      <c r="S5" s="2" t="s">
        <v>93</v>
      </c>
      <c r="T5" s="2" t="s">
        <v>2196</v>
      </c>
      <c r="U5" s="3" t="s">
        <v>2262</v>
      </c>
      <c r="V5" s="3" t="s">
        <v>20</v>
      </c>
      <c r="W5" s="3" t="s">
        <v>20</v>
      </c>
    </row>
    <row r="6" spans="1:23" ht="58" x14ac:dyDescent="0.35">
      <c r="A6" s="2">
        <v>5</v>
      </c>
      <c r="B6" s="2" t="s">
        <v>79</v>
      </c>
      <c r="C6" s="2" t="s">
        <v>80</v>
      </c>
      <c r="D6" s="2"/>
      <c r="E6" s="2"/>
      <c r="F6" s="2" t="s">
        <v>157</v>
      </c>
      <c r="G6" s="2" t="s">
        <v>157</v>
      </c>
      <c r="H6" s="2" t="s">
        <v>19</v>
      </c>
      <c r="I6" s="2" t="s">
        <v>19</v>
      </c>
      <c r="J6" s="2" t="s">
        <v>19</v>
      </c>
      <c r="K6" s="2" t="s">
        <v>19</v>
      </c>
      <c r="L6" s="2" t="s">
        <v>19</v>
      </c>
      <c r="M6" s="2" t="s">
        <v>19</v>
      </c>
      <c r="N6" s="2"/>
      <c r="O6" s="2" t="s">
        <v>20</v>
      </c>
      <c r="P6" s="2" t="s">
        <v>75</v>
      </c>
      <c r="Q6" s="5" t="s">
        <v>158</v>
      </c>
      <c r="R6" s="5" t="s">
        <v>159</v>
      </c>
      <c r="S6" s="2" t="s">
        <v>73</v>
      </c>
      <c r="T6" s="2" t="s">
        <v>2216</v>
      </c>
      <c r="U6" s="3" t="s">
        <v>2262</v>
      </c>
      <c r="V6" s="3" t="s">
        <v>20</v>
      </c>
      <c r="W6" s="3" t="s">
        <v>20</v>
      </c>
    </row>
    <row r="7" spans="1:23" ht="58" x14ac:dyDescent="0.35">
      <c r="A7" s="2">
        <v>6</v>
      </c>
      <c r="B7" s="2" t="s">
        <v>79</v>
      </c>
      <c r="C7" s="2" t="s">
        <v>80</v>
      </c>
      <c r="D7" s="2"/>
      <c r="E7" s="2"/>
      <c r="F7" s="2" t="s">
        <v>113</v>
      </c>
      <c r="G7" s="2" t="s">
        <v>114</v>
      </c>
      <c r="H7" s="2"/>
      <c r="I7" s="2" t="s">
        <v>20</v>
      </c>
      <c r="J7" s="2" t="s">
        <v>19</v>
      </c>
      <c r="K7" s="2" t="s">
        <v>20</v>
      </c>
      <c r="L7" s="2" t="s">
        <v>19</v>
      </c>
      <c r="M7" s="2" t="s">
        <v>20</v>
      </c>
      <c r="N7" s="2"/>
      <c r="O7" s="2" t="s">
        <v>20</v>
      </c>
      <c r="P7" s="2" t="s">
        <v>1999</v>
      </c>
      <c r="Q7" s="5" t="s">
        <v>115</v>
      </c>
      <c r="R7" s="5" t="s">
        <v>116</v>
      </c>
      <c r="S7" s="2" t="s">
        <v>93</v>
      </c>
      <c r="T7" s="2" t="s">
        <v>2201</v>
      </c>
      <c r="U7" s="3" t="s">
        <v>2262</v>
      </c>
      <c r="V7" s="3" t="s">
        <v>20</v>
      </c>
      <c r="W7" s="3" t="s">
        <v>20</v>
      </c>
    </row>
    <row r="8" spans="1:23" ht="87" x14ac:dyDescent="0.35">
      <c r="A8" s="2">
        <v>7</v>
      </c>
      <c r="B8" s="2" t="s">
        <v>79</v>
      </c>
      <c r="C8" s="2" t="s">
        <v>80</v>
      </c>
      <c r="D8" s="2"/>
      <c r="E8" s="2"/>
      <c r="F8" s="2" t="s">
        <v>147</v>
      </c>
      <c r="G8" s="2" t="s">
        <v>148</v>
      </c>
      <c r="H8" s="2"/>
      <c r="I8" s="2" t="s">
        <v>20</v>
      </c>
      <c r="J8" s="2" t="s">
        <v>20</v>
      </c>
      <c r="K8" s="2" t="s">
        <v>20</v>
      </c>
      <c r="L8" s="2" t="s">
        <v>20</v>
      </c>
      <c r="M8" s="2" t="s">
        <v>20</v>
      </c>
      <c r="N8" s="2" t="s">
        <v>20</v>
      </c>
      <c r="O8" s="2"/>
      <c r="P8" s="2" t="s">
        <v>1999</v>
      </c>
      <c r="Q8" s="5" t="s">
        <v>149</v>
      </c>
      <c r="R8" s="5" t="s">
        <v>2260</v>
      </c>
      <c r="S8" s="2" t="s">
        <v>132</v>
      </c>
      <c r="T8" s="2" t="s">
        <v>2213</v>
      </c>
      <c r="U8" s="3" t="s">
        <v>2262</v>
      </c>
      <c r="V8" s="3" t="s">
        <v>20</v>
      </c>
      <c r="W8" s="3" t="s">
        <v>20</v>
      </c>
    </row>
    <row r="9" spans="1:23" ht="58" x14ac:dyDescent="0.35">
      <c r="A9" s="2">
        <v>8</v>
      </c>
      <c r="B9" s="2" t="s">
        <v>79</v>
      </c>
      <c r="C9" s="2" t="s">
        <v>80</v>
      </c>
      <c r="D9" s="2"/>
      <c r="E9" s="2"/>
      <c r="F9" s="2" t="s">
        <v>1624</v>
      </c>
      <c r="G9" s="2" t="s">
        <v>2972</v>
      </c>
      <c r="H9" s="2" t="s">
        <v>20</v>
      </c>
      <c r="I9" s="2" t="s">
        <v>20</v>
      </c>
      <c r="J9" s="2" t="s">
        <v>20</v>
      </c>
      <c r="K9" s="2" t="s">
        <v>20</v>
      </c>
      <c r="L9" s="2" t="s">
        <v>20</v>
      </c>
      <c r="M9" s="2" t="s">
        <v>20</v>
      </c>
      <c r="N9" s="2" t="s">
        <v>20</v>
      </c>
      <c r="O9" s="2" t="s">
        <v>20</v>
      </c>
      <c r="P9" s="2" t="s">
        <v>409</v>
      </c>
      <c r="Q9" s="5" t="s">
        <v>1621</v>
      </c>
      <c r="R9" s="5"/>
      <c r="S9" s="2" t="s">
        <v>70</v>
      </c>
      <c r="T9" s="2" t="s">
        <v>2217</v>
      </c>
      <c r="U9" s="3" t="s">
        <v>2262</v>
      </c>
      <c r="V9" s="3" t="s">
        <v>20</v>
      </c>
      <c r="W9" s="3" t="s">
        <v>20</v>
      </c>
    </row>
    <row r="10" spans="1:23" ht="58" x14ac:dyDescent="0.35">
      <c r="A10" s="2">
        <v>9</v>
      </c>
      <c r="B10" s="2" t="s">
        <v>79</v>
      </c>
      <c r="C10" s="2" t="s">
        <v>80</v>
      </c>
      <c r="D10" s="2"/>
      <c r="E10" s="2"/>
      <c r="F10" s="2" t="s">
        <v>140</v>
      </c>
      <c r="G10" s="2" t="s">
        <v>141</v>
      </c>
      <c r="H10" s="2" t="s">
        <v>20</v>
      </c>
      <c r="I10" s="2" t="s">
        <v>20</v>
      </c>
      <c r="J10" s="2"/>
      <c r="K10" s="2"/>
      <c r="L10" s="2"/>
      <c r="M10" s="2"/>
      <c r="N10" s="2"/>
      <c r="O10" s="2" t="s">
        <v>20</v>
      </c>
      <c r="P10" s="2" t="s">
        <v>1999</v>
      </c>
      <c r="Q10" s="5" t="s">
        <v>142</v>
      </c>
      <c r="R10" s="3"/>
      <c r="S10" s="2" t="s">
        <v>137</v>
      </c>
      <c r="T10" s="2" t="s">
        <v>2211</v>
      </c>
      <c r="U10" s="3" t="s">
        <v>2262</v>
      </c>
      <c r="V10" s="3" t="s">
        <v>20</v>
      </c>
      <c r="W10" s="3"/>
    </row>
    <row r="11" spans="1:23" ht="101.5" x14ac:dyDescent="0.35">
      <c r="A11" s="2">
        <v>10</v>
      </c>
      <c r="B11" s="2" t="s">
        <v>79</v>
      </c>
      <c r="C11" s="2" t="s">
        <v>80</v>
      </c>
      <c r="D11" s="2"/>
      <c r="E11" s="2"/>
      <c r="F11" s="2" t="s">
        <v>1965</v>
      </c>
      <c r="G11" s="2" t="s">
        <v>1964</v>
      </c>
      <c r="H11" s="2"/>
      <c r="I11" s="2"/>
      <c r="J11" s="2" t="s">
        <v>20</v>
      </c>
      <c r="K11" s="2" t="s">
        <v>20</v>
      </c>
      <c r="L11" s="2" t="s">
        <v>20</v>
      </c>
      <c r="M11" s="2"/>
      <c r="N11" s="2" t="s">
        <v>19</v>
      </c>
      <c r="O11" s="2" t="s">
        <v>19</v>
      </c>
      <c r="P11" s="2" t="s">
        <v>1999</v>
      </c>
      <c r="Q11" s="5" t="s">
        <v>1966</v>
      </c>
      <c r="R11" s="5" t="s">
        <v>2178</v>
      </c>
      <c r="S11" s="2" t="s">
        <v>181</v>
      </c>
      <c r="T11" s="2" t="s">
        <v>2203</v>
      </c>
      <c r="U11" s="3" t="s">
        <v>2262</v>
      </c>
      <c r="V11" s="3"/>
      <c r="W11" s="3" t="s">
        <v>20</v>
      </c>
    </row>
    <row r="12" spans="1:23" ht="72.5" x14ac:dyDescent="0.35">
      <c r="A12" s="2">
        <v>11</v>
      </c>
      <c r="B12" s="133" t="s">
        <v>79</v>
      </c>
      <c r="C12" s="133" t="s">
        <v>80</v>
      </c>
      <c r="D12" s="133"/>
      <c r="E12" s="133"/>
      <c r="F12" s="133" t="s">
        <v>524</v>
      </c>
      <c r="G12" s="133" t="s">
        <v>525</v>
      </c>
      <c r="H12" s="133" t="s">
        <v>19</v>
      </c>
      <c r="I12" s="134" t="s">
        <v>19</v>
      </c>
      <c r="J12" s="134" t="s">
        <v>20</v>
      </c>
      <c r="K12" s="134" t="s">
        <v>19</v>
      </c>
      <c r="L12" s="134" t="s">
        <v>20</v>
      </c>
      <c r="M12" s="134" t="s">
        <v>19</v>
      </c>
      <c r="N12" s="134"/>
      <c r="O12" s="134" t="s">
        <v>20</v>
      </c>
      <c r="P12" s="133" t="s">
        <v>2002</v>
      </c>
      <c r="Q12" s="5" t="s">
        <v>2035</v>
      </c>
      <c r="R12" s="3"/>
      <c r="S12" s="2" t="s">
        <v>62</v>
      </c>
      <c r="T12" s="133" t="s">
        <v>2218</v>
      </c>
      <c r="U12" s="3" t="s">
        <v>2262</v>
      </c>
      <c r="V12" s="3" t="s">
        <v>20</v>
      </c>
      <c r="W12" s="3" t="s">
        <v>20</v>
      </c>
    </row>
    <row r="13" spans="1:23" ht="72.5" x14ac:dyDescent="0.35">
      <c r="A13" s="2">
        <v>12</v>
      </c>
      <c r="B13" s="2" t="s">
        <v>79</v>
      </c>
      <c r="C13" s="2" t="s">
        <v>80</v>
      </c>
      <c r="D13" s="2"/>
      <c r="E13" s="2"/>
      <c r="F13" s="2" t="s">
        <v>133</v>
      </c>
      <c r="G13" s="2" t="s">
        <v>134</v>
      </c>
      <c r="H13" s="2"/>
      <c r="I13" s="2" t="s">
        <v>20</v>
      </c>
      <c r="J13" s="2"/>
      <c r="K13" s="2"/>
      <c r="L13" s="2"/>
      <c r="M13" s="2" t="s">
        <v>19</v>
      </c>
      <c r="N13" s="2"/>
      <c r="O13" s="2" t="s">
        <v>20</v>
      </c>
      <c r="P13" s="2" t="s">
        <v>1999</v>
      </c>
      <c r="Q13" s="5" t="s">
        <v>135</v>
      </c>
      <c r="R13" s="5" t="s">
        <v>136</v>
      </c>
      <c r="S13" s="2" t="s">
        <v>137</v>
      </c>
      <c r="T13" s="2" t="s">
        <v>2208</v>
      </c>
      <c r="U13" s="3" t="s">
        <v>2262</v>
      </c>
      <c r="V13" s="3" t="s">
        <v>20</v>
      </c>
      <c r="W13" s="3"/>
    </row>
    <row r="14" spans="1:23" ht="58" x14ac:dyDescent="0.35">
      <c r="A14" s="2">
        <v>13</v>
      </c>
      <c r="B14" s="2" t="s">
        <v>79</v>
      </c>
      <c r="C14" s="2" t="s">
        <v>80</v>
      </c>
      <c r="D14" s="2"/>
      <c r="E14" s="2"/>
      <c r="F14" s="2" t="s">
        <v>150</v>
      </c>
      <c r="G14" s="2" t="s">
        <v>151</v>
      </c>
      <c r="H14" s="2"/>
      <c r="I14" s="2" t="s">
        <v>20</v>
      </c>
      <c r="J14" s="2" t="s">
        <v>20</v>
      </c>
      <c r="K14" s="2" t="s">
        <v>20</v>
      </c>
      <c r="L14" s="2"/>
      <c r="M14" s="2" t="s">
        <v>20</v>
      </c>
      <c r="N14" s="2"/>
      <c r="O14" s="2" t="s">
        <v>20</v>
      </c>
      <c r="P14" s="2" t="s">
        <v>1999</v>
      </c>
      <c r="Q14" s="5" t="s">
        <v>152</v>
      </c>
      <c r="R14" s="5" t="s">
        <v>153</v>
      </c>
      <c r="S14" s="2" t="s">
        <v>137</v>
      </c>
      <c r="T14" s="2" t="s">
        <v>2214</v>
      </c>
      <c r="U14" s="3" t="s">
        <v>2262</v>
      </c>
      <c r="V14" s="3" t="s">
        <v>20</v>
      </c>
      <c r="W14" s="3" t="s">
        <v>20</v>
      </c>
    </row>
    <row r="15" spans="1:23" ht="58" x14ac:dyDescent="0.35">
      <c r="A15" s="2">
        <v>14</v>
      </c>
      <c r="B15" s="2" t="s">
        <v>79</v>
      </c>
      <c r="C15" s="2" t="s">
        <v>80</v>
      </c>
      <c r="D15" s="2"/>
      <c r="E15" s="2"/>
      <c r="F15" s="2" t="s">
        <v>94</v>
      </c>
      <c r="G15" s="2" t="s">
        <v>95</v>
      </c>
      <c r="H15" s="2"/>
      <c r="I15" s="2"/>
      <c r="J15" s="2"/>
      <c r="K15" s="2" t="s">
        <v>20</v>
      </c>
      <c r="L15" s="2" t="s">
        <v>20</v>
      </c>
      <c r="M15" s="2" t="s">
        <v>20</v>
      </c>
      <c r="N15" s="2"/>
      <c r="O15" s="2" t="s">
        <v>20</v>
      </c>
      <c r="P15" s="2" t="s">
        <v>1999</v>
      </c>
      <c r="Q15" s="5" t="s">
        <v>96</v>
      </c>
      <c r="R15" s="5" t="s">
        <v>97</v>
      </c>
      <c r="S15" s="2" t="s">
        <v>62</v>
      </c>
      <c r="T15" s="2" t="s">
        <v>2195</v>
      </c>
      <c r="U15" s="3" t="s">
        <v>2262</v>
      </c>
      <c r="V15" s="3" t="s">
        <v>20</v>
      </c>
      <c r="W15" s="3" t="s">
        <v>20</v>
      </c>
    </row>
    <row r="16" spans="1:23" ht="58" x14ac:dyDescent="0.35">
      <c r="A16" s="2">
        <v>15</v>
      </c>
      <c r="B16" s="2" t="s">
        <v>79</v>
      </c>
      <c r="C16" s="2" t="s">
        <v>80</v>
      </c>
      <c r="D16" s="2"/>
      <c r="E16" s="2"/>
      <c r="F16" s="2" t="s">
        <v>81</v>
      </c>
      <c r="G16" s="2" t="s">
        <v>82</v>
      </c>
      <c r="H16" s="2" t="s">
        <v>20</v>
      </c>
      <c r="I16" s="2"/>
      <c r="J16" s="2"/>
      <c r="K16" s="2"/>
      <c r="L16" s="2"/>
      <c r="M16" s="2"/>
      <c r="N16" s="2" t="s">
        <v>20</v>
      </c>
      <c r="O16" s="2"/>
      <c r="P16" s="2" t="s">
        <v>1999</v>
      </c>
      <c r="Q16" s="5" t="s">
        <v>83</v>
      </c>
      <c r="R16" s="136" t="s">
        <v>2257</v>
      </c>
      <c r="S16" s="2" t="s">
        <v>84</v>
      </c>
      <c r="T16" s="2" t="s">
        <v>2192</v>
      </c>
      <c r="U16" s="3" t="s">
        <v>2262</v>
      </c>
      <c r="V16" s="3" t="s">
        <v>20</v>
      </c>
      <c r="W16" s="3"/>
    </row>
    <row r="17" spans="1:23" ht="87" x14ac:dyDescent="0.35">
      <c r="A17" s="2">
        <v>16</v>
      </c>
      <c r="B17" s="2" t="s">
        <v>79</v>
      </c>
      <c r="C17" s="2" t="s">
        <v>80</v>
      </c>
      <c r="D17" s="2"/>
      <c r="E17" s="2"/>
      <c r="F17" s="2" t="s">
        <v>117</v>
      </c>
      <c r="G17" s="2" t="s">
        <v>118</v>
      </c>
      <c r="H17" s="2"/>
      <c r="I17" s="2" t="s">
        <v>20</v>
      </c>
      <c r="J17" s="2" t="s">
        <v>20</v>
      </c>
      <c r="K17" s="2" t="s">
        <v>20</v>
      </c>
      <c r="L17" s="2" t="s">
        <v>20</v>
      </c>
      <c r="M17" s="2" t="s">
        <v>19</v>
      </c>
      <c r="N17" s="2"/>
      <c r="O17" s="2" t="s">
        <v>20</v>
      </c>
      <c r="P17" s="2" t="s">
        <v>1999</v>
      </c>
      <c r="Q17" s="5" t="s">
        <v>119</v>
      </c>
      <c r="R17" s="5" t="s">
        <v>120</v>
      </c>
      <c r="S17" s="2" t="s">
        <v>62</v>
      </c>
      <c r="T17" s="2" t="s">
        <v>2202</v>
      </c>
      <c r="U17" s="3" t="s">
        <v>2262</v>
      </c>
      <c r="V17" s="3" t="s">
        <v>20</v>
      </c>
      <c r="W17" s="3" t="s">
        <v>20</v>
      </c>
    </row>
    <row r="18" spans="1:23" ht="101.5" x14ac:dyDescent="0.35">
      <c r="A18" s="2">
        <v>17</v>
      </c>
      <c r="B18" s="2" t="s">
        <v>79</v>
      </c>
      <c r="C18" s="2" t="s">
        <v>80</v>
      </c>
      <c r="D18" s="2"/>
      <c r="E18" s="2"/>
      <c r="F18" s="2" t="s">
        <v>128</v>
      </c>
      <c r="G18" s="2" t="s">
        <v>129</v>
      </c>
      <c r="H18" s="2" t="s">
        <v>20</v>
      </c>
      <c r="I18" s="2" t="s">
        <v>19</v>
      </c>
      <c r="J18" s="2" t="s">
        <v>19</v>
      </c>
      <c r="K18" s="2" t="s">
        <v>19</v>
      </c>
      <c r="L18" s="2" t="s">
        <v>19</v>
      </c>
      <c r="M18" s="2" t="s">
        <v>19</v>
      </c>
      <c r="N18" s="2" t="s">
        <v>20</v>
      </c>
      <c r="O18" s="2" t="s">
        <v>20</v>
      </c>
      <c r="P18" s="2" t="s">
        <v>1999</v>
      </c>
      <c r="Q18" s="5" t="s">
        <v>130</v>
      </c>
      <c r="R18" s="5" t="s">
        <v>131</v>
      </c>
      <c r="S18" s="2" t="s">
        <v>132</v>
      </c>
      <c r="T18" s="2" t="s">
        <v>2207</v>
      </c>
      <c r="U18" s="3" t="s">
        <v>2262</v>
      </c>
      <c r="V18" s="3" t="s">
        <v>20</v>
      </c>
      <c r="W18" s="3" t="s">
        <v>20</v>
      </c>
    </row>
    <row r="19" spans="1:23" ht="43.5" x14ac:dyDescent="0.35">
      <c r="A19" s="2">
        <v>18</v>
      </c>
      <c r="B19" s="2" t="s">
        <v>79</v>
      </c>
      <c r="C19" s="2" t="s">
        <v>80</v>
      </c>
      <c r="D19" s="2"/>
      <c r="E19" s="2"/>
      <c r="F19" s="2" t="s">
        <v>85</v>
      </c>
      <c r="G19" s="2" t="s">
        <v>86</v>
      </c>
      <c r="H19" s="2" t="s">
        <v>20</v>
      </c>
      <c r="I19" s="2"/>
      <c r="J19" s="2"/>
      <c r="K19" s="2"/>
      <c r="L19" s="2"/>
      <c r="M19" s="2"/>
      <c r="N19" s="2"/>
      <c r="O19" s="2" t="s">
        <v>20</v>
      </c>
      <c r="P19" s="2" t="s">
        <v>1999</v>
      </c>
      <c r="Q19" s="5" t="s">
        <v>87</v>
      </c>
      <c r="R19" s="5"/>
      <c r="S19" s="2" t="s">
        <v>88</v>
      </c>
      <c r="T19" s="2" t="s">
        <v>2193</v>
      </c>
      <c r="U19" s="3" t="s">
        <v>2262</v>
      </c>
      <c r="V19" s="3" t="s">
        <v>20</v>
      </c>
      <c r="W19" s="3"/>
    </row>
    <row r="20" spans="1:23" ht="72.5" x14ac:dyDescent="0.35">
      <c r="A20" s="2">
        <v>19</v>
      </c>
      <c r="B20" s="2" t="s">
        <v>79</v>
      </c>
      <c r="C20" s="2" t="s">
        <v>80</v>
      </c>
      <c r="D20" s="2"/>
      <c r="E20" s="2"/>
      <c r="F20" s="2" t="s">
        <v>3021</v>
      </c>
      <c r="G20" s="2" t="s">
        <v>111</v>
      </c>
      <c r="H20" s="2"/>
      <c r="I20" s="2" t="s">
        <v>20</v>
      </c>
      <c r="J20" s="2" t="s">
        <v>20</v>
      </c>
      <c r="K20" s="2" t="s">
        <v>19</v>
      </c>
      <c r="L20" s="2" t="s">
        <v>19</v>
      </c>
      <c r="M20" s="2"/>
      <c r="N20" s="2" t="s">
        <v>20</v>
      </c>
      <c r="O20" s="2" t="s">
        <v>20</v>
      </c>
      <c r="P20" s="2" t="s">
        <v>1999</v>
      </c>
      <c r="Q20" s="5" t="s">
        <v>106</v>
      </c>
      <c r="R20" s="5" t="s">
        <v>112</v>
      </c>
      <c r="S20" s="2" t="s">
        <v>107</v>
      </c>
      <c r="T20" s="2" t="s">
        <v>2200</v>
      </c>
      <c r="U20" s="3" t="s">
        <v>2262</v>
      </c>
      <c r="V20" s="3"/>
      <c r="W20" s="3" t="s">
        <v>20</v>
      </c>
    </row>
    <row r="21" spans="1:23" ht="72.5" x14ac:dyDescent="0.35">
      <c r="A21" s="2">
        <v>20</v>
      </c>
      <c r="B21" s="2" t="s">
        <v>79</v>
      </c>
      <c r="C21" s="2" t="s">
        <v>80</v>
      </c>
      <c r="D21" s="2"/>
      <c r="E21" s="2"/>
      <c r="F21" s="2" t="s">
        <v>3022</v>
      </c>
      <c r="G21" s="2" t="s">
        <v>105</v>
      </c>
      <c r="H21" s="2"/>
      <c r="I21" s="2" t="s">
        <v>20</v>
      </c>
      <c r="J21" s="2" t="s">
        <v>19</v>
      </c>
      <c r="K21" s="2" t="s">
        <v>20</v>
      </c>
      <c r="L21" s="2" t="s">
        <v>19</v>
      </c>
      <c r="M21" s="2"/>
      <c r="N21" s="2"/>
      <c r="O21" s="2" t="s">
        <v>20</v>
      </c>
      <c r="P21" s="2" t="s">
        <v>1999</v>
      </c>
      <c r="Q21" s="5" t="s">
        <v>2258</v>
      </c>
      <c r="R21" s="5" t="s">
        <v>2259</v>
      </c>
      <c r="S21" s="2" t="s">
        <v>107</v>
      </c>
      <c r="T21" s="2" t="s">
        <v>2198</v>
      </c>
      <c r="U21" s="3" t="s">
        <v>2262</v>
      </c>
      <c r="V21" s="3"/>
      <c r="W21" s="3" t="s">
        <v>20</v>
      </c>
    </row>
    <row r="22" spans="1:23" ht="43.5" x14ac:dyDescent="0.35">
      <c r="A22" s="2">
        <v>21</v>
      </c>
      <c r="B22" s="2" t="s">
        <v>79</v>
      </c>
      <c r="C22" s="2" t="s">
        <v>80</v>
      </c>
      <c r="D22" s="2"/>
      <c r="E22" s="2"/>
      <c r="F22" s="2" t="s">
        <v>3023</v>
      </c>
      <c r="G22" s="2" t="s">
        <v>108</v>
      </c>
      <c r="H22" s="2"/>
      <c r="I22" s="2" t="s">
        <v>20</v>
      </c>
      <c r="J22" s="2" t="s">
        <v>19</v>
      </c>
      <c r="K22" s="2" t="s">
        <v>20</v>
      </c>
      <c r="L22" s="2" t="s">
        <v>19</v>
      </c>
      <c r="M22" s="2" t="s">
        <v>19</v>
      </c>
      <c r="N22" s="2"/>
      <c r="O22" s="2" t="s">
        <v>20</v>
      </c>
      <c r="P22" s="2" t="s">
        <v>1999</v>
      </c>
      <c r="Q22" s="5" t="s">
        <v>109</v>
      </c>
      <c r="R22" s="5" t="s">
        <v>110</v>
      </c>
      <c r="S22" s="2" t="s">
        <v>107</v>
      </c>
      <c r="T22" s="2" t="s">
        <v>2199</v>
      </c>
      <c r="U22" s="3" t="s">
        <v>2262</v>
      </c>
      <c r="V22" s="3" t="s">
        <v>20</v>
      </c>
      <c r="W22" s="3" t="s">
        <v>20</v>
      </c>
    </row>
    <row r="23" spans="1:23" ht="72.5" x14ac:dyDescent="0.35">
      <c r="A23" s="2">
        <v>22</v>
      </c>
      <c r="B23" s="2" t="s">
        <v>79</v>
      </c>
      <c r="C23" s="2" t="s">
        <v>80</v>
      </c>
      <c r="D23" s="2"/>
      <c r="E23" s="2"/>
      <c r="F23" s="2" t="s">
        <v>89</v>
      </c>
      <c r="G23" s="2" t="s">
        <v>90</v>
      </c>
      <c r="H23" s="2"/>
      <c r="I23" s="2" t="s">
        <v>19</v>
      </c>
      <c r="J23" s="2"/>
      <c r="K23" s="2" t="s">
        <v>20</v>
      </c>
      <c r="L23" s="2"/>
      <c r="M23" s="2" t="s">
        <v>19</v>
      </c>
      <c r="N23" s="2"/>
      <c r="O23" s="2" t="s">
        <v>20</v>
      </c>
      <c r="P23" s="2" t="s">
        <v>1999</v>
      </c>
      <c r="Q23" s="5" t="s">
        <v>91</v>
      </c>
      <c r="R23" s="5" t="s">
        <v>92</v>
      </c>
      <c r="S23" s="2" t="s">
        <v>93</v>
      </c>
      <c r="T23" s="2" t="s">
        <v>2194</v>
      </c>
      <c r="U23" s="3" t="s">
        <v>2262</v>
      </c>
      <c r="V23" s="3" t="s">
        <v>20</v>
      </c>
      <c r="W23" s="3" t="s">
        <v>20</v>
      </c>
    </row>
    <row r="24" spans="1:23" ht="87" x14ac:dyDescent="0.35">
      <c r="A24" s="2">
        <v>23</v>
      </c>
      <c r="B24" s="2" t="s">
        <v>79</v>
      </c>
      <c r="C24" s="2" t="s">
        <v>121</v>
      </c>
      <c r="D24" s="2" t="s">
        <v>2272</v>
      </c>
      <c r="E24" s="2"/>
      <c r="F24" s="2" t="s">
        <v>2273</v>
      </c>
      <c r="G24" s="2" t="s">
        <v>2274</v>
      </c>
      <c r="H24" s="2"/>
      <c r="I24" s="2" t="s">
        <v>20</v>
      </c>
      <c r="J24" s="2"/>
      <c r="K24" s="2" t="s">
        <v>20</v>
      </c>
      <c r="L24" s="2" t="s">
        <v>19</v>
      </c>
      <c r="M24" s="2" t="s">
        <v>19</v>
      </c>
      <c r="N24" s="2" t="s">
        <v>20</v>
      </c>
      <c r="O24" s="2" t="s">
        <v>20</v>
      </c>
      <c r="P24" s="2" t="s">
        <v>1999</v>
      </c>
      <c r="Q24" s="5" t="s">
        <v>124</v>
      </c>
      <c r="R24" s="5"/>
      <c r="S24" s="2" t="s">
        <v>125</v>
      </c>
      <c r="T24" s="2" t="s">
        <v>2205</v>
      </c>
      <c r="U24" s="3" t="s">
        <v>2262</v>
      </c>
      <c r="V24" s="3" t="s">
        <v>20</v>
      </c>
      <c r="W24" s="3" t="s">
        <v>20</v>
      </c>
    </row>
    <row r="25" spans="1:23" ht="72.5" x14ac:dyDescent="0.35">
      <c r="A25" s="2">
        <v>24</v>
      </c>
      <c r="B25" s="2" t="s">
        <v>79</v>
      </c>
      <c r="C25" s="2" t="s">
        <v>121</v>
      </c>
      <c r="D25" s="2" t="s">
        <v>2272</v>
      </c>
      <c r="E25" s="2"/>
      <c r="F25" s="2" t="s">
        <v>2276</v>
      </c>
      <c r="G25" s="2" t="s">
        <v>2275</v>
      </c>
      <c r="H25" s="2" t="s">
        <v>20</v>
      </c>
      <c r="I25" s="2" t="s">
        <v>20</v>
      </c>
      <c r="J25" s="2" t="s">
        <v>20</v>
      </c>
      <c r="K25" s="2" t="s">
        <v>20</v>
      </c>
      <c r="L25" s="2"/>
      <c r="M25" s="2" t="s">
        <v>20</v>
      </c>
      <c r="N25" s="2" t="s">
        <v>20</v>
      </c>
      <c r="O25" s="2"/>
      <c r="P25" s="2" t="s">
        <v>1999</v>
      </c>
      <c r="Q25" s="5" t="s">
        <v>154</v>
      </c>
      <c r="R25" s="5" t="s">
        <v>155</v>
      </c>
      <c r="S25" s="2" t="s">
        <v>156</v>
      </c>
      <c r="T25" s="2" t="s">
        <v>2215</v>
      </c>
      <c r="U25" s="3" t="s">
        <v>2262</v>
      </c>
      <c r="V25" s="3" t="s">
        <v>20</v>
      </c>
      <c r="W25" s="3"/>
    </row>
    <row r="26" spans="1:23" ht="116" x14ac:dyDescent="0.35">
      <c r="A26" s="2">
        <v>25</v>
      </c>
      <c r="B26" s="2" t="s">
        <v>79</v>
      </c>
      <c r="C26" s="2" t="s">
        <v>121</v>
      </c>
      <c r="D26" s="2" t="s">
        <v>2269</v>
      </c>
      <c r="E26" s="2"/>
      <c r="F26" s="2" t="s">
        <v>2270</v>
      </c>
      <c r="G26" s="2" t="s">
        <v>2271</v>
      </c>
      <c r="H26" s="2" t="s">
        <v>20</v>
      </c>
      <c r="I26" s="2" t="s">
        <v>20</v>
      </c>
      <c r="J26" s="2" t="s">
        <v>20</v>
      </c>
      <c r="K26" s="2" t="s">
        <v>20</v>
      </c>
      <c r="L26" s="2" t="s">
        <v>20</v>
      </c>
      <c r="M26" s="2" t="s">
        <v>20</v>
      </c>
      <c r="N26" s="2"/>
      <c r="O26" s="2" t="s">
        <v>20</v>
      </c>
      <c r="P26" s="2" t="s">
        <v>1999</v>
      </c>
      <c r="Q26" s="5" t="s">
        <v>122</v>
      </c>
      <c r="R26" s="5"/>
      <c r="S26" s="2" t="s">
        <v>123</v>
      </c>
      <c r="T26" s="2" t="s">
        <v>2204</v>
      </c>
      <c r="U26" s="3" t="s">
        <v>2262</v>
      </c>
      <c r="V26" s="3" t="s">
        <v>20</v>
      </c>
      <c r="W26" s="3" t="s">
        <v>20</v>
      </c>
    </row>
    <row r="27" spans="1:23" ht="58" x14ac:dyDescent="0.35">
      <c r="A27" s="2">
        <v>26</v>
      </c>
      <c r="B27" s="2" t="s">
        <v>79</v>
      </c>
      <c r="C27" s="2" t="s">
        <v>2996</v>
      </c>
      <c r="D27" s="2"/>
      <c r="E27" s="2" t="s">
        <v>2366</v>
      </c>
      <c r="F27" s="2" t="s">
        <v>2370</v>
      </c>
      <c r="G27" s="2" t="s">
        <v>2378</v>
      </c>
      <c r="H27" s="2"/>
      <c r="I27" s="2" t="s">
        <v>20</v>
      </c>
      <c r="J27" s="2" t="s">
        <v>20</v>
      </c>
      <c r="K27" s="2" t="s">
        <v>20</v>
      </c>
      <c r="L27" s="2" t="s">
        <v>19</v>
      </c>
      <c r="M27" s="2"/>
      <c r="N27" s="2" t="s">
        <v>20</v>
      </c>
      <c r="O27" s="2" t="s">
        <v>20</v>
      </c>
      <c r="P27" s="2" t="s">
        <v>1999</v>
      </c>
      <c r="Q27" s="5" t="s">
        <v>127</v>
      </c>
      <c r="R27" s="3"/>
      <c r="S27" s="2" t="s">
        <v>125</v>
      </c>
      <c r="T27" s="2" t="s">
        <v>2206</v>
      </c>
      <c r="U27" s="3" t="s">
        <v>2262</v>
      </c>
      <c r="V27" s="3"/>
      <c r="W27" s="3" t="s">
        <v>20</v>
      </c>
    </row>
    <row r="28" spans="1:23" ht="58" x14ac:dyDescent="0.35">
      <c r="A28" s="2">
        <v>27</v>
      </c>
      <c r="B28" s="2" t="s">
        <v>160</v>
      </c>
      <c r="C28" s="2" t="s">
        <v>80</v>
      </c>
      <c r="D28" s="2"/>
      <c r="E28" s="2"/>
      <c r="F28" s="2" t="s">
        <v>185</v>
      </c>
      <c r="G28" s="2" t="s">
        <v>186</v>
      </c>
      <c r="H28" s="2"/>
      <c r="I28" s="2"/>
      <c r="J28" s="2" t="s">
        <v>20</v>
      </c>
      <c r="K28" s="2"/>
      <c r="L28" s="2" t="s">
        <v>19</v>
      </c>
      <c r="M28" s="2"/>
      <c r="N28" s="2" t="s">
        <v>19</v>
      </c>
      <c r="O28" s="2" t="s">
        <v>19</v>
      </c>
      <c r="P28" s="2" t="s">
        <v>1999</v>
      </c>
      <c r="Q28" s="5" t="s">
        <v>187</v>
      </c>
      <c r="R28" s="5"/>
      <c r="S28" s="2" t="s">
        <v>188</v>
      </c>
      <c r="T28" s="2" t="s">
        <v>2232</v>
      </c>
      <c r="U28" s="3" t="s">
        <v>2262</v>
      </c>
      <c r="V28" s="3"/>
      <c r="W28" s="3" t="s">
        <v>20</v>
      </c>
    </row>
    <row r="29" spans="1:23" ht="116" x14ac:dyDescent="0.35">
      <c r="A29" s="2">
        <v>28</v>
      </c>
      <c r="B29" s="2" t="s">
        <v>160</v>
      </c>
      <c r="C29" s="2" t="s">
        <v>121</v>
      </c>
      <c r="D29" s="2" t="s">
        <v>2280</v>
      </c>
      <c r="E29" s="2"/>
      <c r="F29" s="2" t="s">
        <v>2277</v>
      </c>
      <c r="G29" s="2" t="s">
        <v>2278</v>
      </c>
      <c r="H29" s="2" t="s">
        <v>20</v>
      </c>
      <c r="I29" s="2" t="s">
        <v>20</v>
      </c>
      <c r="J29" s="2" t="s">
        <v>20</v>
      </c>
      <c r="K29" s="2" t="s">
        <v>19</v>
      </c>
      <c r="L29" s="2" t="s">
        <v>19</v>
      </c>
      <c r="M29" s="2" t="s">
        <v>19</v>
      </c>
      <c r="N29" s="2" t="s">
        <v>20</v>
      </c>
      <c r="O29" s="2"/>
      <c r="P29" s="2" t="s">
        <v>75</v>
      </c>
      <c r="Q29" s="5" t="s">
        <v>161</v>
      </c>
      <c r="R29" s="5"/>
      <c r="S29" s="2" t="s">
        <v>163</v>
      </c>
      <c r="T29" s="2" t="s">
        <v>2741</v>
      </c>
      <c r="U29" s="3" t="s">
        <v>2262</v>
      </c>
      <c r="V29" s="3" t="s">
        <v>20</v>
      </c>
      <c r="W29" s="3" t="s">
        <v>20</v>
      </c>
    </row>
    <row r="30" spans="1:23" ht="43.5" x14ac:dyDescent="0.35">
      <c r="A30" s="2">
        <v>29</v>
      </c>
      <c r="B30" s="2" t="s">
        <v>160</v>
      </c>
      <c r="C30" s="2" t="s">
        <v>121</v>
      </c>
      <c r="D30" s="2" t="s">
        <v>2281</v>
      </c>
      <c r="E30" s="2"/>
      <c r="F30" s="2" t="s">
        <v>2307</v>
      </c>
      <c r="G30" s="2" t="s">
        <v>2302</v>
      </c>
      <c r="H30" s="2"/>
      <c r="I30" s="2" t="s">
        <v>20</v>
      </c>
      <c r="J30" s="2" t="s">
        <v>20</v>
      </c>
      <c r="K30" s="2" t="s">
        <v>20</v>
      </c>
      <c r="L30" s="2" t="s">
        <v>20</v>
      </c>
      <c r="M30" s="2"/>
      <c r="N30" s="2" t="s">
        <v>20</v>
      </c>
      <c r="O30" s="2" t="s">
        <v>20</v>
      </c>
      <c r="P30" s="2" t="s">
        <v>1999</v>
      </c>
      <c r="Q30" s="5" t="s">
        <v>175</v>
      </c>
      <c r="R30" s="3"/>
      <c r="S30" s="2" t="s">
        <v>176</v>
      </c>
      <c r="T30" s="2" t="s">
        <v>2226</v>
      </c>
      <c r="U30" s="3" t="s">
        <v>2262</v>
      </c>
      <c r="V30" s="3"/>
      <c r="W30" s="3" t="s">
        <v>20</v>
      </c>
    </row>
    <row r="31" spans="1:23" ht="116" x14ac:dyDescent="0.35">
      <c r="A31" s="2">
        <v>30</v>
      </c>
      <c r="B31" s="2" t="s">
        <v>160</v>
      </c>
      <c r="C31" s="2" t="s">
        <v>121</v>
      </c>
      <c r="D31" s="2" t="s">
        <v>2281</v>
      </c>
      <c r="E31" s="2"/>
      <c r="F31" s="2" t="s">
        <v>2305</v>
      </c>
      <c r="G31" s="2" t="s">
        <v>2304</v>
      </c>
      <c r="H31" s="2" t="s">
        <v>20</v>
      </c>
      <c r="I31" s="2" t="s">
        <v>20</v>
      </c>
      <c r="J31" s="2" t="s">
        <v>20</v>
      </c>
      <c r="K31" s="2"/>
      <c r="L31" s="2"/>
      <c r="M31" s="2" t="s">
        <v>19</v>
      </c>
      <c r="N31" s="2" t="s">
        <v>20</v>
      </c>
      <c r="O31" s="2"/>
      <c r="P31" s="3" t="s">
        <v>2005</v>
      </c>
      <c r="Q31" s="5" t="s">
        <v>179</v>
      </c>
      <c r="R31" s="5"/>
      <c r="S31" s="2" t="s">
        <v>178</v>
      </c>
      <c r="T31" s="2" t="s">
        <v>2228</v>
      </c>
      <c r="U31" s="3" t="s">
        <v>2262</v>
      </c>
      <c r="V31" s="3" t="s">
        <v>20</v>
      </c>
      <c r="W31" s="3"/>
    </row>
    <row r="32" spans="1:23" ht="43.5" x14ac:dyDescent="0.35">
      <c r="A32" s="2">
        <v>31</v>
      </c>
      <c r="B32" s="2" t="s">
        <v>160</v>
      </c>
      <c r="C32" s="2" t="s">
        <v>121</v>
      </c>
      <c r="D32" s="2" t="s">
        <v>2281</v>
      </c>
      <c r="E32" s="2"/>
      <c r="F32" s="2" t="s">
        <v>2308</v>
      </c>
      <c r="G32" s="2" t="s">
        <v>2301</v>
      </c>
      <c r="H32" s="2" t="s">
        <v>20</v>
      </c>
      <c r="I32" s="2" t="s">
        <v>20</v>
      </c>
      <c r="J32" s="2" t="s">
        <v>20</v>
      </c>
      <c r="K32" s="2" t="s">
        <v>20</v>
      </c>
      <c r="L32" s="2" t="s">
        <v>20</v>
      </c>
      <c r="M32" s="2" t="s">
        <v>20</v>
      </c>
      <c r="N32" s="2"/>
      <c r="O32" s="2" t="s">
        <v>20</v>
      </c>
      <c r="P32" s="2" t="s">
        <v>1999</v>
      </c>
      <c r="Q32" s="5" t="s">
        <v>173</v>
      </c>
      <c r="R32" s="5" t="s">
        <v>174</v>
      </c>
      <c r="S32" s="2" t="s">
        <v>165</v>
      </c>
      <c r="T32" s="2" t="s">
        <v>2225</v>
      </c>
      <c r="U32" s="3" t="s">
        <v>2262</v>
      </c>
      <c r="V32" s="3" t="s">
        <v>20</v>
      </c>
      <c r="W32" s="3" t="s">
        <v>20</v>
      </c>
    </row>
    <row r="33" spans="1:23" ht="87" x14ac:dyDescent="0.35">
      <c r="A33" s="2">
        <v>32</v>
      </c>
      <c r="B33" s="2" t="s">
        <v>160</v>
      </c>
      <c r="C33" s="2" t="s">
        <v>121</v>
      </c>
      <c r="D33" s="2" t="s">
        <v>2282</v>
      </c>
      <c r="E33" s="2"/>
      <c r="F33" s="2" t="s">
        <v>2329</v>
      </c>
      <c r="G33" s="2" t="s">
        <v>2330</v>
      </c>
      <c r="H33" s="2" t="s">
        <v>20</v>
      </c>
      <c r="I33" s="2" t="s">
        <v>20</v>
      </c>
      <c r="J33" s="2" t="s">
        <v>20</v>
      </c>
      <c r="K33" s="2" t="s">
        <v>20</v>
      </c>
      <c r="L33" s="2" t="s">
        <v>19</v>
      </c>
      <c r="M33" s="2" t="s">
        <v>20</v>
      </c>
      <c r="N33" s="2"/>
      <c r="O33" s="2" t="s">
        <v>20</v>
      </c>
      <c r="P33" s="2" t="s">
        <v>1999</v>
      </c>
      <c r="Q33" s="5" t="s">
        <v>2264</v>
      </c>
      <c r="R33" s="5"/>
      <c r="S33" s="2" t="s">
        <v>170</v>
      </c>
      <c r="T33" s="2" t="s">
        <v>2265</v>
      </c>
      <c r="U33" s="3" t="s">
        <v>2262</v>
      </c>
      <c r="V33" s="3" t="s">
        <v>20</v>
      </c>
      <c r="W33" s="3" t="s">
        <v>20</v>
      </c>
    </row>
    <row r="34" spans="1:23" ht="58" x14ac:dyDescent="0.35">
      <c r="A34" s="2">
        <v>33</v>
      </c>
      <c r="B34" s="2" t="s">
        <v>160</v>
      </c>
      <c r="C34" s="2" t="s">
        <v>121</v>
      </c>
      <c r="D34" s="2" t="s">
        <v>2280</v>
      </c>
      <c r="E34" s="2"/>
      <c r="F34" s="2" t="s">
        <v>2312</v>
      </c>
      <c r="G34" s="2" t="s">
        <v>2297</v>
      </c>
      <c r="H34" s="2" t="s">
        <v>20</v>
      </c>
      <c r="I34" s="2" t="s">
        <v>20</v>
      </c>
      <c r="J34" s="2" t="s">
        <v>20</v>
      </c>
      <c r="K34" s="2" t="s">
        <v>20</v>
      </c>
      <c r="L34" s="2" t="s">
        <v>20</v>
      </c>
      <c r="M34" s="2" t="s">
        <v>20</v>
      </c>
      <c r="N34" s="2"/>
      <c r="O34" s="2" t="s">
        <v>20</v>
      </c>
      <c r="P34" s="137" t="s">
        <v>2004</v>
      </c>
      <c r="Q34" s="5" t="s">
        <v>167</v>
      </c>
      <c r="R34" s="5"/>
      <c r="S34" s="2" t="s">
        <v>165</v>
      </c>
      <c r="T34" s="2" t="s">
        <v>2221</v>
      </c>
      <c r="U34" s="3" t="s">
        <v>2262</v>
      </c>
      <c r="V34" s="3" t="s">
        <v>20</v>
      </c>
      <c r="W34" s="3" t="s">
        <v>20</v>
      </c>
    </row>
    <row r="35" spans="1:23" ht="72.5" x14ac:dyDescent="0.35">
      <c r="A35" s="2">
        <v>34</v>
      </c>
      <c r="B35" s="2" t="s">
        <v>160</v>
      </c>
      <c r="C35" s="2" t="s">
        <v>121</v>
      </c>
      <c r="D35" s="2" t="s">
        <v>2280</v>
      </c>
      <c r="E35" s="2"/>
      <c r="F35" s="2" t="s">
        <v>2296</v>
      </c>
      <c r="G35" s="2" t="s">
        <v>2296</v>
      </c>
      <c r="H35" s="2" t="s">
        <v>20</v>
      </c>
      <c r="I35" s="2" t="s">
        <v>20</v>
      </c>
      <c r="J35" s="2" t="s">
        <v>20</v>
      </c>
      <c r="K35" s="2" t="s">
        <v>19</v>
      </c>
      <c r="L35" s="2" t="s">
        <v>19</v>
      </c>
      <c r="M35" s="2" t="s">
        <v>19</v>
      </c>
      <c r="N35" s="2"/>
      <c r="O35" s="2" t="s">
        <v>20</v>
      </c>
      <c r="P35" s="2" t="s">
        <v>75</v>
      </c>
      <c r="Q35" s="5" t="s">
        <v>166</v>
      </c>
      <c r="R35" s="5"/>
      <c r="S35" s="2" t="s">
        <v>165</v>
      </c>
      <c r="T35" s="2" t="s">
        <v>2220</v>
      </c>
      <c r="U35" s="3" t="s">
        <v>2262</v>
      </c>
      <c r="V35" s="3" t="s">
        <v>20</v>
      </c>
      <c r="W35" s="3" t="s">
        <v>20</v>
      </c>
    </row>
    <row r="36" spans="1:23" ht="58" x14ac:dyDescent="0.35">
      <c r="A36" s="2">
        <v>35</v>
      </c>
      <c r="B36" s="2" t="s">
        <v>160</v>
      </c>
      <c r="C36" s="2" t="s">
        <v>121</v>
      </c>
      <c r="D36" s="2" t="s">
        <v>2280</v>
      </c>
      <c r="E36" s="2"/>
      <c r="F36" s="2" t="s">
        <v>2311</v>
      </c>
      <c r="G36" s="2" t="s">
        <v>2298</v>
      </c>
      <c r="H36" s="2" t="s">
        <v>19</v>
      </c>
      <c r="I36" s="2" t="s">
        <v>19</v>
      </c>
      <c r="J36" s="2" t="s">
        <v>19</v>
      </c>
      <c r="K36" s="2" t="s">
        <v>19</v>
      </c>
      <c r="L36" s="2" t="s">
        <v>19</v>
      </c>
      <c r="M36" s="2" t="s">
        <v>19</v>
      </c>
      <c r="N36" s="2"/>
      <c r="O36" s="2" t="s">
        <v>20</v>
      </c>
      <c r="P36" s="3" t="s">
        <v>2002</v>
      </c>
      <c r="Q36" s="5" t="s">
        <v>168</v>
      </c>
      <c r="R36" s="5"/>
      <c r="S36" s="2" t="s">
        <v>93</v>
      </c>
      <c r="T36" s="2" t="s">
        <v>2222</v>
      </c>
      <c r="U36" s="3" t="s">
        <v>2262</v>
      </c>
      <c r="V36" s="3" t="s">
        <v>20</v>
      </c>
      <c r="W36" s="3" t="s">
        <v>20</v>
      </c>
    </row>
    <row r="37" spans="1:23" ht="58" x14ac:dyDescent="0.35">
      <c r="A37" s="2">
        <v>36</v>
      </c>
      <c r="B37" s="2" t="s">
        <v>160</v>
      </c>
      <c r="C37" s="2" t="s">
        <v>121</v>
      </c>
      <c r="D37" s="2" t="s">
        <v>2282</v>
      </c>
      <c r="E37" s="2"/>
      <c r="F37" s="2" t="s">
        <v>2335</v>
      </c>
      <c r="G37" s="2" t="s">
        <v>2335</v>
      </c>
      <c r="H37" s="2" t="s">
        <v>20</v>
      </c>
      <c r="I37" s="2" t="s">
        <v>20</v>
      </c>
      <c r="J37" s="2" t="s">
        <v>20</v>
      </c>
      <c r="K37" s="2" t="s">
        <v>19</v>
      </c>
      <c r="L37" s="2" t="s">
        <v>19</v>
      </c>
      <c r="M37" s="2" t="s">
        <v>19</v>
      </c>
      <c r="N37" s="2" t="s">
        <v>19</v>
      </c>
      <c r="O37" s="2" t="s">
        <v>19</v>
      </c>
      <c r="P37" s="3" t="s">
        <v>2005</v>
      </c>
      <c r="Q37" s="5" t="s">
        <v>195</v>
      </c>
      <c r="R37" s="3"/>
      <c r="S37" s="2" t="s">
        <v>107</v>
      </c>
      <c r="T37" s="2" t="s">
        <v>2239</v>
      </c>
      <c r="U37" s="3" t="s">
        <v>2262</v>
      </c>
      <c r="V37" s="3" t="s">
        <v>20</v>
      </c>
      <c r="W37" s="3" t="s">
        <v>20</v>
      </c>
    </row>
    <row r="38" spans="1:23" ht="87" x14ac:dyDescent="0.35">
      <c r="A38" s="2">
        <v>37</v>
      </c>
      <c r="B38" s="2" t="s">
        <v>160</v>
      </c>
      <c r="C38" s="2" t="s">
        <v>121</v>
      </c>
      <c r="D38" s="2" t="s">
        <v>2282</v>
      </c>
      <c r="E38" s="2"/>
      <c r="F38" s="2" t="s">
        <v>2323</v>
      </c>
      <c r="G38" s="2" t="s">
        <v>2324</v>
      </c>
      <c r="H38" s="2" t="s">
        <v>20</v>
      </c>
      <c r="I38" s="2" t="s">
        <v>20</v>
      </c>
      <c r="J38" s="2" t="s">
        <v>20</v>
      </c>
      <c r="K38" s="2"/>
      <c r="L38" s="2"/>
      <c r="M38" s="2"/>
      <c r="N38" s="2" t="s">
        <v>20</v>
      </c>
      <c r="O38" s="2"/>
      <c r="P38" s="2" t="s">
        <v>1999</v>
      </c>
      <c r="Q38" s="5" t="s">
        <v>2263</v>
      </c>
      <c r="R38" s="5"/>
      <c r="S38" s="2" t="s">
        <v>107</v>
      </c>
      <c r="T38" s="2" t="s">
        <v>2234</v>
      </c>
      <c r="U38" s="3" t="s">
        <v>2262</v>
      </c>
      <c r="V38" s="3" t="s">
        <v>20</v>
      </c>
      <c r="W38" s="3"/>
    </row>
    <row r="39" spans="1:23" ht="58" x14ac:dyDescent="0.35">
      <c r="A39" s="2">
        <v>38</v>
      </c>
      <c r="B39" s="2" t="s">
        <v>160</v>
      </c>
      <c r="C39" s="2" t="s">
        <v>121</v>
      </c>
      <c r="D39" s="2" t="s">
        <v>2281</v>
      </c>
      <c r="E39" s="2"/>
      <c r="F39" s="2" t="s">
        <v>2319</v>
      </c>
      <c r="G39" s="2" t="s">
        <v>2320</v>
      </c>
      <c r="H39" s="2" t="s">
        <v>20</v>
      </c>
      <c r="I39" s="2" t="s">
        <v>20</v>
      </c>
      <c r="J39" s="2" t="s">
        <v>19</v>
      </c>
      <c r="K39" s="2" t="s">
        <v>19</v>
      </c>
      <c r="L39" s="2" t="s">
        <v>19</v>
      </c>
      <c r="M39" s="2" t="s">
        <v>19</v>
      </c>
      <c r="N39" s="2"/>
      <c r="O39" s="2" t="s">
        <v>20</v>
      </c>
      <c r="P39" s="138" t="s">
        <v>2022</v>
      </c>
      <c r="Q39" s="5" t="s">
        <v>184</v>
      </c>
      <c r="R39" s="5"/>
      <c r="S39" s="2" t="s">
        <v>165</v>
      </c>
      <c r="T39" s="2" t="s">
        <v>2231</v>
      </c>
      <c r="U39" s="3" t="s">
        <v>2262</v>
      </c>
      <c r="V39" s="3" t="s">
        <v>20</v>
      </c>
      <c r="W39" s="3" t="s">
        <v>20</v>
      </c>
    </row>
    <row r="40" spans="1:23" ht="101.5" x14ac:dyDescent="0.35">
      <c r="A40" s="2">
        <v>39</v>
      </c>
      <c r="B40" s="2" t="s">
        <v>160</v>
      </c>
      <c r="C40" s="2" t="s">
        <v>121</v>
      </c>
      <c r="D40" s="2" t="s">
        <v>2282</v>
      </c>
      <c r="E40" s="2"/>
      <c r="F40" s="2" t="s">
        <v>2325</v>
      </c>
      <c r="G40" s="2" t="s">
        <v>2326</v>
      </c>
      <c r="H40" s="2" t="s">
        <v>20</v>
      </c>
      <c r="I40" s="2" t="s">
        <v>20</v>
      </c>
      <c r="J40" s="2" t="s">
        <v>20</v>
      </c>
      <c r="K40" s="2" t="s">
        <v>20</v>
      </c>
      <c r="L40" s="2" t="s">
        <v>20</v>
      </c>
      <c r="M40" s="2" t="s">
        <v>20</v>
      </c>
      <c r="N40" s="2"/>
      <c r="O40" s="2" t="s">
        <v>20</v>
      </c>
      <c r="P40" s="2" t="s">
        <v>1999</v>
      </c>
      <c r="Q40" s="5" t="s">
        <v>189</v>
      </c>
      <c r="R40" s="5" t="s">
        <v>2087</v>
      </c>
      <c r="S40" s="2" t="s">
        <v>107</v>
      </c>
      <c r="T40" s="2" t="s">
        <v>2235</v>
      </c>
      <c r="U40" s="3" t="s">
        <v>2262</v>
      </c>
      <c r="V40" s="3" t="s">
        <v>20</v>
      </c>
      <c r="W40" s="3" t="s">
        <v>20</v>
      </c>
    </row>
    <row r="41" spans="1:23" ht="72.5" x14ac:dyDescent="0.35">
      <c r="A41" s="2">
        <v>40</v>
      </c>
      <c r="B41" s="2" t="s">
        <v>160</v>
      </c>
      <c r="C41" s="2" t="s">
        <v>121</v>
      </c>
      <c r="D41" s="2" t="s">
        <v>2281</v>
      </c>
      <c r="E41" s="2"/>
      <c r="F41" s="2" t="s">
        <v>2313</v>
      </c>
      <c r="G41" s="2" t="s">
        <v>2314</v>
      </c>
      <c r="H41" s="2" t="s">
        <v>20</v>
      </c>
      <c r="I41" s="2" t="s">
        <v>20</v>
      </c>
      <c r="J41" s="2" t="s">
        <v>20</v>
      </c>
      <c r="K41" s="2" t="s">
        <v>20</v>
      </c>
      <c r="L41" s="2" t="s">
        <v>20</v>
      </c>
      <c r="M41" s="2" t="s">
        <v>20</v>
      </c>
      <c r="N41" s="2" t="s">
        <v>20</v>
      </c>
      <c r="O41" s="2"/>
      <c r="P41" s="3" t="s">
        <v>2005</v>
      </c>
      <c r="Q41" s="5" t="s">
        <v>180</v>
      </c>
      <c r="R41" s="5"/>
      <c r="S41" s="2" t="s">
        <v>181</v>
      </c>
      <c r="T41" s="2" t="s">
        <v>2229</v>
      </c>
      <c r="U41" s="3" t="s">
        <v>2262</v>
      </c>
      <c r="V41" s="3" t="s">
        <v>20</v>
      </c>
      <c r="W41" s="3" t="s">
        <v>20</v>
      </c>
    </row>
    <row r="42" spans="1:23" ht="101.5" x14ac:dyDescent="0.35">
      <c r="A42" s="2">
        <v>41</v>
      </c>
      <c r="B42" s="2" t="s">
        <v>160</v>
      </c>
      <c r="C42" s="2" t="s">
        <v>121</v>
      </c>
      <c r="D42" s="2" t="s">
        <v>2281</v>
      </c>
      <c r="E42" s="2"/>
      <c r="F42" s="2" t="s">
        <v>2309</v>
      </c>
      <c r="G42" s="2" t="s">
        <v>2300</v>
      </c>
      <c r="H42" s="2" t="s">
        <v>20</v>
      </c>
      <c r="I42" s="2" t="s">
        <v>20</v>
      </c>
      <c r="J42" s="2" t="s">
        <v>20</v>
      </c>
      <c r="K42" s="2" t="s">
        <v>19</v>
      </c>
      <c r="L42" s="2" t="s">
        <v>19</v>
      </c>
      <c r="M42" s="2" t="s">
        <v>20</v>
      </c>
      <c r="N42" s="2" t="s">
        <v>20</v>
      </c>
      <c r="O42" s="2" t="s">
        <v>20</v>
      </c>
      <c r="P42" s="2" t="s">
        <v>1999</v>
      </c>
      <c r="Q42" s="5" t="s">
        <v>171</v>
      </c>
      <c r="R42" s="5" t="s">
        <v>172</v>
      </c>
      <c r="S42" s="2" t="s">
        <v>165</v>
      </c>
      <c r="T42" s="2" t="s">
        <v>2224</v>
      </c>
      <c r="U42" s="3" t="s">
        <v>2262</v>
      </c>
      <c r="V42" s="3" t="s">
        <v>20</v>
      </c>
      <c r="W42" s="3" t="s">
        <v>20</v>
      </c>
    </row>
    <row r="43" spans="1:23" ht="58" x14ac:dyDescent="0.35">
      <c r="A43" s="2">
        <v>42</v>
      </c>
      <c r="B43" s="2" t="s">
        <v>160</v>
      </c>
      <c r="C43" s="2" t="s">
        <v>121</v>
      </c>
      <c r="D43" s="2" t="s">
        <v>2281</v>
      </c>
      <c r="E43" s="2"/>
      <c r="F43" s="2" t="s">
        <v>2306</v>
      </c>
      <c r="G43" s="2" t="s">
        <v>2303</v>
      </c>
      <c r="H43" s="2" t="s">
        <v>20</v>
      </c>
      <c r="I43" s="2" t="s">
        <v>20</v>
      </c>
      <c r="J43" s="2" t="s">
        <v>19</v>
      </c>
      <c r="K43" s="2" t="s">
        <v>19</v>
      </c>
      <c r="L43" s="2" t="s">
        <v>19</v>
      </c>
      <c r="M43" s="2" t="s">
        <v>19</v>
      </c>
      <c r="N43" s="2" t="s">
        <v>20</v>
      </c>
      <c r="O43" s="2" t="s">
        <v>20</v>
      </c>
      <c r="P43" s="2" t="s">
        <v>1999</v>
      </c>
      <c r="Q43" s="5" t="s">
        <v>177</v>
      </c>
      <c r="R43" s="5"/>
      <c r="S43" s="2" t="s">
        <v>178</v>
      </c>
      <c r="T43" s="2" t="s">
        <v>2227</v>
      </c>
      <c r="U43" s="3" t="s">
        <v>2262</v>
      </c>
      <c r="V43" s="3" t="s">
        <v>20</v>
      </c>
      <c r="W43" s="3" t="s">
        <v>20</v>
      </c>
    </row>
    <row r="44" spans="1:23" ht="72.5" x14ac:dyDescent="0.35">
      <c r="A44" s="2">
        <v>43</v>
      </c>
      <c r="B44" s="2" t="s">
        <v>160</v>
      </c>
      <c r="C44" s="2" t="s">
        <v>121</v>
      </c>
      <c r="D44" s="2" t="s">
        <v>2280</v>
      </c>
      <c r="E44" s="2"/>
      <c r="F44" s="2" t="s">
        <v>2279</v>
      </c>
      <c r="G44" s="2" t="s">
        <v>2279</v>
      </c>
      <c r="H44" s="2" t="s">
        <v>20</v>
      </c>
      <c r="I44" s="2" t="s">
        <v>20</v>
      </c>
      <c r="J44" s="2" t="s">
        <v>20</v>
      </c>
      <c r="K44" s="2" t="s">
        <v>20</v>
      </c>
      <c r="L44" s="2"/>
      <c r="M44" s="2" t="s">
        <v>19</v>
      </c>
      <c r="N44" s="2" t="s">
        <v>20</v>
      </c>
      <c r="O44" s="2" t="s">
        <v>20</v>
      </c>
      <c r="P44" s="2" t="s">
        <v>1999</v>
      </c>
      <c r="Q44" s="5" t="s">
        <v>164</v>
      </c>
      <c r="R44" s="5" t="s">
        <v>162</v>
      </c>
      <c r="S44" s="2" t="s">
        <v>165</v>
      </c>
      <c r="T44" s="2" t="s">
        <v>2219</v>
      </c>
      <c r="U44" s="3" t="s">
        <v>2262</v>
      </c>
      <c r="V44" s="3" t="s">
        <v>20</v>
      </c>
      <c r="W44" s="3" t="s">
        <v>20</v>
      </c>
    </row>
    <row r="45" spans="1:23" ht="58" x14ac:dyDescent="0.35">
      <c r="A45" s="2">
        <v>44</v>
      </c>
      <c r="B45" s="2" t="s">
        <v>160</v>
      </c>
      <c r="C45" s="2" t="s">
        <v>121</v>
      </c>
      <c r="D45" s="2" t="s">
        <v>2281</v>
      </c>
      <c r="E45" s="2"/>
      <c r="F45" s="2" t="s">
        <v>2310</v>
      </c>
      <c r="G45" s="2" t="s">
        <v>2299</v>
      </c>
      <c r="H45" s="2" t="s">
        <v>20</v>
      </c>
      <c r="I45" s="2" t="s">
        <v>19</v>
      </c>
      <c r="J45" s="2" t="s">
        <v>19</v>
      </c>
      <c r="K45" s="2" t="s">
        <v>19</v>
      </c>
      <c r="L45" s="2" t="s">
        <v>19</v>
      </c>
      <c r="M45" s="2" t="s">
        <v>19</v>
      </c>
      <c r="N45" s="2" t="s">
        <v>20</v>
      </c>
      <c r="O45" s="2" t="s">
        <v>20</v>
      </c>
      <c r="P45" s="138" t="s">
        <v>2022</v>
      </c>
      <c r="Q45" s="5" t="s">
        <v>169</v>
      </c>
      <c r="R45" s="5"/>
      <c r="S45" s="2" t="s">
        <v>170</v>
      </c>
      <c r="T45" s="2" t="s">
        <v>2223</v>
      </c>
      <c r="U45" s="3" t="s">
        <v>2262</v>
      </c>
      <c r="V45" s="3" t="s">
        <v>20</v>
      </c>
      <c r="W45" s="3" t="s">
        <v>20</v>
      </c>
    </row>
    <row r="46" spans="1:23" ht="58" x14ac:dyDescent="0.35">
      <c r="A46" s="2">
        <v>45</v>
      </c>
      <c r="B46" s="2" t="s">
        <v>160</v>
      </c>
      <c r="C46" s="2" t="s">
        <v>121</v>
      </c>
      <c r="D46" s="2" t="s">
        <v>2281</v>
      </c>
      <c r="E46" s="2"/>
      <c r="F46" s="2" t="s">
        <v>2316</v>
      </c>
      <c r="G46" s="2" t="s">
        <v>2315</v>
      </c>
      <c r="H46" s="2" t="s">
        <v>20</v>
      </c>
      <c r="I46" s="2" t="s">
        <v>20</v>
      </c>
      <c r="J46" s="2" t="s">
        <v>19</v>
      </c>
      <c r="K46" s="2"/>
      <c r="L46" s="2"/>
      <c r="M46" s="2" t="s">
        <v>19</v>
      </c>
      <c r="N46" s="2" t="s">
        <v>20</v>
      </c>
      <c r="O46" s="2"/>
      <c r="P46" s="2" t="s">
        <v>75</v>
      </c>
      <c r="Q46" s="5" t="s">
        <v>182</v>
      </c>
      <c r="R46" s="5"/>
      <c r="S46" s="2" t="s">
        <v>176</v>
      </c>
      <c r="T46" s="2" t="s">
        <v>2742</v>
      </c>
      <c r="U46" s="3" t="s">
        <v>2262</v>
      </c>
      <c r="V46" s="3" t="s">
        <v>20</v>
      </c>
      <c r="W46" s="3"/>
    </row>
    <row r="47" spans="1:23" ht="87" x14ac:dyDescent="0.35">
      <c r="A47" s="2">
        <v>46</v>
      </c>
      <c r="B47" s="2" t="s">
        <v>160</v>
      </c>
      <c r="C47" s="2" t="s">
        <v>121</v>
      </c>
      <c r="D47" s="2" t="s">
        <v>2282</v>
      </c>
      <c r="E47" s="2"/>
      <c r="F47" s="2" t="s">
        <v>2334</v>
      </c>
      <c r="G47" s="2" t="s">
        <v>2333</v>
      </c>
      <c r="H47" s="2" t="s">
        <v>20</v>
      </c>
      <c r="I47" s="2" t="s">
        <v>20</v>
      </c>
      <c r="J47" s="2" t="s">
        <v>19</v>
      </c>
      <c r="K47" s="2" t="s">
        <v>19</v>
      </c>
      <c r="L47" s="2" t="s">
        <v>19</v>
      </c>
      <c r="M47" s="2" t="s">
        <v>19</v>
      </c>
      <c r="N47" s="2"/>
      <c r="O47" s="2" t="s">
        <v>20</v>
      </c>
      <c r="P47" s="2" t="s">
        <v>2003</v>
      </c>
      <c r="Q47" s="5" t="s">
        <v>193</v>
      </c>
      <c r="R47" s="5"/>
      <c r="S47" s="2" t="s">
        <v>194</v>
      </c>
      <c r="T47" s="2" t="s">
        <v>2238</v>
      </c>
      <c r="U47" s="3" t="s">
        <v>2262</v>
      </c>
      <c r="V47" s="3" t="s">
        <v>20</v>
      </c>
      <c r="W47" s="3" t="s">
        <v>20</v>
      </c>
    </row>
    <row r="48" spans="1:23" ht="58" x14ac:dyDescent="0.35">
      <c r="A48" s="2">
        <v>47</v>
      </c>
      <c r="B48" s="2" t="s">
        <v>160</v>
      </c>
      <c r="C48" s="2" t="s">
        <v>121</v>
      </c>
      <c r="D48" s="2" t="s">
        <v>2282</v>
      </c>
      <c r="E48" s="2"/>
      <c r="F48" s="2" t="s">
        <v>2327</v>
      </c>
      <c r="G48" s="2" t="s">
        <v>2328</v>
      </c>
      <c r="H48" s="2"/>
      <c r="I48" s="2" t="s">
        <v>19</v>
      </c>
      <c r="J48" s="2" t="s">
        <v>20</v>
      </c>
      <c r="K48" s="2"/>
      <c r="L48" s="2"/>
      <c r="M48" s="2"/>
      <c r="N48" s="2"/>
      <c r="O48" s="2" t="s">
        <v>20</v>
      </c>
      <c r="P48" s="2" t="s">
        <v>1999</v>
      </c>
      <c r="Q48" s="5" t="s">
        <v>190</v>
      </c>
      <c r="R48" s="5" t="s">
        <v>2087</v>
      </c>
      <c r="S48" s="2" t="s">
        <v>88</v>
      </c>
      <c r="T48" s="2" t="s">
        <v>2236</v>
      </c>
      <c r="U48" s="3" t="s">
        <v>2262</v>
      </c>
      <c r="V48" s="3"/>
      <c r="W48" s="3"/>
    </row>
    <row r="49" spans="1:23" ht="261" x14ac:dyDescent="0.35">
      <c r="A49" s="2">
        <v>48</v>
      </c>
      <c r="B49" s="2" t="s">
        <v>160</v>
      </c>
      <c r="C49" s="2" t="s">
        <v>121</v>
      </c>
      <c r="D49" s="2" t="s">
        <v>2282</v>
      </c>
      <c r="E49" s="2"/>
      <c r="F49" s="2" t="s">
        <v>2338</v>
      </c>
      <c r="G49" s="2" t="s">
        <v>2339</v>
      </c>
      <c r="H49" s="2" t="s">
        <v>20</v>
      </c>
      <c r="I49" s="2" t="s">
        <v>20</v>
      </c>
      <c r="J49" s="2" t="s">
        <v>20</v>
      </c>
      <c r="K49" s="2" t="s">
        <v>19</v>
      </c>
      <c r="L49" s="2" t="s">
        <v>19</v>
      </c>
      <c r="M49" s="2" t="s">
        <v>19</v>
      </c>
      <c r="N49" s="2"/>
      <c r="O49" s="2" t="s">
        <v>20</v>
      </c>
      <c r="P49" s="2" t="s">
        <v>2004</v>
      </c>
      <c r="Q49" s="5" t="s">
        <v>198</v>
      </c>
      <c r="R49" s="3"/>
      <c r="S49" s="2" t="s">
        <v>165</v>
      </c>
      <c r="T49" s="2" t="s">
        <v>2749</v>
      </c>
      <c r="U49" s="3" t="s">
        <v>2262</v>
      </c>
      <c r="V49" s="3" t="s">
        <v>20</v>
      </c>
      <c r="W49" s="3" t="s">
        <v>20</v>
      </c>
    </row>
    <row r="50" spans="1:23" ht="72.5" x14ac:dyDescent="0.35">
      <c r="A50" s="2">
        <v>49</v>
      </c>
      <c r="B50" s="2" t="s">
        <v>160</v>
      </c>
      <c r="C50" s="2" t="s">
        <v>121</v>
      </c>
      <c r="D50" s="2" t="s">
        <v>2282</v>
      </c>
      <c r="E50" s="2"/>
      <c r="F50" s="2" t="s">
        <v>2331</v>
      </c>
      <c r="G50" s="2" t="s">
        <v>2332</v>
      </c>
      <c r="H50" s="2" t="s">
        <v>20</v>
      </c>
      <c r="I50" s="2" t="s">
        <v>20</v>
      </c>
      <c r="J50" s="2" t="s">
        <v>20</v>
      </c>
      <c r="K50" s="2" t="s">
        <v>20</v>
      </c>
      <c r="L50" s="2" t="s">
        <v>19</v>
      </c>
      <c r="M50" s="2" t="s">
        <v>20</v>
      </c>
      <c r="N50" s="2"/>
      <c r="O50" s="2" t="s">
        <v>20</v>
      </c>
      <c r="P50" s="138" t="s">
        <v>2022</v>
      </c>
      <c r="Q50" s="5" t="s">
        <v>191</v>
      </c>
      <c r="R50" s="5"/>
      <c r="S50" s="2" t="s">
        <v>192</v>
      </c>
      <c r="T50" s="2" t="s">
        <v>2237</v>
      </c>
      <c r="U50" s="3" t="s">
        <v>2262</v>
      </c>
      <c r="V50" s="3" t="s">
        <v>20</v>
      </c>
      <c r="W50" s="3" t="s">
        <v>20</v>
      </c>
    </row>
    <row r="51" spans="1:23" ht="87" x14ac:dyDescent="0.35">
      <c r="A51" s="2">
        <v>50</v>
      </c>
      <c r="B51" s="2" t="s">
        <v>160</v>
      </c>
      <c r="C51" s="2" t="s">
        <v>121</v>
      </c>
      <c r="D51" s="2" t="s">
        <v>2281</v>
      </c>
      <c r="E51" s="2"/>
      <c r="F51" s="2" t="s">
        <v>2318</v>
      </c>
      <c r="G51" s="2" t="s">
        <v>2317</v>
      </c>
      <c r="H51" s="2" t="s">
        <v>20</v>
      </c>
      <c r="I51" s="2" t="s">
        <v>20</v>
      </c>
      <c r="J51" s="2" t="s">
        <v>19</v>
      </c>
      <c r="K51" s="2"/>
      <c r="L51" s="2"/>
      <c r="M51" s="2"/>
      <c r="N51" s="2" t="s">
        <v>20</v>
      </c>
      <c r="O51" s="2"/>
      <c r="P51" s="138" t="s">
        <v>2022</v>
      </c>
      <c r="Q51" s="5" t="s">
        <v>183</v>
      </c>
      <c r="R51" s="5"/>
      <c r="S51" s="2" t="s">
        <v>73</v>
      </c>
      <c r="T51" s="2" t="s">
        <v>2230</v>
      </c>
      <c r="U51" s="3" t="s">
        <v>2262</v>
      </c>
      <c r="V51" s="3" t="s">
        <v>20</v>
      </c>
      <c r="W51" s="3"/>
    </row>
    <row r="52" spans="1:23" ht="101.5" x14ac:dyDescent="0.35">
      <c r="A52" s="2">
        <v>51</v>
      </c>
      <c r="B52" s="2" t="s">
        <v>160</v>
      </c>
      <c r="C52" s="2" t="s">
        <v>121</v>
      </c>
      <c r="D52" s="2" t="s">
        <v>2282</v>
      </c>
      <c r="E52" s="2"/>
      <c r="F52" s="2" t="s">
        <v>2337</v>
      </c>
      <c r="G52" s="2" t="s">
        <v>2336</v>
      </c>
      <c r="H52" s="2" t="s">
        <v>20</v>
      </c>
      <c r="I52" s="2" t="s">
        <v>20</v>
      </c>
      <c r="J52" s="2" t="s">
        <v>19</v>
      </c>
      <c r="K52" s="2" t="s">
        <v>19</v>
      </c>
      <c r="L52" s="2" t="s">
        <v>19</v>
      </c>
      <c r="M52" s="2" t="s">
        <v>19</v>
      </c>
      <c r="N52" s="2"/>
      <c r="O52" s="2" t="s">
        <v>20</v>
      </c>
      <c r="P52" s="2" t="s">
        <v>75</v>
      </c>
      <c r="Q52" s="5" t="s">
        <v>196</v>
      </c>
      <c r="R52" s="5" t="s">
        <v>197</v>
      </c>
      <c r="S52" s="2" t="s">
        <v>73</v>
      </c>
      <c r="T52" s="2" t="s">
        <v>2240</v>
      </c>
      <c r="U52" s="3" t="s">
        <v>2262</v>
      </c>
      <c r="V52" s="3" t="s">
        <v>20</v>
      </c>
      <c r="W52" s="3" t="s">
        <v>20</v>
      </c>
    </row>
    <row r="53" spans="1:23" ht="43.5" x14ac:dyDescent="0.35">
      <c r="A53" s="2">
        <v>52</v>
      </c>
      <c r="B53" s="2" t="s">
        <v>160</v>
      </c>
      <c r="C53" s="2" t="s">
        <v>121</v>
      </c>
      <c r="D53" s="2" t="s">
        <v>2282</v>
      </c>
      <c r="E53" s="2"/>
      <c r="F53" s="2" t="s">
        <v>2322</v>
      </c>
      <c r="G53" s="2" t="s">
        <v>2321</v>
      </c>
      <c r="H53" s="2" t="s">
        <v>20</v>
      </c>
      <c r="I53" s="2" t="s">
        <v>20</v>
      </c>
      <c r="J53" s="2" t="s">
        <v>19</v>
      </c>
      <c r="K53" s="2"/>
      <c r="L53" s="2"/>
      <c r="M53" s="2"/>
      <c r="N53" s="2" t="s">
        <v>20</v>
      </c>
      <c r="O53" s="2"/>
      <c r="P53" s="2" t="s">
        <v>75</v>
      </c>
      <c r="Q53" s="5" t="s">
        <v>2086</v>
      </c>
      <c r="R53" s="5"/>
      <c r="S53" s="2" t="s">
        <v>59</v>
      </c>
      <c r="T53" s="2" t="s">
        <v>2233</v>
      </c>
      <c r="U53" s="3" t="s">
        <v>2262</v>
      </c>
      <c r="V53" s="3" t="s">
        <v>20</v>
      </c>
      <c r="W53" s="3"/>
    </row>
    <row r="54" spans="1:23" ht="58" x14ac:dyDescent="0.35">
      <c r="A54" s="2">
        <v>53</v>
      </c>
      <c r="B54" s="2" t="s">
        <v>199</v>
      </c>
      <c r="C54" s="2" t="s">
        <v>80</v>
      </c>
      <c r="D54" s="2"/>
      <c r="E54" s="2"/>
      <c r="F54" s="10" t="s">
        <v>2245</v>
      </c>
      <c r="G54" s="2" t="s">
        <v>2244</v>
      </c>
      <c r="H54" s="2" t="s">
        <v>20</v>
      </c>
      <c r="I54" s="2" t="s">
        <v>20</v>
      </c>
      <c r="J54" s="2" t="s">
        <v>20</v>
      </c>
      <c r="K54" s="2"/>
      <c r="L54" s="2"/>
      <c r="M54" s="2" t="s">
        <v>19</v>
      </c>
      <c r="N54" s="2" t="s">
        <v>20</v>
      </c>
      <c r="O54" s="2" t="s">
        <v>20</v>
      </c>
      <c r="P54" s="137" t="s">
        <v>2004</v>
      </c>
      <c r="Q54" s="5" t="s">
        <v>200</v>
      </c>
      <c r="R54" s="5"/>
      <c r="S54" s="2" t="s">
        <v>59</v>
      </c>
      <c r="T54" s="2" t="s">
        <v>2241</v>
      </c>
      <c r="U54" s="3" t="s">
        <v>2262</v>
      </c>
      <c r="V54" s="3" t="s">
        <v>20</v>
      </c>
      <c r="W54" s="3"/>
    </row>
    <row r="55" spans="1:23" ht="87" x14ac:dyDescent="0.35">
      <c r="A55" s="2">
        <v>54</v>
      </c>
      <c r="B55" s="2" t="s">
        <v>199</v>
      </c>
      <c r="C55" s="2" t="s">
        <v>80</v>
      </c>
      <c r="D55" s="2"/>
      <c r="E55" s="2"/>
      <c r="F55" s="2" t="s">
        <v>1624</v>
      </c>
      <c r="G55" s="2" t="s">
        <v>1625</v>
      </c>
      <c r="H55" s="2" t="s">
        <v>20</v>
      </c>
      <c r="I55" s="2" t="s">
        <v>20</v>
      </c>
      <c r="J55" s="2" t="s">
        <v>20</v>
      </c>
      <c r="K55" s="2" t="s">
        <v>20</v>
      </c>
      <c r="L55" s="2" t="s">
        <v>20</v>
      </c>
      <c r="M55" s="2" t="s">
        <v>20</v>
      </c>
      <c r="N55" s="2" t="s">
        <v>20</v>
      </c>
      <c r="O55" s="2" t="s">
        <v>20</v>
      </c>
      <c r="P55" s="2" t="s">
        <v>409</v>
      </c>
      <c r="Q55" s="5" t="s">
        <v>1622</v>
      </c>
      <c r="R55" s="5" t="s">
        <v>1623</v>
      </c>
      <c r="S55" s="2" t="s">
        <v>163</v>
      </c>
      <c r="T55" s="2" t="s">
        <v>2256</v>
      </c>
      <c r="U55" s="3" t="s">
        <v>2262</v>
      </c>
      <c r="V55" s="3" t="s">
        <v>20</v>
      </c>
      <c r="W55" s="3" t="s">
        <v>20</v>
      </c>
    </row>
    <row r="56" spans="1:23" ht="58" x14ac:dyDescent="0.35">
      <c r="A56" s="2">
        <v>55</v>
      </c>
      <c r="B56" s="2" t="s">
        <v>199</v>
      </c>
      <c r="C56" s="2" t="s">
        <v>80</v>
      </c>
      <c r="D56" s="2"/>
      <c r="E56" s="2"/>
      <c r="F56" s="10" t="s">
        <v>220</v>
      </c>
      <c r="G56" s="2" t="s">
        <v>221</v>
      </c>
      <c r="H56" s="2" t="s">
        <v>19</v>
      </c>
      <c r="I56" s="2" t="s">
        <v>19</v>
      </c>
      <c r="J56" s="2" t="s">
        <v>19</v>
      </c>
      <c r="K56" s="2" t="s">
        <v>19</v>
      </c>
      <c r="L56" s="2" t="s">
        <v>19</v>
      </c>
      <c r="M56" s="2" t="s">
        <v>19</v>
      </c>
      <c r="N56" s="2"/>
      <c r="O56" s="2" t="s">
        <v>20</v>
      </c>
      <c r="P56" s="2" t="s">
        <v>75</v>
      </c>
      <c r="Q56" s="5" t="s">
        <v>222</v>
      </c>
      <c r="R56" s="5"/>
      <c r="S56" s="2" t="s">
        <v>223</v>
      </c>
      <c r="T56" s="2" t="s">
        <v>2745</v>
      </c>
      <c r="U56" s="3" t="s">
        <v>2262</v>
      </c>
      <c r="V56" s="3" t="s">
        <v>20</v>
      </c>
      <c r="W56" s="3" t="s">
        <v>20</v>
      </c>
    </row>
    <row r="57" spans="1:23" ht="72.5" x14ac:dyDescent="0.35">
      <c r="A57" s="2">
        <v>56</v>
      </c>
      <c r="B57" s="2" t="s">
        <v>199</v>
      </c>
      <c r="C57" s="2" t="s">
        <v>80</v>
      </c>
      <c r="D57" s="2"/>
      <c r="E57" s="2"/>
      <c r="F57" s="10" t="s">
        <v>224</v>
      </c>
      <c r="G57" s="2" t="s">
        <v>225</v>
      </c>
      <c r="H57" s="2" t="s">
        <v>19</v>
      </c>
      <c r="I57" s="2" t="s">
        <v>19</v>
      </c>
      <c r="J57" s="2" t="s">
        <v>19</v>
      </c>
      <c r="K57" s="2" t="s">
        <v>19</v>
      </c>
      <c r="L57" s="2" t="s">
        <v>19</v>
      </c>
      <c r="M57" s="2" t="s">
        <v>19</v>
      </c>
      <c r="N57" s="2"/>
      <c r="O57" s="2" t="s">
        <v>20</v>
      </c>
      <c r="P57" s="137" t="s">
        <v>2004</v>
      </c>
      <c r="Q57" s="5" t="s">
        <v>226</v>
      </c>
      <c r="R57" s="5" t="s">
        <v>227</v>
      </c>
      <c r="S57" s="2" t="s">
        <v>202</v>
      </c>
      <c r="T57" s="2" t="s">
        <v>2255</v>
      </c>
      <c r="U57" s="3" t="s">
        <v>2262</v>
      </c>
      <c r="V57" s="3" t="s">
        <v>20</v>
      </c>
      <c r="W57" s="3" t="s">
        <v>20</v>
      </c>
    </row>
    <row r="58" spans="1:23" ht="58" x14ac:dyDescent="0.35">
      <c r="A58" s="2">
        <v>57</v>
      </c>
      <c r="B58" s="2" t="s">
        <v>199</v>
      </c>
      <c r="C58" s="2" t="s">
        <v>80</v>
      </c>
      <c r="D58" s="2"/>
      <c r="E58" s="2"/>
      <c r="F58" s="10" t="s">
        <v>2242</v>
      </c>
      <c r="G58" s="2" t="s">
        <v>2243</v>
      </c>
      <c r="H58" s="2" t="s">
        <v>20</v>
      </c>
      <c r="I58" s="2" t="s">
        <v>20</v>
      </c>
      <c r="J58" s="2" t="s">
        <v>20</v>
      </c>
      <c r="K58" s="2" t="s">
        <v>19</v>
      </c>
      <c r="L58" s="2" t="s">
        <v>19</v>
      </c>
      <c r="M58" s="2" t="s">
        <v>19</v>
      </c>
      <c r="N58" s="2" t="s">
        <v>20</v>
      </c>
      <c r="O58" s="2" t="s">
        <v>20</v>
      </c>
      <c r="P58" s="2" t="s">
        <v>75</v>
      </c>
      <c r="Q58" s="5" t="s">
        <v>201</v>
      </c>
      <c r="R58" s="5"/>
      <c r="S58" s="2" t="s">
        <v>202</v>
      </c>
      <c r="T58" s="2" t="s">
        <v>2743</v>
      </c>
      <c r="U58" s="3" t="s">
        <v>2262</v>
      </c>
      <c r="V58" s="3" t="s">
        <v>20</v>
      </c>
      <c r="W58" s="3" t="s">
        <v>20</v>
      </c>
    </row>
    <row r="59" spans="1:23" ht="87" x14ac:dyDescent="0.35">
      <c r="A59" s="2">
        <v>58</v>
      </c>
      <c r="B59" s="2" t="s">
        <v>199</v>
      </c>
      <c r="C59" s="2" t="s">
        <v>80</v>
      </c>
      <c r="D59" s="2"/>
      <c r="E59" s="2"/>
      <c r="F59" s="10" t="s">
        <v>212</v>
      </c>
      <c r="G59" s="2" t="s">
        <v>1956</v>
      </c>
      <c r="H59" s="2" t="s">
        <v>20</v>
      </c>
      <c r="I59" s="2" t="s">
        <v>20</v>
      </c>
      <c r="J59" s="2" t="s">
        <v>19</v>
      </c>
      <c r="K59" s="2" t="s">
        <v>19</v>
      </c>
      <c r="L59" s="2" t="s">
        <v>19</v>
      </c>
      <c r="M59" s="2" t="s">
        <v>19</v>
      </c>
      <c r="N59" s="2"/>
      <c r="O59" s="2" t="s">
        <v>20</v>
      </c>
      <c r="P59" s="2" t="s">
        <v>1999</v>
      </c>
      <c r="Q59" s="5" t="s">
        <v>213</v>
      </c>
      <c r="R59" s="5"/>
      <c r="S59" s="2" t="s">
        <v>88</v>
      </c>
      <c r="T59" s="2" t="s">
        <v>2252</v>
      </c>
      <c r="U59" s="3" t="s">
        <v>2262</v>
      </c>
      <c r="V59" s="3" t="s">
        <v>20</v>
      </c>
      <c r="W59" s="3" t="s">
        <v>20</v>
      </c>
    </row>
    <row r="60" spans="1:23" ht="58" x14ac:dyDescent="0.35">
      <c r="A60" s="2">
        <v>59</v>
      </c>
      <c r="B60" s="2" t="s">
        <v>199</v>
      </c>
      <c r="C60" s="2" t="s">
        <v>80</v>
      </c>
      <c r="D60" s="2"/>
      <c r="E60" s="2"/>
      <c r="F60" s="131" t="s">
        <v>2246</v>
      </c>
      <c r="G60" s="2" t="s">
        <v>203</v>
      </c>
      <c r="H60" s="2" t="s">
        <v>20</v>
      </c>
      <c r="I60" s="2" t="s">
        <v>20</v>
      </c>
      <c r="J60" s="2" t="s">
        <v>20</v>
      </c>
      <c r="K60" s="2" t="s">
        <v>19</v>
      </c>
      <c r="L60" s="2" t="s">
        <v>19</v>
      </c>
      <c r="M60" s="2" t="s">
        <v>20</v>
      </c>
      <c r="N60" s="2" t="s">
        <v>20</v>
      </c>
      <c r="O60" s="2"/>
      <c r="P60" s="2" t="s">
        <v>1999</v>
      </c>
      <c r="Q60" s="5" t="s">
        <v>204</v>
      </c>
      <c r="R60" s="5"/>
      <c r="S60" s="2" t="s">
        <v>70</v>
      </c>
      <c r="T60" s="2" t="s">
        <v>205</v>
      </c>
      <c r="U60" s="3" t="s">
        <v>2262</v>
      </c>
      <c r="V60" s="3" t="s">
        <v>20</v>
      </c>
      <c r="W60" s="3" t="s">
        <v>20</v>
      </c>
    </row>
    <row r="61" spans="1:23" ht="101.5" x14ac:dyDescent="0.35">
      <c r="A61" s="2">
        <v>60</v>
      </c>
      <c r="B61" s="2" t="s">
        <v>199</v>
      </c>
      <c r="C61" s="2" t="s">
        <v>80</v>
      </c>
      <c r="D61" s="2"/>
      <c r="E61" s="2"/>
      <c r="F61" s="10" t="s">
        <v>207</v>
      </c>
      <c r="G61" s="2" t="s">
        <v>208</v>
      </c>
      <c r="H61" s="2" t="s">
        <v>20</v>
      </c>
      <c r="I61" s="2" t="s">
        <v>20</v>
      </c>
      <c r="J61" s="2" t="s">
        <v>20</v>
      </c>
      <c r="K61" s="2"/>
      <c r="L61" s="2"/>
      <c r="M61" s="2" t="s">
        <v>20</v>
      </c>
      <c r="N61" s="2" t="s">
        <v>20</v>
      </c>
      <c r="O61" s="2" t="s">
        <v>20</v>
      </c>
      <c r="P61" s="2" t="s">
        <v>1999</v>
      </c>
      <c r="Q61" s="5" t="s">
        <v>209</v>
      </c>
      <c r="R61" s="5"/>
      <c r="S61" s="2" t="s">
        <v>176</v>
      </c>
      <c r="T61" s="2" t="s">
        <v>2250</v>
      </c>
      <c r="U61" s="3" t="s">
        <v>2262</v>
      </c>
      <c r="V61" s="3" t="s">
        <v>20</v>
      </c>
      <c r="W61" s="3"/>
    </row>
    <row r="62" spans="1:23" ht="116" x14ac:dyDescent="0.35">
      <c r="A62" s="2">
        <v>61</v>
      </c>
      <c r="B62" s="2" t="s">
        <v>199</v>
      </c>
      <c r="C62" s="2" t="s">
        <v>80</v>
      </c>
      <c r="D62" s="2"/>
      <c r="E62" s="2"/>
      <c r="F62" s="10" t="s">
        <v>2248</v>
      </c>
      <c r="G62" s="2" t="s">
        <v>2247</v>
      </c>
      <c r="H62" s="2" t="s">
        <v>20</v>
      </c>
      <c r="I62" s="2" t="s">
        <v>20</v>
      </c>
      <c r="J62" s="2" t="s">
        <v>20</v>
      </c>
      <c r="K62" s="2" t="s">
        <v>19</v>
      </c>
      <c r="L62" s="2" t="s">
        <v>19</v>
      </c>
      <c r="M62" s="2"/>
      <c r="N62" s="2" t="s">
        <v>20</v>
      </c>
      <c r="O62" s="2" t="s">
        <v>20</v>
      </c>
      <c r="P62" s="137" t="s">
        <v>2004</v>
      </c>
      <c r="Q62" s="5" t="s">
        <v>206</v>
      </c>
      <c r="R62" s="5"/>
      <c r="S62" s="2" t="s">
        <v>165</v>
      </c>
      <c r="T62" s="2" t="s">
        <v>2249</v>
      </c>
      <c r="U62" s="3" t="s">
        <v>2262</v>
      </c>
      <c r="V62" s="3" t="s">
        <v>20</v>
      </c>
      <c r="W62" s="3" t="s">
        <v>20</v>
      </c>
    </row>
    <row r="63" spans="1:23" ht="130.5" x14ac:dyDescent="0.35">
      <c r="A63" s="2">
        <v>62</v>
      </c>
      <c r="B63" s="2" t="s">
        <v>199</v>
      </c>
      <c r="C63" s="2" t="s">
        <v>80</v>
      </c>
      <c r="D63" s="2"/>
      <c r="E63" s="2"/>
      <c r="F63" s="10" t="s">
        <v>210</v>
      </c>
      <c r="G63" s="10" t="s">
        <v>210</v>
      </c>
      <c r="H63" s="2" t="s">
        <v>20</v>
      </c>
      <c r="I63" s="2" t="s">
        <v>20</v>
      </c>
      <c r="J63" s="2" t="s">
        <v>20</v>
      </c>
      <c r="K63" s="2" t="s">
        <v>19</v>
      </c>
      <c r="L63" s="2" t="s">
        <v>19</v>
      </c>
      <c r="M63" s="2" t="s">
        <v>20</v>
      </c>
      <c r="N63" s="2" t="s">
        <v>20</v>
      </c>
      <c r="O63" s="2"/>
      <c r="P63" s="10" t="s">
        <v>75</v>
      </c>
      <c r="Q63" s="5" t="s">
        <v>211</v>
      </c>
      <c r="R63" s="5"/>
      <c r="S63" s="2" t="s">
        <v>181</v>
      </c>
      <c r="T63" s="2" t="s">
        <v>2251</v>
      </c>
      <c r="U63" s="3" t="s">
        <v>2262</v>
      </c>
      <c r="V63" s="3" t="s">
        <v>20</v>
      </c>
      <c r="W63" s="3" t="s">
        <v>20</v>
      </c>
    </row>
    <row r="64" spans="1:23" ht="87" x14ac:dyDescent="0.35">
      <c r="A64" s="2">
        <v>63</v>
      </c>
      <c r="B64" s="2" t="s">
        <v>199</v>
      </c>
      <c r="C64" s="2" t="s">
        <v>80</v>
      </c>
      <c r="D64" s="2"/>
      <c r="E64" s="2"/>
      <c r="F64" s="10" t="s">
        <v>2254</v>
      </c>
      <c r="G64" s="2" t="s">
        <v>218</v>
      </c>
      <c r="H64" s="2" t="s">
        <v>20</v>
      </c>
      <c r="I64" s="2" t="s">
        <v>20</v>
      </c>
      <c r="J64" s="2" t="s">
        <v>19</v>
      </c>
      <c r="K64" s="2" t="s">
        <v>19</v>
      </c>
      <c r="L64" s="2" t="s">
        <v>19</v>
      </c>
      <c r="M64" s="2" t="s">
        <v>19</v>
      </c>
      <c r="N64" s="2"/>
      <c r="O64" s="2" t="s">
        <v>20</v>
      </c>
      <c r="P64" s="2" t="s">
        <v>57</v>
      </c>
      <c r="Q64" s="5" t="s">
        <v>219</v>
      </c>
      <c r="R64" s="5"/>
      <c r="S64" s="2" t="s">
        <v>163</v>
      </c>
      <c r="T64" s="2" t="s">
        <v>2253</v>
      </c>
      <c r="U64" s="3" t="s">
        <v>2262</v>
      </c>
      <c r="V64" s="3" t="s">
        <v>20</v>
      </c>
      <c r="W64" s="3" t="s">
        <v>20</v>
      </c>
    </row>
    <row r="65" spans="1:23" ht="87" x14ac:dyDescent="0.35">
      <c r="A65" s="2">
        <v>64</v>
      </c>
      <c r="B65" s="2" t="s">
        <v>199</v>
      </c>
      <c r="C65" s="2" t="s">
        <v>80</v>
      </c>
      <c r="D65" s="2"/>
      <c r="E65" s="2"/>
      <c r="F65" s="10" t="s">
        <v>214</v>
      </c>
      <c r="G65" s="2" t="s">
        <v>215</v>
      </c>
      <c r="H65" s="2" t="s">
        <v>19</v>
      </c>
      <c r="I65" s="2"/>
      <c r="J65" s="2"/>
      <c r="K65" s="2" t="s">
        <v>19</v>
      </c>
      <c r="L65" s="2" t="s">
        <v>19</v>
      </c>
      <c r="M65" s="2"/>
      <c r="N65" s="2" t="s">
        <v>19</v>
      </c>
      <c r="O65" s="2" t="s">
        <v>19</v>
      </c>
      <c r="P65" s="2" t="s">
        <v>75</v>
      </c>
      <c r="Q65" s="5" t="s">
        <v>216</v>
      </c>
      <c r="R65" s="5"/>
      <c r="S65" s="2" t="s">
        <v>178</v>
      </c>
      <c r="T65" s="2" t="s">
        <v>2744</v>
      </c>
      <c r="U65" s="3" t="s">
        <v>2262</v>
      </c>
      <c r="V65" s="3" t="s">
        <v>20</v>
      </c>
      <c r="W65" s="3" t="s">
        <v>20</v>
      </c>
    </row>
    <row r="66" spans="1:23" ht="72.5" x14ac:dyDescent="0.35">
      <c r="A66" s="2">
        <v>65</v>
      </c>
      <c r="B66" s="2" t="s">
        <v>228</v>
      </c>
      <c r="C66" s="2" t="s">
        <v>80</v>
      </c>
      <c r="D66" s="2"/>
      <c r="E66" s="2"/>
      <c r="F66" s="140" t="s">
        <v>2390</v>
      </c>
      <c r="G66" s="2" t="s">
        <v>239</v>
      </c>
      <c r="H66" s="2" t="s">
        <v>20</v>
      </c>
      <c r="I66" s="2" t="s">
        <v>20</v>
      </c>
      <c r="J66" s="2" t="s">
        <v>20</v>
      </c>
      <c r="K66" s="2" t="s">
        <v>19</v>
      </c>
      <c r="L66" s="2" t="s">
        <v>19</v>
      </c>
      <c r="M66" s="2" t="s">
        <v>20</v>
      </c>
      <c r="N66" s="2"/>
      <c r="O66" s="2" t="s">
        <v>20</v>
      </c>
      <c r="P66" s="2" t="s">
        <v>1999</v>
      </c>
      <c r="Q66" s="5" t="s">
        <v>240</v>
      </c>
      <c r="R66" s="5"/>
      <c r="S66" s="2" t="s">
        <v>176</v>
      </c>
      <c r="T66" s="2" t="s">
        <v>2389</v>
      </c>
      <c r="U66" s="3" t="s">
        <v>2420</v>
      </c>
      <c r="V66" s="3" t="s">
        <v>20</v>
      </c>
      <c r="W66" s="3" t="s">
        <v>20</v>
      </c>
    </row>
    <row r="67" spans="1:23" ht="43.5" x14ac:dyDescent="0.35">
      <c r="A67" s="2">
        <v>66</v>
      </c>
      <c r="B67" s="2" t="s">
        <v>228</v>
      </c>
      <c r="C67" s="2" t="s">
        <v>80</v>
      </c>
      <c r="D67" s="2"/>
      <c r="E67" s="2"/>
      <c r="F67" s="2" t="s">
        <v>1624</v>
      </c>
      <c r="G67" s="2" t="s">
        <v>1631</v>
      </c>
      <c r="H67" s="2" t="s">
        <v>20</v>
      </c>
      <c r="I67" s="2" t="s">
        <v>20</v>
      </c>
      <c r="J67" s="2" t="s">
        <v>20</v>
      </c>
      <c r="K67" s="2" t="s">
        <v>20</v>
      </c>
      <c r="L67" s="2" t="s">
        <v>20</v>
      </c>
      <c r="M67" s="2" t="s">
        <v>20</v>
      </c>
      <c r="N67" s="2" t="s">
        <v>20</v>
      </c>
      <c r="O67" s="2" t="s">
        <v>20</v>
      </c>
      <c r="P67" s="2" t="s">
        <v>409</v>
      </c>
      <c r="Q67" s="5" t="s">
        <v>1632</v>
      </c>
      <c r="R67" s="5"/>
      <c r="S67" s="2" t="s">
        <v>107</v>
      </c>
      <c r="T67" s="2" t="s">
        <v>2391</v>
      </c>
      <c r="U67" s="3" t="s">
        <v>2420</v>
      </c>
      <c r="V67" s="3" t="s">
        <v>20</v>
      </c>
      <c r="W67" s="3" t="s">
        <v>20</v>
      </c>
    </row>
    <row r="68" spans="1:23" ht="72.5" x14ac:dyDescent="0.35">
      <c r="A68" s="2">
        <v>67</v>
      </c>
      <c r="B68" s="2" t="s">
        <v>228</v>
      </c>
      <c r="C68" s="2" t="s">
        <v>80</v>
      </c>
      <c r="D68" s="2"/>
      <c r="E68" s="2"/>
      <c r="F68" s="2" t="s">
        <v>2388</v>
      </c>
      <c r="G68" s="2" t="s">
        <v>231</v>
      </c>
      <c r="H68" s="2" t="s">
        <v>20</v>
      </c>
      <c r="I68" s="2" t="s">
        <v>20</v>
      </c>
      <c r="J68" s="2" t="s">
        <v>20</v>
      </c>
      <c r="K68" s="2" t="s">
        <v>19</v>
      </c>
      <c r="L68" s="2" t="s">
        <v>19</v>
      </c>
      <c r="M68" s="2" t="s">
        <v>20</v>
      </c>
      <c r="N68" s="2" t="s">
        <v>20</v>
      </c>
      <c r="O68" s="2"/>
      <c r="P68" s="2" t="s">
        <v>1999</v>
      </c>
      <c r="Q68" s="5" t="s">
        <v>2381</v>
      </c>
      <c r="R68" s="5"/>
      <c r="S68" s="2" t="s">
        <v>62</v>
      </c>
      <c r="T68" s="2" t="s">
        <v>2382</v>
      </c>
      <c r="U68" s="3" t="s">
        <v>2420</v>
      </c>
      <c r="V68" s="3" t="s">
        <v>20</v>
      </c>
      <c r="W68" s="3" t="s">
        <v>20</v>
      </c>
    </row>
    <row r="69" spans="1:23" ht="87" x14ac:dyDescent="0.35">
      <c r="A69" s="2">
        <v>68</v>
      </c>
      <c r="B69" s="2" t="s">
        <v>228</v>
      </c>
      <c r="C69" s="2" t="s">
        <v>80</v>
      </c>
      <c r="D69" s="2"/>
      <c r="E69" s="2"/>
      <c r="F69" s="2" t="s">
        <v>2387</v>
      </c>
      <c r="G69" s="2" t="s">
        <v>232</v>
      </c>
      <c r="H69" s="2" t="s">
        <v>20</v>
      </c>
      <c r="I69" s="2" t="s">
        <v>20</v>
      </c>
      <c r="J69" s="2" t="s">
        <v>19</v>
      </c>
      <c r="K69" s="2" t="s">
        <v>19</v>
      </c>
      <c r="L69" s="2" t="s">
        <v>19</v>
      </c>
      <c r="M69" s="2" t="s">
        <v>20</v>
      </c>
      <c r="N69" s="2" t="s">
        <v>20</v>
      </c>
      <c r="O69" s="2"/>
      <c r="P69" s="2" t="s">
        <v>1999</v>
      </c>
      <c r="Q69" s="5" t="s">
        <v>233</v>
      </c>
      <c r="R69" s="5"/>
      <c r="S69" s="2" t="s">
        <v>181</v>
      </c>
      <c r="T69" s="2" t="s">
        <v>2383</v>
      </c>
      <c r="U69" s="3" t="s">
        <v>2420</v>
      </c>
      <c r="V69" s="3" t="s">
        <v>20</v>
      </c>
      <c r="W69" s="3" t="s">
        <v>20</v>
      </c>
    </row>
    <row r="70" spans="1:23" ht="72.5" x14ac:dyDescent="0.35">
      <c r="A70" s="2">
        <v>69</v>
      </c>
      <c r="B70" s="2" t="s">
        <v>228</v>
      </c>
      <c r="C70" s="2" t="s">
        <v>80</v>
      </c>
      <c r="D70" s="2"/>
      <c r="E70" s="2"/>
      <c r="F70" s="2" t="s">
        <v>234</v>
      </c>
      <c r="G70" s="2" t="s">
        <v>235</v>
      </c>
      <c r="H70" s="2" t="s">
        <v>20</v>
      </c>
      <c r="I70" s="2" t="s">
        <v>20</v>
      </c>
      <c r="J70" s="2" t="s">
        <v>19</v>
      </c>
      <c r="K70" s="2" t="s">
        <v>19</v>
      </c>
      <c r="L70" s="2" t="s">
        <v>19</v>
      </c>
      <c r="M70" s="2" t="s">
        <v>20</v>
      </c>
      <c r="N70" s="2"/>
      <c r="O70" s="2" t="s">
        <v>20</v>
      </c>
      <c r="P70" s="2" t="s">
        <v>1999</v>
      </c>
      <c r="Q70" s="5" t="s">
        <v>2384</v>
      </c>
      <c r="R70" s="5"/>
      <c r="S70" s="2" t="s">
        <v>73</v>
      </c>
      <c r="T70" s="2" t="s">
        <v>2385</v>
      </c>
      <c r="U70" s="3" t="s">
        <v>2420</v>
      </c>
      <c r="V70" s="3" t="s">
        <v>20</v>
      </c>
      <c r="W70" s="3" t="s">
        <v>20</v>
      </c>
    </row>
    <row r="71" spans="1:23" ht="72.5" x14ac:dyDescent="0.35">
      <c r="A71" s="2">
        <v>70</v>
      </c>
      <c r="B71" s="2" t="s">
        <v>228</v>
      </c>
      <c r="C71" s="2" t="s">
        <v>80</v>
      </c>
      <c r="D71" s="2"/>
      <c r="E71" s="2"/>
      <c r="F71" s="139" t="s">
        <v>229</v>
      </c>
      <c r="G71" s="2" t="s">
        <v>2379</v>
      </c>
      <c r="H71" s="2" t="s">
        <v>20</v>
      </c>
      <c r="I71" s="2" t="s">
        <v>20</v>
      </c>
      <c r="J71" s="2" t="s">
        <v>20</v>
      </c>
      <c r="K71" s="2" t="s">
        <v>20</v>
      </c>
      <c r="L71" s="2" t="s">
        <v>20</v>
      </c>
      <c r="M71" s="2" t="s">
        <v>20</v>
      </c>
      <c r="N71" s="2" t="s">
        <v>20</v>
      </c>
      <c r="O71" s="2" t="s">
        <v>20</v>
      </c>
      <c r="P71" s="2" t="s">
        <v>1999</v>
      </c>
      <c r="Q71" s="5" t="s">
        <v>230</v>
      </c>
      <c r="R71" s="5" t="s">
        <v>2036</v>
      </c>
      <c r="S71" s="2" t="s">
        <v>88</v>
      </c>
      <c r="T71" s="2" t="s">
        <v>2380</v>
      </c>
      <c r="U71" s="3" t="s">
        <v>2420</v>
      </c>
      <c r="V71" s="3" t="s">
        <v>20</v>
      </c>
      <c r="W71" s="3" t="s">
        <v>20</v>
      </c>
    </row>
    <row r="72" spans="1:23" ht="72.5" x14ac:dyDescent="0.35">
      <c r="A72" s="2">
        <v>71</v>
      </c>
      <c r="B72" s="2" t="s">
        <v>228</v>
      </c>
      <c r="C72" s="2" t="s">
        <v>80</v>
      </c>
      <c r="D72" s="2"/>
      <c r="E72" s="2"/>
      <c r="F72" s="2" t="s">
        <v>1978</v>
      </c>
      <c r="G72" s="2" t="s">
        <v>1979</v>
      </c>
      <c r="H72" s="2"/>
      <c r="I72" s="2" t="s">
        <v>20</v>
      </c>
      <c r="J72" s="2" t="s">
        <v>20</v>
      </c>
      <c r="K72" s="2" t="s">
        <v>20</v>
      </c>
      <c r="L72" s="2" t="s">
        <v>20</v>
      </c>
      <c r="M72" s="2"/>
      <c r="N72" s="2"/>
      <c r="O72" s="2"/>
      <c r="P72" s="2" t="s">
        <v>1999</v>
      </c>
      <c r="Q72" s="5" t="s">
        <v>1980</v>
      </c>
      <c r="R72" s="5"/>
      <c r="S72" s="2" t="s">
        <v>1398</v>
      </c>
      <c r="T72" s="2" t="s">
        <v>2393</v>
      </c>
      <c r="U72" s="3" t="s">
        <v>2420</v>
      </c>
      <c r="V72" s="3"/>
      <c r="W72" s="3" t="s">
        <v>20</v>
      </c>
    </row>
    <row r="73" spans="1:23" ht="58" x14ac:dyDescent="0.35">
      <c r="A73" s="2">
        <v>72</v>
      </c>
      <c r="B73" s="2" t="s">
        <v>228</v>
      </c>
      <c r="C73" s="2" t="s">
        <v>80</v>
      </c>
      <c r="D73" s="2"/>
      <c r="E73" s="2"/>
      <c r="F73" s="2" t="s">
        <v>1955</v>
      </c>
      <c r="G73" s="2" t="s">
        <v>1958</v>
      </c>
      <c r="H73" s="2"/>
      <c r="I73" s="2" t="s">
        <v>20</v>
      </c>
      <c r="J73" s="2" t="s">
        <v>20</v>
      </c>
      <c r="K73" s="2"/>
      <c r="L73" s="2"/>
      <c r="M73" s="2" t="s">
        <v>20</v>
      </c>
      <c r="N73" s="2" t="s">
        <v>20</v>
      </c>
      <c r="O73" s="2"/>
      <c r="P73" s="2" t="s">
        <v>1999</v>
      </c>
      <c r="Q73" s="5" t="s">
        <v>1960</v>
      </c>
      <c r="R73" s="5" t="s">
        <v>1959</v>
      </c>
      <c r="S73" s="2" t="s">
        <v>59</v>
      </c>
      <c r="T73" s="2" t="s">
        <v>2392</v>
      </c>
      <c r="U73" s="3" t="s">
        <v>2420</v>
      </c>
      <c r="V73" s="3" t="s">
        <v>20</v>
      </c>
      <c r="W73" s="3"/>
    </row>
    <row r="74" spans="1:23" ht="87" x14ac:dyDescent="0.35">
      <c r="A74" s="2">
        <v>73</v>
      </c>
      <c r="B74" s="2" t="s">
        <v>228</v>
      </c>
      <c r="C74" s="2" t="s">
        <v>80</v>
      </c>
      <c r="D74" s="2"/>
      <c r="E74" s="2"/>
      <c r="F74" s="139" t="s">
        <v>236</v>
      </c>
      <c r="G74" s="2" t="s">
        <v>237</v>
      </c>
      <c r="H74" s="2" t="s">
        <v>20</v>
      </c>
      <c r="I74" s="2" t="s">
        <v>20</v>
      </c>
      <c r="J74" s="2" t="s">
        <v>20</v>
      </c>
      <c r="K74" s="2" t="s">
        <v>19</v>
      </c>
      <c r="L74" s="2" t="s">
        <v>19</v>
      </c>
      <c r="M74" s="2" t="s">
        <v>20</v>
      </c>
      <c r="N74" s="2"/>
      <c r="O74" s="2" t="s">
        <v>20</v>
      </c>
      <c r="P74" s="2" t="s">
        <v>1999</v>
      </c>
      <c r="Q74" s="5" t="s">
        <v>238</v>
      </c>
      <c r="R74" s="5"/>
      <c r="S74" s="2" t="s">
        <v>176</v>
      </c>
      <c r="T74" s="2" t="s">
        <v>2386</v>
      </c>
      <c r="U74" s="3" t="s">
        <v>2420</v>
      </c>
      <c r="V74" s="3" t="s">
        <v>20</v>
      </c>
      <c r="W74" s="3" t="s">
        <v>20</v>
      </c>
    </row>
    <row r="75" spans="1:23" ht="87" x14ac:dyDescent="0.35">
      <c r="A75" s="2">
        <v>74</v>
      </c>
      <c r="B75" s="2" t="s">
        <v>242</v>
      </c>
      <c r="C75" s="2" t="s">
        <v>80</v>
      </c>
      <c r="D75" s="2"/>
      <c r="E75" s="2"/>
      <c r="F75" s="2" t="s">
        <v>2400</v>
      </c>
      <c r="G75" s="2" t="s">
        <v>2401</v>
      </c>
      <c r="H75" s="2" t="s">
        <v>20</v>
      </c>
      <c r="I75" s="2" t="s">
        <v>20</v>
      </c>
      <c r="J75" s="2"/>
      <c r="K75" s="2"/>
      <c r="L75" s="2"/>
      <c r="M75" s="2"/>
      <c r="N75" s="2"/>
      <c r="O75" s="2" t="s">
        <v>20</v>
      </c>
      <c r="P75" s="2" t="s">
        <v>1999</v>
      </c>
      <c r="Q75" s="5" t="s">
        <v>2403</v>
      </c>
      <c r="R75" s="54"/>
      <c r="S75" s="2" t="s">
        <v>1398</v>
      </c>
      <c r="T75" s="2" t="s">
        <v>2404</v>
      </c>
      <c r="U75" s="3" t="s">
        <v>2420</v>
      </c>
      <c r="V75" s="3"/>
      <c r="W75" s="3"/>
    </row>
    <row r="76" spans="1:23" ht="58" x14ac:dyDescent="0.35">
      <c r="A76" s="2">
        <v>75</v>
      </c>
      <c r="B76" s="2" t="s">
        <v>242</v>
      </c>
      <c r="C76" s="2" t="s">
        <v>80</v>
      </c>
      <c r="D76" s="2"/>
      <c r="E76" s="2"/>
      <c r="F76" s="2" t="s">
        <v>1624</v>
      </c>
      <c r="G76" s="2" t="s">
        <v>1626</v>
      </c>
      <c r="H76" s="2" t="s">
        <v>20</v>
      </c>
      <c r="I76" s="2" t="s">
        <v>20</v>
      </c>
      <c r="J76" s="2" t="s">
        <v>20</v>
      </c>
      <c r="K76" s="2" t="s">
        <v>20</v>
      </c>
      <c r="L76" s="2" t="s">
        <v>20</v>
      </c>
      <c r="M76" s="2" t="s">
        <v>20</v>
      </c>
      <c r="N76" s="2" t="s">
        <v>20</v>
      </c>
      <c r="O76" s="2" t="s">
        <v>20</v>
      </c>
      <c r="P76" s="2" t="s">
        <v>409</v>
      </c>
      <c r="Q76" s="5" t="s">
        <v>1633</v>
      </c>
      <c r="R76" s="5" t="s">
        <v>1623</v>
      </c>
      <c r="S76" s="2" t="s">
        <v>62</v>
      </c>
      <c r="T76" s="2" t="s">
        <v>2407</v>
      </c>
      <c r="U76" s="3" t="s">
        <v>2420</v>
      </c>
      <c r="V76" s="3" t="s">
        <v>20</v>
      </c>
      <c r="W76" s="3" t="s">
        <v>20</v>
      </c>
    </row>
    <row r="77" spans="1:23" ht="58" x14ac:dyDescent="0.35">
      <c r="A77" s="2">
        <v>76</v>
      </c>
      <c r="B77" s="2" t="s">
        <v>242</v>
      </c>
      <c r="C77" s="2" t="s">
        <v>80</v>
      </c>
      <c r="D77" s="2"/>
      <c r="E77" s="2"/>
      <c r="F77" s="2" t="s">
        <v>243</v>
      </c>
      <c r="G77" s="2" t="s">
        <v>1957</v>
      </c>
      <c r="H77" s="2" t="s">
        <v>20</v>
      </c>
      <c r="I77" s="2" t="s">
        <v>20</v>
      </c>
      <c r="J77" s="2" t="s">
        <v>20</v>
      </c>
      <c r="K77" s="2" t="s">
        <v>20</v>
      </c>
      <c r="L77" s="2" t="s">
        <v>20</v>
      </c>
      <c r="M77" s="2" t="s">
        <v>20</v>
      </c>
      <c r="N77" s="2"/>
      <c r="O77" s="2" t="s">
        <v>20</v>
      </c>
      <c r="P77" s="2" t="s">
        <v>75</v>
      </c>
      <c r="Q77" s="5" t="s">
        <v>244</v>
      </c>
      <c r="R77" s="5" t="s">
        <v>245</v>
      </c>
      <c r="S77" s="2" t="s">
        <v>62</v>
      </c>
      <c r="T77" s="2" t="s">
        <v>2394</v>
      </c>
      <c r="U77" s="3" t="s">
        <v>2420</v>
      </c>
      <c r="V77" s="3" t="s">
        <v>20</v>
      </c>
      <c r="W77" s="3" t="s">
        <v>20</v>
      </c>
    </row>
    <row r="78" spans="1:23" ht="116" x14ac:dyDescent="0.35">
      <c r="A78" s="2">
        <v>77</v>
      </c>
      <c r="B78" s="2" t="s">
        <v>242</v>
      </c>
      <c r="C78" s="2" t="s">
        <v>80</v>
      </c>
      <c r="D78" s="2"/>
      <c r="E78" s="2"/>
      <c r="F78" s="2" t="s">
        <v>2395</v>
      </c>
      <c r="G78" s="2" t="s">
        <v>246</v>
      </c>
      <c r="H78" s="2" t="s">
        <v>20</v>
      </c>
      <c r="I78" s="2"/>
      <c r="J78" s="2"/>
      <c r="K78" s="2"/>
      <c r="L78" s="2"/>
      <c r="M78" s="2"/>
      <c r="N78" s="2" t="s">
        <v>20</v>
      </c>
      <c r="O78" s="2" t="s">
        <v>20</v>
      </c>
      <c r="P78" s="2" t="s">
        <v>1999</v>
      </c>
      <c r="Q78" s="5" t="s">
        <v>2396</v>
      </c>
      <c r="R78" s="54" t="s">
        <v>2397</v>
      </c>
      <c r="S78" s="2" t="s">
        <v>165</v>
      </c>
      <c r="T78" s="2" t="s">
        <v>2398</v>
      </c>
      <c r="U78" s="3" t="s">
        <v>2420</v>
      </c>
      <c r="V78" s="3" t="s">
        <v>20</v>
      </c>
      <c r="W78" s="3"/>
    </row>
    <row r="79" spans="1:23" ht="72.5" x14ac:dyDescent="0.35">
      <c r="A79" s="2">
        <v>78</v>
      </c>
      <c r="B79" s="2" t="s">
        <v>242</v>
      </c>
      <c r="C79" s="2" t="s">
        <v>80</v>
      </c>
      <c r="D79" s="2"/>
      <c r="E79" s="2"/>
      <c r="F79" s="2" t="s">
        <v>2399</v>
      </c>
      <c r="G79" s="2" t="s">
        <v>2402</v>
      </c>
      <c r="H79" s="2" t="s">
        <v>20</v>
      </c>
      <c r="I79" s="2" t="s">
        <v>20</v>
      </c>
      <c r="J79" s="2" t="s">
        <v>20</v>
      </c>
      <c r="K79" s="2" t="s">
        <v>20</v>
      </c>
      <c r="L79" s="2" t="s">
        <v>20</v>
      </c>
      <c r="M79" s="2" t="s">
        <v>20</v>
      </c>
      <c r="N79" s="2" t="s">
        <v>20</v>
      </c>
      <c r="O79" s="2" t="s">
        <v>20</v>
      </c>
      <c r="P79" s="2" t="s">
        <v>1999</v>
      </c>
      <c r="Q79" s="5" t="s">
        <v>247</v>
      </c>
      <c r="R79" s="5" t="s">
        <v>2406</v>
      </c>
      <c r="S79" s="2" t="s">
        <v>165</v>
      </c>
      <c r="T79" s="2" t="s">
        <v>2405</v>
      </c>
      <c r="U79" s="3" t="s">
        <v>2420</v>
      </c>
      <c r="V79" s="3" t="s">
        <v>20</v>
      </c>
      <c r="W79" s="3" t="s">
        <v>20</v>
      </c>
    </row>
    <row r="80" spans="1:23" ht="101.5" x14ac:dyDescent="0.35">
      <c r="A80" s="2">
        <v>79</v>
      </c>
      <c r="B80" s="2" t="s">
        <v>883</v>
      </c>
      <c r="C80" s="2" t="s">
        <v>80</v>
      </c>
      <c r="D80" s="2"/>
      <c r="E80" s="2"/>
      <c r="F80" s="2" t="s">
        <v>260</v>
      </c>
      <c r="G80" s="2" t="s">
        <v>261</v>
      </c>
      <c r="H80" s="2" t="s">
        <v>20</v>
      </c>
      <c r="I80" s="2" t="s">
        <v>20</v>
      </c>
      <c r="J80" s="2" t="s">
        <v>19</v>
      </c>
      <c r="K80" s="2" t="s">
        <v>19</v>
      </c>
      <c r="L80" s="2" t="s">
        <v>19</v>
      </c>
      <c r="M80" s="2" t="s">
        <v>19</v>
      </c>
      <c r="N80" s="2"/>
      <c r="O80" s="2" t="s">
        <v>20</v>
      </c>
      <c r="P80" s="2" t="s">
        <v>1999</v>
      </c>
      <c r="Q80" s="5" t="s">
        <v>262</v>
      </c>
      <c r="R80" s="5" t="s">
        <v>263</v>
      </c>
      <c r="S80" s="2" t="s">
        <v>23</v>
      </c>
      <c r="T80" s="2" t="s">
        <v>2424</v>
      </c>
      <c r="U80" s="3" t="s">
        <v>2420</v>
      </c>
      <c r="V80" s="3" t="s">
        <v>20</v>
      </c>
      <c r="W80" s="3" t="s">
        <v>20</v>
      </c>
    </row>
    <row r="81" spans="1:23" ht="87" x14ac:dyDescent="0.35">
      <c r="A81" s="2">
        <v>80</v>
      </c>
      <c r="B81" s="2" t="s">
        <v>883</v>
      </c>
      <c r="C81" s="2" t="s">
        <v>80</v>
      </c>
      <c r="D81" s="2"/>
      <c r="E81" s="2"/>
      <c r="F81" s="2" t="s">
        <v>248</v>
      </c>
      <c r="G81" s="2" t="s">
        <v>249</v>
      </c>
      <c r="H81" s="2" t="s">
        <v>20</v>
      </c>
      <c r="I81" s="2" t="s">
        <v>20</v>
      </c>
      <c r="J81" s="2" t="s">
        <v>20</v>
      </c>
      <c r="K81" s="2" t="s">
        <v>20</v>
      </c>
      <c r="L81" s="2" t="s">
        <v>19</v>
      </c>
      <c r="M81" s="2" t="s">
        <v>19</v>
      </c>
      <c r="N81" s="2"/>
      <c r="O81" s="2" t="s">
        <v>20</v>
      </c>
      <c r="P81" s="2" t="s">
        <v>2001</v>
      </c>
      <c r="Q81" s="5" t="s">
        <v>250</v>
      </c>
      <c r="R81" s="5" t="s">
        <v>251</v>
      </c>
      <c r="S81" s="2" t="s">
        <v>70</v>
      </c>
      <c r="T81" s="2" t="s">
        <v>2408</v>
      </c>
      <c r="U81" s="3" t="s">
        <v>2420</v>
      </c>
      <c r="V81" s="3" t="s">
        <v>20</v>
      </c>
      <c r="W81" s="3" t="s">
        <v>20</v>
      </c>
    </row>
    <row r="82" spans="1:23" ht="72.5" x14ac:dyDescent="0.35">
      <c r="A82" s="2">
        <v>81</v>
      </c>
      <c r="B82" s="2" t="s">
        <v>883</v>
      </c>
      <c r="C82" s="2" t="s">
        <v>80</v>
      </c>
      <c r="D82" s="2"/>
      <c r="E82" s="2"/>
      <c r="F82" s="2" t="s">
        <v>2037</v>
      </c>
      <c r="G82" s="2" t="s">
        <v>255</v>
      </c>
      <c r="H82" s="2" t="s">
        <v>20</v>
      </c>
      <c r="I82" s="2" t="s">
        <v>20</v>
      </c>
      <c r="J82" s="2" t="s">
        <v>19</v>
      </c>
      <c r="K82" s="2" t="s">
        <v>19</v>
      </c>
      <c r="L82" s="2" t="s">
        <v>19</v>
      </c>
      <c r="M82" s="2" t="s">
        <v>19</v>
      </c>
      <c r="N82" s="2" t="s">
        <v>20</v>
      </c>
      <c r="O82" s="2"/>
      <c r="P82" s="2" t="s">
        <v>1999</v>
      </c>
      <c r="Q82" s="5" t="s">
        <v>2174</v>
      </c>
      <c r="R82" s="134"/>
      <c r="S82" s="2" t="s">
        <v>165</v>
      </c>
      <c r="T82" s="133" t="s">
        <v>2416</v>
      </c>
      <c r="U82" s="3" t="s">
        <v>2420</v>
      </c>
      <c r="V82" s="3" t="s">
        <v>20</v>
      </c>
      <c r="W82" s="3" t="s">
        <v>20</v>
      </c>
    </row>
    <row r="83" spans="1:23" ht="130.5" x14ac:dyDescent="0.35">
      <c r="A83" s="2">
        <v>82</v>
      </c>
      <c r="B83" s="2" t="s">
        <v>883</v>
      </c>
      <c r="C83" s="2" t="s">
        <v>80</v>
      </c>
      <c r="D83" s="2"/>
      <c r="E83" s="2"/>
      <c r="F83" s="133" t="s">
        <v>264</v>
      </c>
      <c r="G83" s="2" t="s">
        <v>265</v>
      </c>
      <c r="H83" s="2"/>
      <c r="I83" s="2" t="s">
        <v>20</v>
      </c>
      <c r="J83" s="2" t="s">
        <v>20</v>
      </c>
      <c r="K83" s="2" t="s">
        <v>20</v>
      </c>
      <c r="L83" s="2" t="s">
        <v>19</v>
      </c>
      <c r="M83" s="2"/>
      <c r="N83" s="2" t="s">
        <v>20</v>
      </c>
      <c r="O83" s="2" t="s">
        <v>20</v>
      </c>
      <c r="P83" s="2" t="s">
        <v>1999</v>
      </c>
      <c r="Q83" s="5" t="s">
        <v>266</v>
      </c>
      <c r="R83" s="5" t="s">
        <v>267</v>
      </c>
      <c r="S83" s="2" t="s">
        <v>23</v>
      </c>
      <c r="T83" s="2" t="s">
        <v>2422</v>
      </c>
      <c r="U83" s="3" t="s">
        <v>2420</v>
      </c>
      <c r="V83" s="3"/>
      <c r="W83" s="3" t="s">
        <v>20</v>
      </c>
    </row>
    <row r="84" spans="1:23" ht="72.5" x14ac:dyDescent="0.35">
      <c r="A84" s="2">
        <v>83</v>
      </c>
      <c r="B84" s="2" t="s">
        <v>883</v>
      </c>
      <c r="C84" s="2" t="s">
        <v>80</v>
      </c>
      <c r="D84" s="2"/>
      <c r="E84" s="2"/>
      <c r="F84" s="2" t="s">
        <v>1987</v>
      </c>
      <c r="G84" s="2" t="s">
        <v>1986</v>
      </c>
      <c r="H84" s="2"/>
      <c r="I84" s="2" t="s">
        <v>20</v>
      </c>
      <c r="J84" s="2" t="s">
        <v>19</v>
      </c>
      <c r="K84" s="2"/>
      <c r="L84" s="2"/>
      <c r="M84" s="2" t="s">
        <v>20</v>
      </c>
      <c r="N84" s="2" t="s">
        <v>19</v>
      </c>
      <c r="O84" s="2"/>
      <c r="P84" s="2" t="s">
        <v>1999</v>
      </c>
      <c r="Q84" s="5" t="s">
        <v>1988</v>
      </c>
      <c r="R84" s="3"/>
      <c r="S84" s="2" t="s">
        <v>176</v>
      </c>
      <c r="T84" s="2" t="s">
        <v>2423</v>
      </c>
      <c r="U84" s="3" t="s">
        <v>2420</v>
      </c>
      <c r="V84" s="3" t="s">
        <v>20</v>
      </c>
      <c r="W84" s="3"/>
    </row>
    <row r="85" spans="1:23" ht="72.5" x14ac:dyDescent="0.35">
      <c r="A85" s="2">
        <v>84</v>
      </c>
      <c r="B85" s="2" t="s">
        <v>883</v>
      </c>
      <c r="C85" s="2" t="s">
        <v>80</v>
      </c>
      <c r="D85" s="2"/>
      <c r="E85" s="2"/>
      <c r="F85" s="2" t="s">
        <v>2418</v>
      </c>
      <c r="G85" s="2" t="s">
        <v>256</v>
      </c>
      <c r="H85" s="2" t="s">
        <v>20</v>
      </c>
      <c r="I85" s="2" t="s">
        <v>20</v>
      </c>
      <c r="J85" s="2" t="s">
        <v>20</v>
      </c>
      <c r="K85" s="2" t="s">
        <v>19</v>
      </c>
      <c r="L85" s="2" t="s">
        <v>19</v>
      </c>
      <c r="M85" s="2" t="s">
        <v>20</v>
      </c>
      <c r="N85" s="2" t="s">
        <v>20</v>
      </c>
      <c r="O85" s="2"/>
      <c r="P85" s="2" t="s">
        <v>1999</v>
      </c>
      <c r="Q85" s="5" t="s">
        <v>2417</v>
      </c>
      <c r="R85" s="3"/>
      <c r="S85" s="2" t="s">
        <v>165</v>
      </c>
      <c r="T85" s="2" t="s">
        <v>2419</v>
      </c>
      <c r="U85" s="3" t="s">
        <v>2420</v>
      </c>
      <c r="V85" s="3" t="s">
        <v>20</v>
      </c>
      <c r="W85" s="3" t="s">
        <v>20</v>
      </c>
    </row>
    <row r="86" spans="1:23" ht="87" x14ac:dyDescent="0.35">
      <c r="A86" s="2">
        <v>85</v>
      </c>
      <c r="B86" s="2" t="s">
        <v>883</v>
      </c>
      <c r="C86" s="2" t="s">
        <v>80</v>
      </c>
      <c r="D86" s="2"/>
      <c r="E86" s="2"/>
      <c r="F86" s="133" t="s">
        <v>2427</v>
      </c>
      <c r="G86" s="2" t="s">
        <v>2426</v>
      </c>
      <c r="H86" s="2" t="s">
        <v>20</v>
      </c>
      <c r="I86" s="2" t="s">
        <v>20</v>
      </c>
      <c r="J86" s="2" t="s">
        <v>19</v>
      </c>
      <c r="K86" s="2" t="s">
        <v>19</v>
      </c>
      <c r="L86" s="2" t="s">
        <v>19</v>
      </c>
      <c r="M86" s="2" t="s">
        <v>19</v>
      </c>
      <c r="N86" s="2"/>
      <c r="O86" s="2" t="s">
        <v>20</v>
      </c>
      <c r="P86" s="2" t="s">
        <v>1999</v>
      </c>
      <c r="Q86" s="5" t="s">
        <v>268</v>
      </c>
      <c r="R86" s="5" t="s">
        <v>2425</v>
      </c>
      <c r="S86" s="2" t="s">
        <v>23</v>
      </c>
      <c r="T86" s="2" t="s">
        <v>2428</v>
      </c>
      <c r="U86" s="3" t="s">
        <v>2429</v>
      </c>
      <c r="V86" s="3" t="s">
        <v>20</v>
      </c>
      <c r="W86" s="3" t="s">
        <v>20</v>
      </c>
    </row>
    <row r="87" spans="1:23" ht="101.5" x14ac:dyDescent="0.35">
      <c r="A87" s="2">
        <v>86</v>
      </c>
      <c r="B87" s="2" t="s">
        <v>883</v>
      </c>
      <c r="C87" s="2" t="s">
        <v>80</v>
      </c>
      <c r="D87" s="2"/>
      <c r="E87" s="2"/>
      <c r="F87" s="2" t="s">
        <v>254</v>
      </c>
      <c r="G87" s="2" t="s">
        <v>254</v>
      </c>
      <c r="H87" s="2" t="s">
        <v>20</v>
      </c>
      <c r="I87" s="2" t="s">
        <v>20</v>
      </c>
      <c r="J87" s="2" t="s">
        <v>20</v>
      </c>
      <c r="K87" s="2" t="s">
        <v>20</v>
      </c>
      <c r="L87" s="2" t="s">
        <v>20</v>
      </c>
      <c r="M87" s="2" t="s">
        <v>20</v>
      </c>
      <c r="N87" s="2" t="s">
        <v>20</v>
      </c>
      <c r="O87" s="2" t="s">
        <v>20</v>
      </c>
      <c r="P87" s="2" t="s">
        <v>1999</v>
      </c>
      <c r="Q87" s="5" t="s">
        <v>2173</v>
      </c>
      <c r="R87" s="3"/>
      <c r="S87" s="2" t="s">
        <v>165</v>
      </c>
      <c r="T87" s="2" t="s">
        <v>2415</v>
      </c>
      <c r="U87" s="3" t="s">
        <v>2420</v>
      </c>
      <c r="V87" s="3" t="s">
        <v>20</v>
      </c>
      <c r="W87" s="3" t="s">
        <v>20</v>
      </c>
    </row>
    <row r="88" spans="1:23" ht="43.5" x14ac:dyDescent="0.35">
      <c r="A88" s="2">
        <v>87</v>
      </c>
      <c r="B88" s="2" t="s">
        <v>883</v>
      </c>
      <c r="C88" s="2" t="s">
        <v>80</v>
      </c>
      <c r="D88" s="2"/>
      <c r="E88" s="2"/>
      <c r="F88" s="2" t="s">
        <v>257</v>
      </c>
      <c r="G88" s="2" t="s">
        <v>257</v>
      </c>
      <c r="H88" s="2"/>
      <c r="I88" s="2"/>
      <c r="J88" s="2" t="s">
        <v>20</v>
      </c>
      <c r="K88" s="2"/>
      <c r="L88" s="2" t="s">
        <v>19</v>
      </c>
      <c r="M88" s="2"/>
      <c r="N88" s="2" t="s">
        <v>19</v>
      </c>
      <c r="O88" s="2" t="s">
        <v>19</v>
      </c>
      <c r="P88" s="2" t="s">
        <v>1999</v>
      </c>
      <c r="Q88" s="5" t="s">
        <v>258</v>
      </c>
      <c r="R88" s="3" t="s">
        <v>259</v>
      </c>
      <c r="S88" s="2" t="s">
        <v>23</v>
      </c>
      <c r="T88" s="2" t="s">
        <v>2421</v>
      </c>
      <c r="U88" s="3" t="s">
        <v>2420</v>
      </c>
      <c r="V88" s="3"/>
      <c r="W88" s="3" t="s">
        <v>20</v>
      </c>
    </row>
    <row r="89" spans="1:23" ht="43.5" x14ac:dyDescent="0.35">
      <c r="A89" s="2">
        <v>88</v>
      </c>
      <c r="B89" s="2" t="s">
        <v>883</v>
      </c>
      <c r="C89" s="2" t="s">
        <v>121</v>
      </c>
      <c r="D89" s="2" t="s">
        <v>2283</v>
      </c>
      <c r="E89" s="2"/>
      <c r="F89" s="2" t="s">
        <v>2411</v>
      </c>
      <c r="G89" s="2" t="s">
        <v>2410</v>
      </c>
      <c r="H89" s="2" t="s">
        <v>20</v>
      </c>
      <c r="I89" s="2" t="s">
        <v>20</v>
      </c>
      <c r="J89" s="2" t="s">
        <v>20</v>
      </c>
      <c r="K89" s="2" t="s">
        <v>20</v>
      </c>
      <c r="L89" s="2" t="s">
        <v>19</v>
      </c>
      <c r="M89" s="2" t="s">
        <v>20</v>
      </c>
      <c r="N89" s="2"/>
      <c r="O89" s="2" t="s">
        <v>20</v>
      </c>
      <c r="P89" s="2" t="s">
        <v>75</v>
      </c>
      <c r="Q89" s="5" t="s">
        <v>253</v>
      </c>
      <c r="R89" s="5"/>
      <c r="S89" s="2" t="s">
        <v>73</v>
      </c>
      <c r="T89" s="2" t="s">
        <v>2414</v>
      </c>
      <c r="U89" s="3" t="s">
        <v>2420</v>
      </c>
      <c r="V89" s="3" t="s">
        <v>20</v>
      </c>
      <c r="W89" s="3" t="s">
        <v>20</v>
      </c>
    </row>
    <row r="90" spans="1:23" ht="72.5" x14ac:dyDescent="0.35">
      <c r="A90" s="2">
        <v>89</v>
      </c>
      <c r="B90" s="2" t="s">
        <v>883</v>
      </c>
      <c r="C90" s="2" t="s">
        <v>2996</v>
      </c>
      <c r="D90" s="2"/>
      <c r="E90" s="2" t="s">
        <v>2367</v>
      </c>
      <c r="F90" s="2" t="s">
        <v>2412</v>
      </c>
      <c r="G90" s="2" t="s">
        <v>2413</v>
      </c>
      <c r="H90" s="2" t="s">
        <v>20</v>
      </c>
      <c r="I90" s="2" t="s">
        <v>20</v>
      </c>
      <c r="J90" s="2" t="s">
        <v>20</v>
      </c>
      <c r="K90" s="2"/>
      <c r="L90" s="2" t="s">
        <v>19</v>
      </c>
      <c r="M90" s="2" t="s">
        <v>20</v>
      </c>
      <c r="N90" s="2" t="s">
        <v>19</v>
      </c>
      <c r="O90" s="2" t="s">
        <v>20</v>
      </c>
      <c r="P90" s="2" t="s">
        <v>75</v>
      </c>
      <c r="Q90" s="5" t="s">
        <v>252</v>
      </c>
      <c r="R90" s="3"/>
      <c r="S90" s="2" t="s">
        <v>73</v>
      </c>
      <c r="T90" s="2" t="s">
        <v>2409</v>
      </c>
      <c r="U90" s="3" t="s">
        <v>2420</v>
      </c>
      <c r="V90" s="3" t="s">
        <v>20</v>
      </c>
      <c r="W90" s="3" t="s">
        <v>20</v>
      </c>
    </row>
    <row r="91" spans="1:23" ht="101.5" x14ac:dyDescent="0.35">
      <c r="A91" s="2">
        <v>90</v>
      </c>
      <c r="B91" s="2" t="s">
        <v>269</v>
      </c>
      <c r="C91" s="2" t="s">
        <v>80</v>
      </c>
      <c r="D91" s="2"/>
      <c r="E91" s="2"/>
      <c r="F91" s="2" t="s">
        <v>277</v>
      </c>
      <c r="G91" s="2" t="s">
        <v>278</v>
      </c>
      <c r="H91" s="2" t="s">
        <v>20</v>
      </c>
      <c r="I91" s="2" t="s">
        <v>20</v>
      </c>
      <c r="J91" s="2" t="s">
        <v>20</v>
      </c>
      <c r="K91" s="2" t="s">
        <v>20</v>
      </c>
      <c r="L91" s="2" t="s">
        <v>20</v>
      </c>
      <c r="M91" s="2" t="s">
        <v>20</v>
      </c>
      <c r="N91" s="2"/>
      <c r="O91" s="2" t="s">
        <v>20</v>
      </c>
      <c r="P91" s="156" t="s">
        <v>1999</v>
      </c>
      <c r="Q91" s="5" t="s">
        <v>279</v>
      </c>
      <c r="R91" s="5" t="s">
        <v>2091</v>
      </c>
      <c r="S91" s="3" t="s">
        <v>280</v>
      </c>
      <c r="T91" s="2" t="s">
        <v>2432</v>
      </c>
      <c r="U91" s="3" t="s">
        <v>2730</v>
      </c>
      <c r="V91" s="3" t="s">
        <v>20</v>
      </c>
      <c r="W91" s="3" t="s">
        <v>20</v>
      </c>
    </row>
    <row r="92" spans="1:23" ht="58" x14ac:dyDescent="0.35">
      <c r="A92" s="2">
        <v>91</v>
      </c>
      <c r="B92" s="2" t="s">
        <v>269</v>
      </c>
      <c r="C92" s="2" t="s">
        <v>80</v>
      </c>
      <c r="D92" s="2"/>
      <c r="E92" s="2"/>
      <c r="F92" s="2" t="s">
        <v>2089</v>
      </c>
      <c r="G92" s="2" t="s">
        <v>274</v>
      </c>
      <c r="H92" s="2" t="s">
        <v>20</v>
      </c>
      <c r="I92" s="2" t="s">
        <v>20</v>
      </c>
      <c r="J92" s="2" t="s">
        <v>20</v>
      </c>
      <c r="K92" s="2" t="s">
        <v>20</v>
      </c>
      <c r="L92" s="2" t="s">
        <v>19</v>
      </c>
      <c r="M92" s="2" t="s">
        <v>19</v>
      </c>
      <c r="N92" s="2"/>
      <c r="O92" s="2" t="s">
        <v>20</v>
      </c>
      <c r="P92" s="2" t="s">
        <v>1999</v>
      </c>
      <c r="Q92" s="5" t="s">
        <v>275</v>
      </c>
      <c r="R92" s="5" t="s">
        <v>2090</v>
      </c>
      <c r="S92" s="2" t="s">
        <v>73</v>
      </c>
      <c r="T92" s="2" t="s">
        <v>2431</v>
      </c>
      <c r="U92" s="3" t="s">
        <v>2730</v>
      </c>
      <c r="V92" s="3" t="s">
        <v>20</v>
      </c>
      <c r="W92" s="3" t="s">
        <v>20</v>
      </c>
    </row>
    <row r="93" spans="1:23" ht="101.5" x14ac:dyDescent="0.35">
      <c r="A93" s="2">
        <v>92</v>
      </c>
      <c r="B93" s="2" t="s">
        <v>269</v>
      </c>
      <c r="C93" s="2" t="s">
        <v>80</v>
      </c>
      <c r="D93" s="2"/>
      <c r="E93" s="2"/>
      <c r="F93" s="2" t="s">
        <v>2438</v>
      </c>
      <c r="G93" s="2" t="s">
        <v>1191</v>
      </c>
      <c r="H93" s="2"/>
      <c r="I93" s="2" t="s">
        <v>20</v>
      </c>
      <c r="J93" s="2" t="s">
        <v>20</v>
      </c>
      <c r="K93" s="2"/>
      <c r="L93" s="2"/>
      <c r="M93" s="2" t="s">
        <v>19</v>
      </c>
      <c r="N93" s="2" t="s">
        <v>20</v>
      </c>
      <c r="O93" s="2"/>
      <c r="P93" s="2" t="s">
        <v>1999</v>
      </c>
      <c r="Q93" s="5" t="s">
        <v>1189</v>
      </c>
      <c r="R93" s="3"/>
      <c r="S93" s="3" t="s">
        <v>1190</v>
      </c>
      <c r="T93" s="2" t="s">
        <v>2437</v>
      </c>
      <c r="U93" s="3" t="s">
        <v>2730</v>
      </c>
      <c r="V93" s="3" t="s">
        <v>20</v>
      </c>
      <c r="W93" s="3"/>
    </row>
    <row r="94" spans="1:23" ht="58" x14ac:dyDescent="0.35">
      <c r="A94" s="2">
        <v>93</v>
      </c>
      <c r="B94" s="2" t="s">
        <v>269</v>
      </c>
      <c r="C94" s="2" t="s">
        <v>80</v>
      </c>
      <c r="D94" s="2"/>
      <c r="E94" s="2"/>
      <c r="F94" s="2" t="s">
        <v>281</v>
      </c>
      <c r="G94" s="2" t="s">
        <v>282</v>
      </c>
      <c r="H94" s="2"/>
      <c r="I94" s="2" t="s">
        <v>20</v>
      </c>
      <c r="J94" s="2" t="s">
        <v>19</v>
      </c>
      <c r="K94" s="2" t="s">
        <v>20</v>
      </c>
      <c r="L94" s="2"/>
      <c r="M94" s="2" t="s">
        <v>19</v>
      </c>
      <c r="N94" s="2" t="s">
        <v>19</v>
      </c>
      <c r="O94" s="2" t="s">
        <v>19</v>
      </c>
      <c r="P94" s="138" t="s">
        <v>2022</v>
      </c>
      <c r="Q94" s="5" t="s">
        <v>283</v>
      </c>
      <c r="R94" s="3"/>
      <c r="S94" s="3" t="s">
        <v>73</v>
      </c>
      <c r="T94" s="2" t="s">
        <v>2433</v>
      </c>
      <c r="U94" s="3" t="s">
        <v>2730</v>
      </c>
      <c r="V94" s="3" t="s">
        <v>20</v>
      </c>
      <c r="W94" s="3" t="s">
        <v>20</v>
      </c>
    </row>
    <row r="95" spans="1:23" ht="58" x14ac:dyDescent="0.35">
      <c r="A95" s="2">
        <v>94</v>
      </c>
      <c r="B95" s="2" t="s">
        <v>269</v>
      </c>
      <c r="C95" s="2" t="s">
        <v>80</v>
      </c>
      <c r="D95" s="2"/>
      <c r="E95" s="2"/>
      <c r="F95" s="2" t="s">
        <v>1176</v>
      </c>
      <c r="G95" s="2" t="s">
        <v>1177</v>
      </c>
      <c r="H95" s="2" t="s">
        <v>20</v>
      </c>
      <c r="I95" s="2" t="s">
        <v>20</v>
      </c>
      <c r="J95" s="2" t="s">
        <v>20</v>
      </c>
      <c r="K95" s="2"/>
      <c r="L95" s="2"/>
      <c r="M95" s="2" t="s">
        <v>20</v>
      </c>
      <c r="N95" s="2" t="s">
        <v>20</v>
      </c>
      <c r="O95" s="2"/>
      <c r="P95" s="2" t="s">
        <v>1999</v>
      </c>
      <c r="Q95" s="5" t="s">
        <v>1179</v>
      </c>
      <c r="R95" s="5" t="s">
        <v>1180</v>
      </c>
      <c r="S95" s="3" t="s">
        <v>276</v>
      </c>
      <c r="T95" s="2" t="s">
        <v>2435</v>
      </c>
      <c r="U95" s="3" t="s">
        <v>2730</v>
      </c>
      <c r="V95" s="3" t="s">
        <v>20</v>
      </c>
      <c r="W95" s="3"/>
    </row>
    <row r="96" spans="1:23" ht="43.5" x14ac:dyDescent="0.35">
      <c r="A96" s="2">
        <v>95</v>
      </c>
      <c r="B96" s="2" t="s">
        <v>269</v>
      </c>
      <c r="C96" s="2" t="s">
        <v>80</v>
      </c>
      <c r="D96" s="2"/>
      <c r="E96" s="2"/>
      <c r="F96" s="2" t="s">
        <v>1181</v>
      </c>
      <c r="G96" s="2" t="s">
        <v>284</v>
      </c>
      <c r="H96" s="2" t="s">
        <v>19</v>
      </c>
      <c r="I96" s="2" t="s">
        <v>19</v>
      </c>
      <c r="J96" s="2" t="s">
        <v>19</v>
      </c>
      <c r="K96" s="2" t="s">
        <v>19</v>
      </c>
      <c r="L96" s="2" t="s">
        <v>19</v>
      </c>
      <c r="M96" s="2" t="s">
        <v>19</v>
      </c>
      <c r="N96" s="2" t="s">
        <v>19</v>
      </c>
      <c r="O96" s="2" t="s">
        <v>19</v>
      </c>
      <c r="P96" s="2" t="s">
        <v>1999</v>
      </c>
      <c r="Q96" s="5" t="s">
        <v>1182</v>
      </c>
      <c r="R96" s="3"/>
      <c r="S96" s="3" t="s">
        <v>59</v>
      </c>
      <c r="T96" s="2" t="s">
        <v>2436</v>
      </c>
      <c r="U96" s="3" t="s">
        <v>2730</v>
      </c>
      <c r="V96" s="3" t="s">
        <v>20</v>
      </c>
      <c r="W96" s="3" t="s">
        <v>20</v>
      </c>
    </row>
    <row r="97" spans="1:24" ht="72.5" x14ac:dyDescent="0.35">
      <c r="A97" s="2">
        <v>96</v>
      </c>
      <c r="B97" s="2" t="s">
        <v>269</v>
      </c>
      <c r="C97" s="2" t="s">
        <v>80</v>
      </c>
      <c r="D97" s="2"/>
      <c r="E97" s="2"/>
      <c r="F97" s="2" t="s">
        <v>270</v>
      </c>
      <c r="G97" s="2" t="s">
        <v>271</v>
      </c>
      <c r="H97" s="2" t="s">
        <v>20</v>
      </c>
      <c r="I97" s="2" t="s">
        <v>20</v>
      </c>
      <c r="J97" s="2" t="s">
        <v>20</v>
      </c>
      <c r="K97" s="2" t="s">
        <v>19</v>
      </c>
      <c r="L97" s="2" t="s">
        <v>19</v>
      </c>
      <c r="M97" s="2" t="s">
        <v>20</v>
      </c>
      <c r="N97" s="2" t="s">
        <v>20</v>
      </c>
      <c r="O97" s="2"/>
      <c r="P97" s="157" t="s">
        <v>2004</v>
      </c>
      <c r="Q97" s="5" t="s">
        <v>2088</v>
      </c>
      <c r="R97" s="5" t="s">
        <v>272</v>
      </c>
      <c r="S97" s="2" t="s">
        <v>273</v>
      </c>
      <c r="T97" s="2" t="s">
        <v>2430</v>
      </c>
      <c r="U97" s="3" t="s">
        <v>2730</v>
      </c>
      <c r="V97" s="3" t="s">
        <v>20</v>
      </c>
      <c r="W97" s="3" t="s">
        <v>20</v>
      </c>
    </row>
    <row r="98" spans="1:24" ht="43.5" x14ac:dyDescent="0.35">
      <c r="A98" s="2">
        <v>97</v>
      </c>
      <c r="B98" s="2" t="s">
        <v>269</v>
      </c>
      <c r="C98" s="2" t="s">
        <v>80</v>
      </c>
      <c r="D98" s="2"/>
      <c r="E98" s="2"/>
      <c r="F98" s="3" t="s">
        <v>2442</v>
      </c>
      <c r="G98" s="2" t="s">
        <v>2443</v>
      </c>
      <c r="H98" s="2"/>
      <c r="I98" s="2" t="s">
        <v>20</v>
      </c>
      <c r="J98" s="2" t="s">
        <v>19</v>
      </c>
      <c r="K98" s="2"/>
      <c r="L98" s="2"/>
      <c r="M98" s="2" t="s">
        <v>19</v>
      </c>
      <c r="N98" s="2" t="s">
        <v>20</v>
      </c>
      <c r="O98" s="2" t="s">
        <v>20</v>
      </c>
      <c r="P98" s="2" t="s">
        <v>1999</v>
      </c>
      <c r="Q98" s="5" t="s">
        <v>1178</v>
      </c>
      <c r="R98" s="5" t="s">
        <v>1180</v>
      </c>
      <c r="S98" s="3" t="s">
        <v>276</v>
      </c>
      <c r="T98" s="2" t="s">
        <v>2434</v>
      </c>
      <c r="U98" s="3" t="s">
        <v>2730</v>
      </c>
      <c r="V98" s="3" t="s">
        <v>20</v>
      </c>
      <c r="W98" s="3"/>
    </row>
    <row r="99" spans="1:24" ht="87" x14ac:dyDescent="0.35">
      <c r="A99" s="2">
        <v>98</v>
      </c>
      <c r="B99" s="2" t="s">
        <v>269</v>
      </c>
      <c r="C99" s="2" t="s">
        <v>80</v>
      </c>
      <c r="D99" s="2"/>
      <c r="E99" s="2"/>
      <c r="F99" s="2" t="s">
        <v>2439</v>
      </c>
      <c r="G99" s="2" t="s">
        <v>2441</v>
      </c>
      <c r="H99" s="2"/>
      <c r="I99" s="2" t="s">
        <v>20</v>
      </c>
      <c r="J99" s="2" t="s">
        <v>20</v>
      </c>
      <c r="K99" s="2"/>
      <c r="L99" s="2"/>
      <c r="M99" s="2" t="s">
        <v>19</v>
      </c>
      <c r="N99" s="2" t="s">
        <v>20</v>
      </c>
      <c r="O99" s="2"/>
      <c r="P99" s="2" t="s">
        <v>1999</v>
      </c>
      <c r="Q99" s="5" t="s">
        <v>1186</v>
      </c>
      <c r="R99" s="5" t="s">
        <v>1187</v>
      </c>
      <c r="S99" s="2" t="s">
        <v>1188</v>
      </c>
      <c r="T99" s="2" t="s">
        <v>2440</v>
      </c>
      <c r="U99" s="3" t="s">
        <v>2730</v>
      </c>
      <c r="V99" s="3" t="s">
        <v>20</v>
      </c>
      <c r="W99" s="3"/>
    </row>
    <row r="100" spans="1:24" ht="116" x14ac:dyDescent="0.35">
      <c r="A100" s="2">
        <v>99</v>
      </c>
      <c r="B100" s="2" t="s">
        <v>285</v>
      </c>
      <c r="C100" s="2" t="s">
        <v>80</v>
      </c>
      <c r="D100" s="2"/>
      <c r="E100" s="2"/>
      <c r="F100" s="2" t="s">
        <v>286</v>
      </c>
      <c r="G100" s="2" t="s">
        <v>1198</v>
      </c>
      <c r="H100" s="2" t="s">
        <v>20</v>
      </c>
      <c r="I100" s="2" t="s">
        <v>19</v>
      </c>
      <c r="J100" s="2" t="s">
        <v>19</v>
      </c>
      <c r="K100" s="2"/>
      <c r="L100" s="2"/>
      <c r="M100" s="2" t="s">
        <v>19</v>
      </c>
      <c r="N100" s="2" t="s">
        <v>20</v>
      </c>
      <c r="O100" s="2"/>
      <c r="P100" s="2" t="s">
        <v>75</v>
      </c>
      <c r="Q100" s="5" t="s">
        <v>1197</v>
      </c>
      <c r="R100" s="5"/>
      <c r="S100" s="2" t="s">
        <v>1169</v>
      </c>
      <c r="T100" s="2" t="s">
        <v>2094</v>
      </c>
      <c r="U100" s="3" t="s">
        <v>2730</v>
      </c>
      <c r="V100" s="3" t="s">
        <v>20</v>
      </c>
      <c r="W100" s="3"/>
    </row>
    <row r="101" spans="1:24" ht="72.5" x14ac:dyDescent="0.35">
      <c r="A101" s="2">
        <v>100</v>
      </c>
      <c r="B101" s="2" t="s">
        <v>285</v>
      </c>
      <c r="C101" s="2" t="s">
        <v>80</v>
      </c>
      <c r="D101" s="2"/>
      <c r="E101" s="2"/>
      <c r="F101" s="2" t="s">
        <v>2093</v>
      </c>
      <c r="G101" s="2" t="s">
        <v>1196</v>
      </c>
      <c r="H101" s="2" t="s">
        <v>20</v>
      </c>
      <c r="I101" s="2"/>
      <c r="J101" s="2"/>
      <c r="K101" s="2"/>
      <c r="L101" s="2"/>
      <c r="M101" s="2"/>
      <c r="N101" s="2" t="s">
        <v>20</v>
      </c>
      <c r="O101" s="2"/>
      <c r="P101" s="2" t="s">
        <v>57</v>
      </c>
      <c r="Q101" s="5" t="s">
        <v>1195</v>
      </c>
      <c r="R101" s="5"/>
      <c r="S101" s="2" t="s">
        <v>156</v>
      </c>
      <c r="T101" s="2" t="s">
        <v>2445</v>
      </c>
      <c r="U101" s="3" t="s">
        <v>2730</v>
      </c>
      <c r="V101" s="3" t="s">
        <v>20</v>
      </c>
      <c r="W101" s="3"/>
    </row>
    <row r="102" spans="1:24" ht="72.5" x14ac:dyDescent="0.35">
      <c r="A102" s="2">
        <v>101</v>
      </c>
      <c r="B102" s="2" t="s">
        <v>285</v>
      </c>
      <c r="C102" s="2" t="s">
        <v>80</v>
      </c>
      <c r="D102" s="2"/>
      <c r="E102" s="2"/>
      <c r="F102" s="2" t="s">
        <v>2112</v>
      </c>
      <c r="G102" s="2" t="s">
        <v>2113</v>
      </c>
      <c r="H102" s="2" t="s">
        <v>20</v>
      </c>
      <c r="I102" s="2" t="s">
        <v>20</v>
      </c>
      <c r="J102" s="2" t="s">
        <v>20</v>
      </c>
      <c r="K102" s="2" t="s">
        <v>20</v>
      </c>
      <c r="L102" s="2"/>
      <c r="M102" s="2"/>
      <c r="N102" s="2" t="s">
        <v>20</v>
      </c>
      <c r="O102" s="2"/>
      <c r="P102" s="2" t="s">
        <v>1999</v>
      </c>
      <c r="Q102" s="5" t="s">
        <v>2114</v>
      </c>
      <c r="R102" s="3"/>
      <c r="S102" s="2" t="s">
        <v>1207</v>
      </c>
      <c r="T102" s="2" t="s">
        <v>2448</v>
      </c>
      <c r="U102" s="3" t="s">
        <v>2730</v>
      </c>
      <c r="V102" s="3" t="s">
        <v>20</v>
      </c>
      <c r="W102" s="3" t="s">
        <v>20</v>
      </c>
    </row>
    <row r="103" spans="1:24" ht="87" x14ac:dyDescent="0.35">
      <c r="A103" s="2">
        <v>102</v>
      </c>
      <c r="B103" s="2" t="s">
        <v>285</v>
      </c>
      <c r="C103" s="2" t="s">
        <v>80</v>
      </c>
      <c r="D103" s="2"/>
      <c r="E103" s="2"/>
      <c r="F103" s="2" t="s">
        <v>2109</v>
      </c>
      <c r="G103" s="2" t="s">
        <v>2110</v>
      </c>
      <c r="H103" s="2" t="s">
        <v>20</v>
      </c>
      <c r="I103" s="2" t="s">
        <v>20</v>
      </c>
      <c r="J103" s="2" t="s">
        <v>20</v>
      </c>
      <c r="K103" s="2"/>
      <c r="L103" s="2"/>
      <c r="M103" s="2"/>
      <c r="N103" s="2" t="s">
        <v>20</v>
      </c>
      <c r="O103" s="2"/>
      <c r="P103" s="2" t="s">
        <v>1999</v>
      </c>
      <c r="Q103" s="5" t="s">
        <v>2111</v>
      </c>
      <c r="R103" s="3"/>
      <c r="S103" s="2" t="s">
        <v>1188</v>
      </c>
      <c r="T103" s="2" t="s">
        <v>2447</v>
      </c>
      <c r="U103" s="3" t="s">
        <v>2730</v>
      </c>
      <c r="V103" s="3" t="s">
        <v>20</v>
      </c>
      <c r="W103" s="3"/>
    </row>
    <row r="104" spans="1:24" s="50" customFormat="1" ht="43.5" x14ac:dyDescent="0.35">
      <c r="A104" s="2">
        <v>103</v>
      </c>
      <c r="B104" s="2" t="s">
        <v>285</v>
      </c>
      <c r="C104" s="2" t="s">
        <v>80</v>
      </c>
      <c r="D104" s="2"/>
      <c r="E104" s="2"/>
      <c r="F104" s="2" t="s">
        <v>2115</v>
      </c>
      <c r="G104" s="2" t="s">
        <v>2116</v>
      </c>
      <c r="H104" s="2" t="s">
        <v>20</v>
      </c>
      <c r="I104" s="2" t="s">
        <v>19</v>
      </c>
      <c r="J104" s="2" t="s">
        <v>19</v>
      </c>
      <c r="K104" s="2"/>
      <c r="L104" s="2"/>
      <c r="M104" s="2"/>
      <c r="N104" s="2" t="s">
        <v>20</v>
      </c>
      <c r="O104" s="2"/>
      <c r="P104" s="2" t="s">
        <v>1999</v>
      </c>
      <c r="Q104" s="5" t="s">
        <v>2117</v>
      </c>
      <c r="R104" s="3"/>
      <c r="S104" s="2">
        <v>2024</v>
      </c>
      <c r="T104" s="2" t="s">
        <v>2449</v>
      </c>
      <c r="U104" s="3" t="s">
        <v>2730</v>
      </c>
      <c r="V104" s="3" t="s">
        <v>20</v>
      </c>
      <c r="W104" s="3"/>
      <c r="X104" s="1"/>
    </row>
    <row r="105" spans="1:24" s="50" customFormat="1" ht="72.5" x14ac:dyDescent="0.35">
      <c r="A105" s="2">
        <v>104</v>
      </c>
      <c r="B105" s="2" t="s">
        <v>285</v>
      </c>
      <c r="C105" s="2" t="s">
        <v>80</v>
      </c>
      <c r="D105" s="2"/>
      <c r="E105" s="2"/>
      <c r="F105" s="2" t="s">
        <v>1194</v>
      </c>
      <c r="G105" s="2" t="s">
        <v>1193</v>
      </c>
      <c r="H105" s="2" t="s">
        <v>19</v>
      </c>
      <c r="I105" s="2" t="s">
        <v>19</v>
      </c>
      <c r="J105" s="2" t="s">
        <v>19</v>
      </c>
      <c r="K105" s="2" t="s">
        <v>19</v>
      </c>
      <c r="L105" s="2" t="s">
        <v>19</v>
      </c>
      <c r="M105" s="2" t="s">
        <v>19</v>
      </c>
      <c r="N105" s="2" t="s">
        <v>20</v>
      </c>
      <c r="O105" s="2" t="s">
        <v>20</v>
      </c>
      <c r="P105" s="3" t="s">
        <v>2002</v>
      </c>
      <c r="Q105" s="5" t="s">
        <v>1192</v>
      </c>
      <c r="R105" s="5" t="s">
        <v>2092</v>
      </c>
      <c r="S105" s="2" t="s">
        <v>1190</v>
      </c>
      <c r="T105" s="2" t="s">
        <v>2444</v>
      </c>
      <c r="U105" s="3" t="s">
        <v>2730</v>
      </c>
      <c r="V105" s="3" t="s">
        <v>20</v>
      </c>
      <c r="W105" s="3" t="s">
        <v>20</v>
      </c>
      <c r="X105" s="1"/>
    </row>
    <row r="106" spans="1:24" s="50" customFormat="1" ht="58" x14ac:dyDescent="0.35">
      <c r="A106" s="2">
        <v>105</v>
      </c>
      <c r="B106" s="2" t="s">
        <v>285</v>
      </c>
      <c r="C106" s="2" t="s">
        <v>80</v>
      </c>
      <c r="D106" s="2"/>
      <c r="E106" s="2"/>
      <c r="F106" s="141" t="s">
        <v>1200</v>
      </c>
      <c r="G106" s="2" t="s">
        <v>1201</v>
      </c>
      <c r="H106" s="2"/>
      <c r="I106" s="2" t="s">
        <v>20</v>
      </c>
      <c r="J106" s="2" t="s">
        <v>20</v>
      </c>
      <c r="K106" s="2" t="s">
        <v>20</v>
      </c>
      <c r="L106" s="2"/>
      <c r="M106" s="2"/>
      <c r="N106" s="2"/>
      <c r="O106" s="2" t="s">
        <v>20</v>
      </c>
      <c r="P106" s="2" t="s">
        <v>1999</v>
      </c>
      <c r="Q106" s="5" t="s">
        <v>2095</v>
      </c>
      <c r="R106" s="5"/>
      <c r="S106" s="2">
        <v>2024</v>
      </c>
      <c r="T106" s="2" t="s">
        <v>2446</v>
      </c>
      <c r="U106" s="3" t="s">
        <v>2730</v>
      </c>
      <c r="V106" s="3"/>
      <c r="W106" s="3" t="s">
        <v>20</v>
      </c>
      <c r="X106" s="1"/>
    </row>
    <row r="107" spans="1:24" ht="101.5" x14ac:dyDescent="0.35">
      <c r="A107" s="2">
        <v>106</v>
      </c>
      <c r="B107" s="2" t="s">
        <v>2267</v>
      </c>
      <c r="C107" s="2" t="s">
        <v>2268</v>
      </c>
      <c r="D107" s="2"/>
      <c r="E107" s="2"/>
      <c r="F107" s="2" t="s">
        <v>17</v>
      </c>
      <c r="G107" s="2" t="s">
        <v>17</v>
      </c>
      <c r="H107" s="2" t="s">
        <v>19</v>
      </c>
      <c r="I107" s="2" t="s">
        <v>20</v>
      </c>
      <c r="J107" s="2" t="s">
        <v>20</v>
      </c>
      <c r="K107" s="2" t="s">
        <v>20</v>
      </c>
      <c r="L107" s="2" t="s">
        <v>20</v>
      </c>
      <c r="M107" s="2" t="s">
        <v>20</v>
      </c>
      <c r="N107" s="2" t="s">
        <v>20</v>
      </c>
      <c r="O107" s="2" t="s">
        <v>20</v>
      </c>
      <c r="P107" s="2" t="s">
        <v>1999</v>
      </c>
      <c r="Q107" s="5" t="s">
        <v>22</v>
      </c>
      <c r="R107" s="3"/>
      <c r="S107" s="2" t="s">
        <v>23</v>
      </c>
      <c r="T107" s="2" t="s">
        <v>2451</v>
      </c>
      <c r="U107" s="3" t="s">
        <v>2730</v>
      </c>
      <c r="V107" s="3" t="s">
        <v>20</v>
      </c>
      <c r="W107" s="3" t="s">
        <v>20</v>
      </c>
    </row>
    <row r="108" spans="1:24" ht="101.5" x14ac:dyDescent="0.35">
      <c r="A108" s="2">
        <v>107</v>
      </c>
      <c r="B108" s="2" t="s">
        <v>2267</v>
      </c>
      <c r="C108" s="2" t="s">
        <v>2268</v>
      </c>
      <c r="D108" s="2"/>
      <c r="E108" s="2"/>
      <c r="F108" s="2" t="s">
        <v>47</v>
      </c>
      <c r="G108" s="2" t="s">
        <v>47</v>
      </c>
      <c r="H108" s="2" t="s">
        <v>19</v>
      </c>
      <c r="I108" s="2" t="s">
        <v>20</v>
      </c>
      <c r="J108" s="2" t="s">
        <v>20</v>
      </c>
      <c r="K108" s="2" t="s">
        <v>20</v>
      </c>
      <c r="L108" s="2" t="s">
        <v>20</v>
      </c>
      <c r="M108" s="2" t="s">
        <v>20</v>
      </c>
      <c r="N108" s="2" t="s">
        <v>20</v>
      </c>
      <c r="O108" s="2" t="s">
        <v>20</v>
      </c>
      <c r="P108" s="2" t="s">
        <v>1999</v>
      </c>
      <c r="Q108" s="5" t="s">
        <v>48</v>
      </c>
      <c r="R108" s="3"/>
      <c r="S108" s="2" t="s">
        <v>49</v>
      </c>
      <c r="T108" s="2" t="s">
        <v>2460</v>
      </c>
      <c r="U108" s="3" t="s">
        <v>2730</v>
      </c>
      <c r="V108" s="3" t="s">
        <v>20</v>
      </c>
      <c r="W108" s="3" t="s">
        <v>20</v>
      </c>
    </row>
    <row r="109" spans="1:24" ht="87" x14ac:dyDescent="0.35">
      <c r="A109" s="2">
        <v>108</v>
      </c>
      <c r="B109" s="2" t="s">
        <v>2267</v>
      </c>
      <c r="C109" s="2" t="s">
        <v>2268</v>
      </c>
      <c r="D109" s="2"/>
      <c r="E109" s="2"/>
      <c r="F109" s="2" t="s">
        <v>63</v>
      </c>
      <c r="G109" s="2" t="s">
        <v>63</v>
      </c>
      <c r="H109" s="2" t="s">
        <v>20</v>
      </c>
      <c r="I109" s="2" t="s">
        <v>20</v>
      </c>
      <c r="J109" s="2" t="s">
        <v>20</v>
      </c>
      <c r="K109" s="2" t="s">
        <v>20</v>
      </c>
      <c r="L109" s="2" t="s">
        <v>20</v>
      </c>
      <c r="M109" s="2" t="s">
        <v>20</v>
      </c>
      <c r="N109" s="2" t="s">
        <v>20</v>
      </c>
      <c r="O109" s="2" t="s">
        <v>20</v>
      </c>
      <c r="P109" s="2" t="s">
        <v>1999</v>
      </c>
      <c r="Q109" s="5" t="s">
        <v>64</v>
      </c>
      <c r="R109" s="3"/>
      <c r="S109" s="2" t="s">
        <v>65</v>
      </c>
      <c r="T109" s="2" t="s">
        <v>2465</v>
      </c>
      <c r="U109" s="3" t="s">
        <v>2730</v>
      </c>
      <c r="V109" s="3" t="s">
        <v>20</v>
      </c>
      <c r="W109" s="3" t="s">
        <v>20</v>
      </c>
    </row>
    <row r="110" spans="1:24" ht="72.5" x14ac:dyDescent="0.35">
      <c r="A110" s="2">
        <v>109</v>
      </c>
      <c r="B110" s="2" t="s">
        <v>2267</v>
      </c>
      <c r="C110" s="2" t="s">
        <v>2268</v>
      </c>
      <c r="D110" s="2"/>
      <c r="E110" s="2"/>
      <c r="F110" s="2" t="s">
        <v>41</v>
      </c>
      <c r="G110" s="2" t="s">
        <v>41</v>
      </c>
      <c r="H110" s="2" t="s">
        <v>20</v>
      </c>
      <c r="I110" s="2" t="s">
        <v>20</v>
      </c>
      <c r="J110" s="2" t="s">
        <v>20</v>
      </c>
      <c r="K110" s="2" t="s">
        <v>20</v>
      </c>
      <c r="L110" s="2" t="s">
        <v>20</v>
      </c>
      <c r="M110" s="2" t="s">
        <v>20</v>
      </c>
      <c r="N110" s="2" t="s">
        <v>20</v>
      </c>
      <c r="O110" s="2" t="s">
        <v>20</v>
      </c>
      <c r="P110" s="137" t="s">
        <v>2004</v>
      </c>
      <c r="Q110" s="5" t="s">
        <v>42</v>
      </c>
      <c r="R110" s="3"/>
      <c r="S110" s="2" t="s">
        <v>43</v>
      </c>
      <c r="T110" s="2" t="s">
        <v>2457</v>
      </c>
      <c r="U110" s="3" t="s">
        <v>2730</v>
      </c>
      <c r="V110" s="3" t="s">
        <v>20</v>
      </c>
      <c r="W110" s="3" t="s">
        <v>20</v>
      </c>
    </row>
    <row r="111" spans="1:24" ht="87" x14ac:dyDescent="0.35">
      <c r="A111" s="2">
        <v>110</v>
      </c>
      <c r="B111" s="2" t="s">
        <v>2267</v>
      </c>
      <c r="C111" s="2" t="s">
        <v>2268</v>
      </c>
      <c r="D111" s="2"/>
      <c r="E111" s="2"/>
      <c r="F111" s="2" t="s">
        <v>44</v>
      </c>
      <c r="G111" s="2" t="s">
        <v>44</v>
      </c>
      <c r="H111" s="2" t="s">
        <v>20</v>
      </c>
      <c r="I111" s="2" t="s">
        <v>20</v>
      </c>
      <c r="J111" s="2" t="s">
        <v>20</v>
      </c>
      <c r="K111" s="2" t="s">
        <v>20</v>
      </c>
      <c r="L111" s="2" t="s">
        <v>20</v>
      </c>
      <c r="M111" s="2" t="s">
        <v>20</v>
      </c>
      <c r="N111" s="2" t="s">
        <v>20</v>
      </c>
      <c r="O111" s="2" t="s">
        <v>20</v>
      </c>
      <c r="P111" s="137" t="s">
        <v>2004</v>
      </c>
      <c r="Q111" s="5" t="s">
        <v>45</v>
      </c>
      <c r="R111" s="3"/>
      <c r="S111" s="2" t="s">
        <v>46</v>
      </c>
      <c r="T111" s="2" t="s">
        <v>2458</v>
      </c>
      <c r="U111" s="3" t="s">
        <v>2730</v>
      </c>
      <c r="V111" s="3" t="s">
        <v>20</v>
      </c>
      <c r="W111" s="3" t="s">
        <v>20</v>
      </c>
    </row>
    <row r="112" spans="1:24" ht="91" customHeight="1" x14ac:dyDescent="0.35">
      <c r="A112" s="2">
        <v>111</v>
      </c>
      <c r="B112" s="2" t="s">
        <v>2267</v>
      </c>
      <c r="C112" s="2" t="s">
        <v>2268</v>
      </c>
      <c r="D112" s="2"/>
      <c r="E112" s="2"/>
      <c r="F112" s="2" t="s">
        <v>53</v>
      </c>
      <c r="G112" s="2" t="s">
        <v>53</v>
      </c>
      <c r="H112" s="2" t="s">
        <v>20</v>
      </c>
      <c r="I112" s="2" t="s">
        <v>20</v>
      </c>
      <c r="J112" s="2" t="s">
        <v>20</v>
      </c>
      <c r="K112" s="2" t="s">
        <v>20</v>
      </c>
      <c r="L112" s="2" t="s">
        <v>20</v>
      </c>
      <c r="M112" s="2" t="s">
        <v>20</v>
      </c>
      <c r="N112" s="2" t="s">
        <v>20</v>
      </c>
      <c r="O112" s="2" t="s">
        <v>20</v>
      </c>
      <c r="P112" s="137" t="s">
        <v>2004</v>
      </c>
      <c r="Q112" s="5" t="s">
        <v>54</v>
      </c>
      <c r="R112" s="3"/>
      <c r="S112" s="2" t="s">
        <v>55</v>
      </c>
      <c r="T112" s="2" t="s">
        <v>2462</v>
      </c>
      <c r="U112" s="3" t="s">
        <v>2730</v>
      </c>
      <c r="V112" s="3" t="s">
        <v>20</v>
      </c>
      <c r="W112" s="3" t="s">
        <v>20</v>
      </c>
    </row>
    <row r="113" spans="1:24" ht="72.5" x14ac:dyDescent="0.35">
      <c r="A113" s="2">
        <v>112</v>
      </c>
      <c r="B113" s="2" t="s">
        <v>2267</v>
      </c>
      <c r="C113" s="2" t="s">
        <v>2268</v>
      </c>
      <c r="D113" s="2"/>
      <c r="E113" s="2"/>
      <c r="F113" s="2" t="s">
        <v>74</v>
      </c>
      <c r="G113" s="2" t="s">
        <v>74</v>
      </c>
      <c r="H113" s="2" t="s">
        <v>20</v>
      </c>
      <c r="I113" s="2" t="s">
        <v>19</v>
      </c>
      <c r="J113" s="2" t="s">
        <v>19</v>
      </c>
      <c r="K113" s="2" t="s">
        <v>19</v>
      </c>
      <c r="L113" s="2" t="s">
        <v>19</v>
      </c>
      <c r="M113" s="2" t="s">
        <v>19</v>
      </c>
      <c r="N113" s="2" t="s">
        <v>20</v>
      </c>
      <c r="O113" s="2" t="s">
        <v>20</v>
      </c>
      <c r="P113" s="156" t="s">
        <v>75</v>
      </c>
      <c r="Q113" s="5" t="s">
        <v>76</v>
      </c>
      <c r="R113" s="3"/>
      <c r="S113" s="2" t="s">
        <v>70</v>
      </c>
      <c r="T113" s="2" t="s">
        <v>2470</v>
      </c>
      <c r="U113" s="3" t="s">
        <v>2730</v>
      </c>
      <c r="V113" s="3" t="s">
        <v>20</v>
      </c>
      <c r="W113" s="3" t="s">
        <v>20</v>
      </c>
    </row>
    <row r="114" spans="1:24" ht="94.5" customHeight="1" x14ac:dyDescent="0.35">
      <c r="A114" s="2">
        <v>113</v>
      </c>
      <c r="B114" s="2" t="s">
        <v>2267</v>
      </c>
      <c r="C114" s="2" t="s">
        <v>2268</v>
      </c>
      <c r="D114" s="2"/>
      <c r="E114" s="2"/>
      <c r="F114" s="2" t="s">
        <v>71</v>
      </c>
      <c r="G114" s="2" t="s">
        <v>71</v>
      </c>
      <c r="H114" s="2" t="s">
        <v>20</v>
      </c>
      <c r="I114" s="2" t="s">
        <v>20</v>
      </c>
      <c r="J114" s="2" t="s">
        <v>20</v>
      </c>
      <c r="K114" s="2" t="s">
        <v>20</v>
      </c>
      <c r="L114" s="2" t="s">
        <v>20</v>
      </c>
      <c r="M114" s="2" t="s">
        <v>20</v>
      </c>
      <c r="N114" s="2" t="s">
        <v>20</v>
      </c>
      <c r="O114" s="2" t="s">
        <v>20</v>
      </c>
      <c r="P114" s="3" t="s">
        <v>2003</v>
      </c>
      <c r="Q114" s="5" t="s">
        <v>72</v>
      </c>
      <c r="R114" s="3"/>
      <c r="S114" s="2" t="s">
        <v>73</v>
      </c>
      <c r="T114" s="2" t="s">
        <v>2468</v>
      </c>
      <c r="U114" s="3" t="s">
        <v>2730</v>
      </c>
      <c r="V114" s="3" t="s">
        <v>20</v>
      </c>
      <c r="W114" s="3" t="s">
        <v>20</v>
      </c>
    </row>
    <row r="115" spans="1:24" ht="58" x14ac:dyDescent="0.35">
      <c r="A115" s="2">
        <v>114</v>
      </c>
      <c r="B115" s="2" t="s">
        <v>2267</v>
      </c>
      <c r="C115" s="2" t="s">
        <v>2268</v>
      </c>
      <c r="D115" s="2"/>
      <c r="E115" s="2"/>
      <c r="F115" s="2" t="s">
        <v>50</v>
      </c>
      <c r="G115" s="2" t="s">
        <v>50</v>
      </c>
      <c r="H115" s="2" t="s">
        <v>20</v>
      </c>
      <c r="I115" s="2" t="s">
        <v>20</v>
      </c>
      <c r="J115" s="2" t="s">
        <v>20</v>
      </c>
      <c r="K115" s="2" t="s">
        <v>20</v>
      </c>
      <c r="L115" s="2" t="s">
        <v>20</v>
      </c>
      <c r="M115" s="2" t="s">
        <v>20</v>
      </c>
      <c r="N115" s="2" t="s">
        <v>20</v>
      </c>
      <c r="O115" s="2" t="s">
        <v>20</v>
      </c>
      <c r="P115" s="137" t="s">
        <v>2004</v>
      </c>
      <c r="Q115" s="5" t="s">
        <v>51</v>
      </c>
      <c r="R115" s="3"/>
      <c r="S115" s="2" t="s">
        <v>52</v>
      </c>
      <c r="T115" s="2" t="s">
        <v>2461</v>
      </c>
      <c r="U115" s="3" t="s">
        <v>2730</v>
      </c>
      <c r="V115" s="3" t="s">
        <v>20</v>
      </c>
      <c r="W115" s="3" t="s">
        <v>20</v>
      </c>
    </row>
    <row r="116" spans="1:24" ht="101.5" x14ac:dyDescent="0.35">
      <c r="A116" s="2">
        <v>115</v>
      </c>
      <c r="B116" s="2" t="s">
        <v>2267</v>
      </c>
      <c r="C116" s="2" t="s">
        <v>2268</v>
      </c>
      <c r="D116" s="2"/>
      <c r="E116" s="2"/>
      <c r="F116" s="2" t="s">
        <v>60</v>
      </c>
      <c r="G116" s="2" t="s">
        <v>60</v>
      </c>
      <c r="H116" s="2" t="s">
        <v>20</v>
      </c>
      <c r="I116" s="2" t="s">
        <v>20</v>
      </c>
      <c r="J116" s="2" t="s">
        <v>20</v>
      </c>
      <c r="K116" s="2" t="s">
        <v>20</v>
      </c>
      <c r="L116" s="2" t="s">
        <v>20</v>
      </c>
      <c r="M116" s="2" t="s">
        <v>20</v>
      </c>
      <c r="N116" s="2" t="s">
        <v>20</v>
      </c>
      <c r="O116" s="2" t="s">
        <v>20</v>
      </c>
      <c r="P116" s="2" t="s">
        <v>1999</v>
      </c>
      <c r="Q116" s="5" t="s">
        <v>61</v>
      </c>
      <c r="R116" s="3"/>
      <c r="S116" s="2" t="s">
        <v>62</v>
      </c>
      <c r="T116" s="2" t="s">
        <v>2464</v>
      </c>
      <c r="U116" s="3" t="s">
        <v>2730</v>
      </c>
      <c r="V116" s="3" t="s">
        <v>20</v>
      </c>
      <c r="W116" s="3" t="s">
        <v>20</v>
      </c>
    </row>
    <row r="117" spans="1:24" ht="58" x14ac:dyDescent="0.35">
      <c r="A117" s="2">
        <v>116</v>
      </c>
      <c r="B117" s="2" t="s">
        <v>2267</v>
      </c>
      <c r="C117" s="2" t="s">
        <v>2268</v>
      </c>
      <c r="D117" s="2"/>
      <c r="E117" s="2"/>
      <c r="F117" s="2" t="s">
        <v>68</v>
      </c>
      <c r="G117" s="2" t="s">
        <v>66</v>
      </c>
      <c r="H117" s="2" t="s">
        <v>19</v>
      </c>
      <c r="I117" s="2" t="s">
        <v>19</v>
      </c>
      <c r="J117" s="2" t="s">
        <v>19</v>
      </c>
      <c r="K117" s="2" t="s">
        <v>19</v>
      </c>
      <c r="L117" s="2" t="s">
        <v>19</v>
      </c>
      <c r="M117" s="2" t="s">
        <v>19</v>
      </c>
      <c r="N117" s="2" t="s">
        <v>19</v>
      </c>
      <c r="O117" s="2" t="s">
        <v>19</v>
      </c>
      <c r="P117" s="3" t="s">
        <v>2003</v>
      </c>
      <c r="Q117" s="5" t="s">
        <v>69</v>
      </c>
      <c r="R117" s="3"/>
      <c r="S117" s="2" t="s">
        <v>23</v>
      </c>
      <c r="T117" s="2" t="s">
        <v>2467</v>
      </c>
      <c r="U117" s="3" t="s">
        <v>2730</v>
      </c>
      <c r="V117" s="3" t="s">
        <v>20</v>
      </c>
      <c r="W117" s="3" t="s">
        <v>20</v>
      </c>
    </row>
    <row r="118" spans="1:24" ht="72.5" x14ac:dyDescent="0.35">
      <c r="A118" s="2">
        <v>117</v>
      </c>
      <c r="B118" s="2" t="s">
        <v>2267</v>
      </c>
      <c r="C118" s="2" t="s">
        <v>2268</v>
      </c>
      <c r="D118" s="2"/>
      <c r="E118" s="2"/>
      <c r="F118" s="2" t="s">
        <v>77</v>
      </c>
      <c r="G118" s="2" t="s">
        <v>77</v>
      </c>
      <c r="H118" s="2"/>
      <c r="I118" s="2" t="s">
        <v>20</v>
      </c>
      <c r="J118" s="2" t="s">
        <v>20</v>
      </c>
      <c r="K118" s="2" t="s">
        <v>20</v>
      </c>
      <c r="L118" s="2" t="s">
        <v>20</v>
      </c>
      <c r="M118" s="2" t="s">
        <v>20</v>
      </c>
      <c r="N118" s="2" t="s">
        <v>20</v>
      </c>
      <c r="O118" s="2" t="s">
        <v>20</v>
      </c>
      <c r="P118" s="2" t="s">
        <v>75</v>
      </c>
      <c r="Q118" s="5" t="s">
        <v>78</v>
      </c>
      <c r="R118" s="5"/>
      <c r="S118" s="2" t="s">
        <v>62</v>
      </c>
      <c r="T118" s="2" t="s">
        <v>2471</v>
      </c>
      <c r="U118" s="3" t="s">
        <v>2730</v>
      </c>
      <c r="V118" s="3" t="s">
        <v>20</v>
      </c>
      <c r="W118" s="3" t="s">
        <v>20</v>
      </c>
    </row>
    <row r="119" spans="1:24" ht="101.5" x14ac:dyDescent="0.35">
      <c r="A119" s="2">
        <v>118</v>
      </c>
      <c r="B119" s="2" t="s">
        <v>2267</v>
      </c>
      <c r="C119" s="2" t="s">
        <v>2268</v>
      </c>
      <c r="D119" s="2"/>
      <c r="E119" s="2"/>
      <c r="F119" s="2" t="s">
        <v>28</v>
      </c>
      <c r="G119" s="2" t="s">
        <v>28</v>
      </c>
      <c r="H119" s="2" t="s">
        <v>20</v>
      </c>
      <c r="I119" s="2" t="s">
        <v>20</v>
      </c>
      <c r="J119" s="2" t="s">
        <v>20</v>
      </c>
      <c r="K119" s="2" t="s">
        <v>20</v>
      </c>
      <c r="L119" s="2" t="s">
        <v>20</v>
      </c>
      <c r="M119" s="2" t="s">
        <v>20</v>
      </c>
      <c r="N119" s="2" t="s">
        <v>20</v>
      </c>
      <c r="O119" s="2" t="s">
        <v>20</v>
      </c>
      <c r="P119" s="2" t="s">
        <v>1999</v>
      </c>
      <c r="Q119" s="5" t="s">
        <v>29</v>
      </c>
      <c r="R119" s="3"/>
      <c r="S119" s="2" t="s">
        <v>23</v>
      </c>
      <c r="T119" s="2" t="s">
        <v>2453</v>
      </c>
      <c r="U119" s="3" t="s">
        <v>2730</v>
      </c>
      <c r="V119" s="3" t="s">
        <v>20</v>
      </c>
      <c r="W119" s="3" t="s">
        <v>20</v>
      </c>
    </row>
    <row r="120" spans="1:24" ht="101.5" x14ac:dyDescent="0.35">
      <c r="A120" s="2">
        <v>119</v>
      </c>
      <c r="B120" s="2" t="s">
        <v>2267</v>
      </c>
      <c r="C120" s="2" t="s">
        <v>2268</v>
      </c>
      <c r="D120" s="2"/>
      <c r="E120" s="2"/>
      <c r="F120" s="2" t="s">
        <v>30</v>
      </c>
      <c r="G120" s="2" t="s">
        <v>28</v>
      </c>
      <c r="H120" s="2" t="s">
        <v>20</v>
      </c>
      <c r="I120" s="2" t="s">
        <v>20</v>
      </c>
      <c r="J120" s="2" t="s">
        <v>20</v>
      </c>
      <c r="K120" s="2" t="s">
        <v>20</v>
      </c>
      <c r="L120" s="2" t="s">
        <v>20</v>
      </c>
      <c r="M120" s="2" t="s">
        <v>20</v>
      </c>
      <c r="N120" s="2" t="s">
        <v>20</v>
      </c>
      <c r="O120" s="2" t="s">
        <v>20</v>
      </c>
      <c r="P120" s="137" t="s">
        <v>2004</v>
      </c>
      <c r="Q120" s="5" t="s">
        <v>31</v>
      </c>
      <c r="R120" s="3"/>
      <c r="S120" s="2" t="s">
        <v>32</v>
      </c>
      <c r="T120" s="2" t="s">
        <v>2097</v>
      </c>
      <c r="U120" s="3" t="s">
        <v>2730</v>
      </c>
      <c r="V120" s="3" t="s">
        <v>20</v>
      </c>
      <c r="W120" s="3" t="s">
        <v>20</v>
      </c>
    </row>
    <row r="121" spans="1:24" ht="72.5" x14ac:dyDescent="0.35">
      <c r="A121" s="2">
        <v>120</v>
      </c>
      <c r="B121" s="2" t="s">
        <v>2267</v>
      </c>
      <c r="C121" s="2" t="s">
        <v>2268</v>
      </c>
      <c r="D121" s="2"/>
      <c r="E121" s="2"/>
      <c r="F121" s="2" t="s">
        <v>2098</v>
      </c>
      <c r="G121" s="2" t="s">
        <v>2098</v>
      </c>
      <c r="H121" s="2" t="s">
        <v>20</v>
      </c>
      <c r="I121" s="2" t="s">
        <v>20</v>
      </c>
      <c r="J121" s="2" t="s">
        <v>20</v>
      </c>
      <c r="K121" s="2" t="s">
        <v>20</v>
      </c>
      <c r="L121" s="2" t="s">
        <v>20</v>
      </c>
      <c r="M121" s="2" t="s">
        <v>20</v>
      </c>
      <c r="N121" s="2" t="s">
        <v>20</v>
      </c>
      <c r="O121" s="2" t="s">
        <v>20</v>
      </c>
      <c r="P121" s="2" t="s">
        <v>1999</v>
      </c>
      <c r="Q121" s="5" t="s">
        <v>2099</v>
      </c>
      <c r="R121" s="3"/>
      <c r="S121" s="2" t="s">
        <v>23</v>
      </c>
      <c r="T121" s="2" t="s">
        <v>2459</v>
      </c>
      <c r="U121" s="3" t="s">
        <v>2730</v>
      </c>
      <c r="V121" s="3" t="s">
        <v>20</v>
      </c>
      <c r="W121" s="3" t="s">
        <v>20</v>
      </c>
    </row>
    <row r="122" spans="1:24" ht="87" x14ac:dyDescent="0.35">
      <c r="A122" s="2">
        <v>121</v>
      </c>
      <c r="B122" s="2" t="s">
        <v>2267</v>
      </c>
      <c r="C122" s="2" t="s">
        <v>2268</v>
      </c>
      <c r="D122" s="2"/>
      <c r="E122" s="2"/>
      <c r="F122" s="2" t="s">
        <v>26</v>
      </c>
      <c r="G122" s="2" t="s">
        <v>24</v>
      </c>
      <c r="H122" s="2" t="s">
        <v>20</v>
      </c>
      <c r="I122" s="2" t="s">
        <v>20</v>
      </c>
      <c r="J122" s="2" t="s">
        <v>20</v>
      </c>
      <c r="K122" s="2" t="s">
        <v>20</v>
      </c>
      <c r="L122" s="2" t="s">
        <v>20</v>
      </c>
      <c r="M122" s="2" t="s">
        <v>20</v>
      </c>
      <c r="N122" s="2" t="s">
        <v>20</v>
      </c>
      <c r="O122" s="2" t="s">
        <v>20</v>
      </c>
      <c r="P122" s="137" t="s">
        <v>2004</v>
      </c>
      <c r="Q122" s="5" t="s">
        <v>27</v>
      </c>
      <c r="R122" s="3"/>
      <c r="S122" s="2" t="s">
        <v>2096</v>
      </c>
      <c r="T122" s="2" t="s">
        <v>2452</v>
      </c>
      <c r="U122" s="3" t="s">
        <v>2730</v>
      </c>
      <c r="V122" s="3" t="s">
        <v>20</v>
      </c>
      <c r="W122" s="3" t="s">
        <v>20</v>
      </c>
    </row>
    <row r="123" spans="1:24" ht="58" x14ac:dyDescent="0.35">
      <c r="A123" s="2">
        <v>122</v>
      </c>
      <c r="B123" s="2" t="s">
        <v>2267</v>
      </c>
      <c r="C123" s="2" t="s">
        <v>2268</v>
      </c>
      <c r="D123" s="2"/>
      <c r="E123" s="2"/>
      <c r="F123" s="2" t="s">
        <v>66</v>
      </c>
      <c r="G123" s="2" t="s">
        <v>66</v>
      </c>
      <c r="H123" s="2" t="s">
        <v>20</v>
      </c>
      <c r="I123" s="2" t="s">
        <v>20</v>
      </c>
      <c r="J123" s="2" t="s">
        <v>20</v>
      </c>
      <c r="K123" s="2" t="s">
        <v>20</v>
      </c>
      <c r="L123" s="2" t="s">
        <v>20</v>
      </c>
      <c r="M123" s="2" t="s">
        <v>20</v>
      </c>
      <c r="N123" s="2" t="s">
        <v>20</v>
      </c>
      <c r="O123" s="2" t="s">
        <v>20</v>
      </c>
      <c r="P123" s="3" t="s">
        <v>2003</v>
      </c>
      <c r="Q123" s="5" t="s">
        <v>67</v>
      </c>
      <c r="R123" s="3"/>
      <c r="S123" s="2" t="s">
        <v>2100</v>
      </c>
      <c r="T123" s="2" t="s">
        <v>2466</v>
      </c>
      <c r="U123" s="3" t="s">
        <v>2730</v>
      </c>
      <c r="V123" s="3" t="s">
        <v>20</v>
      </c>
      <c r="W123" s="3" t="s">
        <v>20</v>
      </c>
    </row>
    <row r="124" spans="1:24" ht="101.5" x14ac:dyDescent="0.35">
      <c r="A124" s="2">
        <v>123</v>
      </c>
      <c r="B124" s="2" t="s">
        <v>2267</v>
      </c>
      <c r="C124" s="2" t="s">
        <v>2268</v>
      </c>
      <c r="D124" s="2"/>
      <c r="E124" s="2"/>
      <c r="F124" s="2" t="s">
        <v>33</v>
      </c>
      <c r="G124" s="2" t="s">
        <v>33</v>
      </c>
      <c r="H124" s="2" t="s">
        <v>20</v>
      </c>
      <c r="I124" s="2" t="s">
        <v>20</v>
      </c>
      <c r="J124" s="2" t="s">
        <v>20</v>
      </c>
      <c r="K124" s="2" t="s">
        <v>20</v>
      </c>
      <c r="L124" s="2" t="s">
        <v>20</v>
      </c>
      <c r="M124" s="2" t="s">
        <v>20</v>
      </c>
      <c r="N124" s="2" t="s">
        <v>20</v>
      </c>
      <c r="O124" s="2" t="s">
        <v>20</v>
      </c>
      <c r="P124" s="2" t="s">
        <v>1999</v>
      </c>
      <c r="Q124" s="5" t="s">
        <v>34</v>
      </c>
      <c r="R124" s="3"/>
      <c r="S124" s="2" t="s">
        <v>23</v>
      </c>
      <c r="T124" s="2" t="s">
        <v>2454</v>
      </c>
      <c r="U124" s="3" t="s">
        <v>2730</v>
      </c>
      <c r="V124" s="3" t="s">
        <v>20</v>
      </c>
      <c r="W124" s="3" t="s">
        <v>20</v>
      </c>
    </row>
    <row r="125" spans="1:24" ht="87" x14ac:dyDescent="0.35">
      <c r="A125" s="2">
        <v>124</v>
      </c>
      <c r="B125" s="2" t="s">
        <v>2267</v>
      </c>
      <c r="C125" s="2" t="s">
        <v>2268</v>
      </c>
      <c r="D125" s="2"/>
      <c r="E125" s="2"/>
      <c r="F125" s="2" t="s">
        <v>38</v>
      </c>
      <c r="G125" s="2" t="s">
        <v>38</v>
      </c>
      <c r="H125" s="2" t="s">
        <v>20</v>
      </c>
      <c r="I125" s="2" t="s">
        <v>20</v>
      </c>
      <c r="J125" s="2" t="s">
        <v>20</v>
      </c>
      <c r="K125" s="2" t="s">
        <v>20</v>
      </c>
      <c r="L125" s="2" t="s">
        <v>20</v>
      </c>
      <c r="M125" s="2" t="s">
        <v>20</v>
      </c>
      <c r="N125" s="2" t="s">
        <v>20</v>
      </c>
      <c r="O125" s="2" t="s">
        <v>20</v>
      </c>
      <c r="P125" s="3" t="s">
        <v>2002</v>
      </c>
      <c r="Q125" s="5" t="s">
        <v>39</v>
      </c>
      <c r="R125" s="3"/>
      <c r="S125" s="2" t="s">
        <v>40</v>
      </c>
      <c r="T125" s="2" t="s">
        <v>2456</v>
      </c>
      <c r="U125" s="3" t="s">
        <v>2730</v>
      </c>
      <c r="V125" s="3" t="s">
        <v>20</v>
      </c>
      <c r="W125" s="3" t="s">
        <v>20</v>
      </c>
    </row>
    <row r="126" spans="1:24" ht="58" x14ac:dyDescent="0.35">
      <c r="A126" s="2">
        <v>125</v>
      </c>
      <c r="B126" s="2" t="s">
        <v>2267</v>
      </c>
      <c r="C126" s="2" t="s">
        <v>2268</v>
      </c>
      <c r="D126" s="2"/>
      <c r="E126" s="2"/>
      <c r="F126" s="2" t="s">
        <v>24</v>
      </c>
      <c r="G126" s="2" t="s">
        <v>24</v>
      </c>
      <c r="H126" s="2" t="s">
        <v>20</v>
      </c>
      <c r="I126" s="2" t="s">
        <v>20</v>
      </c>
      <c r="J126" s="2" t="s">
        <v>20</v>
      </c>
      <c r="K126" s="2" t="s">
        <v>20</v>
      </c>
      <c r="L126" s="2" t="s">
        <v>20</v>
      </c>
      <c r="M126" s="2" t="s">
        <v>20</v>
      </c>
      <c r="N126" s="2" t="s">
        <v>20</v>
      </c>
      <c r="O126" s="2" t="s">
        <v>20</v>
      </c>
      <c r="P126" s="2" t="s">
        <v>2001</v>
      </c>
      <c r="Q126" s="5" t="s">
        <v>25</v>
      </c>
      <c r="R126" s="3"/>
      <c r="S126" s="2" t="s">
        <v>23</v>
      </c>
      <c r="T126" s="2" t="s">
        <v>2450</v>
      </c>
      <c r="U126" s="3" t="s">
        <v>2730</v>
      </c>
      <c r="V126" s="3" t="s">
        <v>20</v>
      </c>
      <c r="W126" s="3" t="s">
        <v>20</v>
      </c>
    </row>
    <row r="127" spans="1:24" s="50" customFormat="1" ht="101.5" x14ac:dyDescent="0.35">
      <c r="A127" s="2">
        <v>126</v>
      </c>
      <c r="B127" s="2" t="s">
        <v>2267</v>
      </c>
      <c r="C127" s="2" t="s">
        <v>2268</v>
      </c>
      <c r="D127" s="2"/>
      <c r="E127" s="2"/>
      <c r="F127" s="2" t="s">
        <v>35</v>
      </c>
      <c r="G127" s="2" t="s">
        <v>35</v>
      </c>
      <c r="H127" s="2" t="s">
        <v>20</v>
      </c>
      <c r="I127" s="2" t="s">
        <v>20</v>
      </c>
      <c r="J127" s="2" t="s">
        <v>20</v>
      </c>
      <c r="K127" s="2" t="s">
        <v>20</v>
      </c>
      <c r="L127" s="2" t="s">
        <v>20</v>
      </c>
      <c r="M127" s="2" t="s">
        <v>20</v>
      </c>
      <c r="N127" s="2" t="s">
        <v>20</v>
      </c>
      <c r="O127" s="2" t="s">
        <v>20</v>
      </c>
      <c r="P127" s="138" t="s">
        <v>2004</v>
      </c>
      <c r="Q127" s="5" t="s">
        <v>36</v>
      </c>
      <c r="R127" s="3"/>
      <c r="S127" s="2" t="s">
        <v>37</v>
      </c>
      <c r="T127" s="2" t="s">
        <v>2455</v>
      </c>
      <c r="U127" s="3" t="s">
        <v>2730</v>
      </c>
      <c r="V127" s="3" t="s">
        <v>20</v>
      </c>
      <c r="W127" s="3" t="s">
        <v>20</v>
      </c>
      <c r="X127" s="1"/>
    </row>
    <row r="128" spans="1:24" ht="43.5" x14ac:dyDescent="0.35">
      <c r="A128" s="2">
        <v>127</v>
      </c>
      <c r="B128" s="2" t="s">
        <v>2267</v>
      </c>
      <c r="C128" s="2" t="s">
        <v>2268</v>
      </c>
      <c r="D128" s="2"/>
      <c r="E128" s="2"/>
      <c r="F128" s="2" t="s">
        <v>56</v>
      </c>
      <c r="G128" s="2" t="s">
        <v>56</v>
      </c>
      <c r="H128" s="2" t="s">
        <v>20</v>
      </c>
      <c r="I128" s="2" t="s">
        <v>20</v>
      </c>
      <c r="J128" s="2" t="s">
        <v>20</v>
      </c>
      <c r="K128" s="2" t="s">
        <v>20</v>
      </c>
      <c r="L128" s="2" t="s">
        <v>20</v>
      </c>
      <c r="M128" s="2" t="s">
        <v>20</v>
      </c>
      <c r="N128" s="2" t="s">
        <v>20</v>
      </c>
      <c r="O128" s="2" t="s">
        <v>20</v>
      </c>
      <c r="P128" s="2" t="s">
        <v>57</v>
      </c>
      <c r="Q128" s="5" t="s">
        <v>58</v>
      </c>
      <c r="R128" s="3"/>
      <c r="S128" s="2" t="s">
        <v>59</v>
      </c>
      <c r="T128" s="2" t="s">
        <v>2463</v>
      </c>
      <c r="U128" s="3" t="s">
        <v>2730</v>
      </c>
      <c r="V128" s="3" t="s">
        <v>20</v>
      </c>
      <c r="W128" s="3" t="s">
        <v>20</v>
      </c>
    </row>
    <row r="129" spans="1:24" ht="87" x14ac:dyDescent="0.35">
      <c r="A129" s="2">
        <v>128</v>
      </c>
      <c r="B129" s="2" t="s">
        <v>2267</v>
      </c>
      <c r="C129" s="2" t="s">
        <v>2268</v>
      </c>
      <c r="D129" s="2"/>
      <c r="E129" s="2"/>
      <c r="F129" s="2" t="s">
        <v>2101</v>
      </c>
      <c r="G129" s="2"/>
      <c r="H129" s="2" t="s">
        <v>20</v>
      </c>
      <c r="I129" s="2" t="s">
        <v>20</v>
      </c>
      <c r="J129" s="2" t="s">
        <v>20</v>
      </c>
      <c r="K129" s="2" t="s">
        <v>20</v>
      </c>
      <c r="L129" s="2" t="s">
        <v>20</v>
      </c>
      <c r="M129" s="2" t="s">
        <v>20</v>
      </c>
      <c r="N129" s="2" t="s">
        <v>20</v>
      </c>
      <c r="O129" s="2" t="s">
        <v>20</v>
      </c>
      <c r="P129" s="2" t="s">
        <v>2003</v>
      </c>
      <c r="Q129" s="5" t="s">
        <v>2175</v>
      </c>
      <c r="R129" s="3"/>
      <c r="S129" s="2" t="s">
        <v>176</v>
      </c>
      <c r="T129" s="2" t="s">
        <v>2469</v>
      </c>
      <c r="U129" s="3" t="s">
        <v>2730</v>
      </c>
      <c r="V129" s="3" t="s">
        <v>20</v>
      </c>
      <c r="W129" s="3" t="s">
        <v>20</v>
      </c>
    </row>
    <row r="130" spans="1:24" s="50" customFormat="1" ht="58" x14ac:dyDescent="0.35">
      <c r="A130" s="2">
        <v>129</v>
      </c>
      <c r="B130" s="2" t="s">
        <v>288</v>
      </c>
      <c r="C130" s="2" t="s">
        <v>80</v>
      </c>
      <c r="D130" s="2"/>
      <c r="E130" s="2"/>
      <c r="F130" s="141" t="s">
        <v>1209</v>
      </c>
      <c r="G130" s="2" t="s">
        <v>291</v>
      </c>
      <c r="H130" s="2" t="s">
        <v>20</v>
      </c>
      <c r="I130" s="2" t="s">
        <v>20</v>
      </c>
      <c r="J130" s="2" t="s">
        <v>20</v>
      </c>
      <c r="K130" s="2" t="s">
        <v>19</v>
      </c>
      <c r="L130" s="2" t="s">
        <v>19</v>
      </c>
      <c r="M130" s="2" t="s">
        <v>20</v>
      </c>
      <c r="N130" s="2" t="s">
        <v>20</v>
      </c>
      <c r="O130" s="2"/>
      <c r="P130" s="138" t="s">
        <v>2022</v>
      </c>
      <c r="Q130" s="5" t="s">
        <v>1205</v>
      </c>
      <c r="R130" s="5"/>
      <c r="S130" s="2" t="s">
        <v>1207</v>
      </c>
      <c r="T130" s="141" t="s">
        <v>2474</v>
      </c>
      <c r="U130" s="3" t="s">
        <v>2730</v>
      </c>
      <c r="V130" s="3" t="s">
        <v>20</v>
      </c>
      <c r="W130" s="3" t="s">
        <v>20</v>
      </c>
      <c r="X130" s="1"/>
    </row>
    <row r="131" spans="1:24" s="50" customFormat="1" ht="29" x14ac:dyDescent="0.35">
      <c r="A131" s="2">
        <v>130</v>
      </c>
      <c r="B131" s="2" t="s">
        <v>288</v>
      </c>
      <c r="C131" s="2" t="s">
        <v>80</v>
      </c>
      <c r="D131" s="2"/>
      <c r="E131" s="2"/>
      <c r="F131" s="141" t="s">
        <v>1208</v>
      </c>
      <c r="G131" s="2" t="s">
        <v>1210</v>
      </c>
      <c r="H131" s="2" t="s">
        <v>20</v>
      </c>
      <c r="I131" s="2" t="s">
        <v>20</v>
      </c>
      <c r="J131" s="2" t="s">
        <v>20</v>
      </c>
      <c r="K131" s="2"/>
      <c r="L131" s="2"/>
      <c r="M131" s="2" t="s">
        <v>20</v>
      </c>
      <c r="N131" s="2" t="s">
        <v>20</v>
      </c>
      <c r="O131" s="2" t="s">
        <v>20</v>
      </c>
      <c r="P131" s="138" t="s">
        <v>2022</v>
      </c>
      <c r="Q131" s="5" t="s">
        <v>292</v>
      </c>
      <c r="R131" s="5"/>
      <c r="S131" s="2" t="s">
        <v>107</v>
      </c>
      <c r="T131" s="141" t="s">
        <v>2475</v>
      </c>
      <c r="U131" s="3" t="s">
        <v>2730</v>
      </c>
      <c r="V131" s="3" t="s">
        <v>20</v>
      </c>
      <c r="W131" s="3"/>
      <c r="X131" s="1"/>
    </row>
    <row r="132" spans="1:24" s="50" customFormat="1" ht="101.5" x14ac:dyDescent="0.35">
      <c r="A132" s="2">
        <v>131</v>
      </c>
      <c r="B132" s="2" t="s">
        <v>288</v>
      </c>
      <c r="C132" s="2" t="s">
        <v>80</v>
      </c>
      <c r="D132" s="2"/>
      <c r="E132" s="2"/>
      <c r="F132" s="2" t="s">
        <v>302</v>
      </c>
      <c r="G132" s="2" t="s">
        <v>303</v>
      </c>
      <c r="H132" s="2" t="s">
        <v>20</v>
      </c>
      <c r="I132" s="2" t="s">
        <v>20</v>
      </c>
      <c r="J132" s="2" t="s">
        <v>20</v>
      </c>
      <c r="K132" s="2" t="s">
        <v>20</v>
      </c>
      <c r="L132" s="2" t="s">
        <v>20</v>
      </c>
      <c r="M132" s="2" t="s">
        <v>20</v>
      </c>
      <c r="N132" s="2"/>
      <c r="O132" s="2" t="s">
        <v>20</v>
      </c>
      <c r="P132" s="2" t="s">
        <v>1999</v>
      </c>
      <c r="Q132" s="5" t="s">
        <v>304</v>
      </c>
      <c r="R132" s="5"/>
      <c r="S132" s="2" t="s">
        <v>202</v>
      </c>
      <c r="T132" s="2" t="s">
        <v>2480</v>
      </c>
      <c r="U132" s="3" t="s">
        <v>2730</v>
      </c>
      <c r="V132" s="3" t="s">
        <v>20</v>
      </c>
      <c r="W132" s="3" t="s">
        <v>20</v>
      </c>
      <c r="X132" s="1"/>
    </row>
    <row r="133" spans="1:24" s="50" customFormat="1" ht="101.5" x14ac:dyDescent="0.35">
      <c r="A133" s="2">
        <v>132</v>
      </c>
      <c r="B133" s="2" t="s">
        <v>288</v>
      </c>
      <c r="C133" s="2" t="s">
        <v>80</v>
      </c>
      <c r="D133" s="2"/>
      <c r="E133" s="2"/>
      <c r="F133" s="2" t="s">
        <v>289</v>
      </c>
      <c r="G133" s="2" t="s">
        <v>290</v>
      </c>
      <c r="H133" s="2" t="s">
        <v>20</v>
      </c>
      <c r="I133" s="2" t="s">
        <v>20</v>
      </c>
      <c r="J133" s="2" t="s">
        <v>20</v>
      </c>
      <c r="K133" s="2" t="s">
        <v>20</v>
      </c>
      <c r="L133" s="2" t="s">
        <v>20</v>
      </c>
      <c r="M133" s="2" t="s">
        <v>20</v>
      </c>
      <c r="N133" s="2" t="s">
        <v>20</v>
      </c>
      <c r="O133" s="2" t="s">
        <v>20</v>
      </c>
      <c r="P133" s="2" t="s">
        <v>1999</v>
      </c>
      <c r="Q133" s="5" t="s">
        <v>1203</v>
      </c>
      <c r="R133" s="5" t="s">
        <v>1204</v>
      </c>
      <c r="S133" s="2" t="s">
        <v>165</v>
      </c>
      <c r="T133" s="141" t="s">
        <v>2473</v>
      </c>
      <c r="U133" s="3" t="s">
        <v>2730</v>
      </c>
      <c r="V133" s="3" t="s">
        <v>20</v>
      </c>
      <c r="W133" s="3" t="s">
        <v>20</v>
      </c>
      <c r="X133" s="1"/>
    </row>
    <row r="134" spans="1:24" s="50" customFormat="1" ht="58" x14ac:dyDescent="0.35">
      <c r="A134" s="2">
        <v>133</v>
      </c>
      <c r="B134" s="2" t="s">
        <v>288</v>
      </c>
      <c r="C134" s="2" t="s">
        <v>80</v>
      </c>
      <c r="D134" s="2"/>
      <c r="E134" s="2"/>
      <c r="F134" s="2" t="s">
        <v>297</v>
      </c>
      <c r="G134" s="2" t="s">
        <v>298</v>
      </c>
      <c r="H134" s="2" t="s">
        <v>20</v>
      </c>
      <c r="I134" s="2" t="s">
        <v>20</v>
      </c>
      <c r="J134" s="2" t="s">
        <v>20</v>
      </c>
      <c r="K134" s="2" t="s">
        <v>20</v>
      </c>
      <c r="L134" s="2" t="s">
        <v>20</v>
      </c>
      <c r="M134" s="2" t="s">
        <v>20</v>
      </c>
      <c r="N134" s="2" t="s">
        <v>20</v>
      </c>
      <c r="O134" s="2" t="s">
        <v>20</v>
      </c>
      <c r="P134" s="2" t="s">
        <v>1999</v>
      </c>
      <c r="Q134" s="5" t="s">
        <v>1206</v>
      </c>
      <c r="R134" s="5"/>
      <c r="S134" s="2" t="s">
        <v>165</v>
      </c>
      <c r="T134" s="2" t="s">
        <v>2478</v>
      </c>
      <c r="U134" s="3" t="s">
        <v>2730</v>
      </c>
      <c r="V134" s="3" t="s">
        <v>20</v>
      </c>
      <c r="W134" s="3" t="s">
        <v>20</v>
      </c>
      <c r="X134" s="1"/>
    </row>
    <row r="135" spans="1:24" s="50" customFormat="1" ht="43.5" x14ac:dyDescent="0.35">
      <c r="A135" s="2">
        <v>134</v>
      </c>
      <c r="B135" s="2" t="s">
        <v>288</v>
      </c>
      <c r="C135" s="2" t="s">
        <v>80</v>
      </c>
      <c r="D135" s="2"/>
      <c r="E135" s="2"/>
      <c r="F135" s="2" t="s">
        <v>1199</v>
      </c>
      <c r="G135" s="2" t="s">
        <v>1199</v>
      </c>
      <c r="H135" s="2" t="s">
        <v>19</v>
      </c>
      <c r="I135" s="2" t="s">
        <v>19</v>
      </c>
      <c r="J135" s="2" t="s">
        <v>19</v>
      </c>
      <c r="K135" s="2" t="s">
        <v>19</v>
      </c>
      <c r="L135" s="2" t="s">
        <v>19</v>
      </c>
      <c r="M135" s="2" t="s">
        <v>19</v>
      </c>
      <c r="N135" s="2" t="s">
        <v>19</v>
      </c>
      <c r="O135" s="2" t="s">
        <v>19</v>
      </c>
      <c r="P135" s="2" t="s">
        <v>75</v>
      </c>
      <c r="Q135" s="5" t="s">
        <v>2483</v>
      </c>
      <c r="R135" s="5" t="s">
        <v>287</v>
      </c>
      <c r="S135" s="2" t="s">
        <v>1202</v>
      </c>
      <c r="T135" s="2" t="s">
        <v>2472</v>
      </c>
      <c r="U135" s="3" t="s">
        <v>2730</v>
      </c>
      <c r="V135" s="3" t="s">
        <v>20</v>
      </c>
      <c r="W135" s="3" t="s">
        <v>20</v>
      </c>
      <c r="X135" s="1"/>
    </row>
    <row r="136" spans="1:24" s="50" customFormat="1" ht="43.5" x14ac:dyDescent="0.35">
      <c r="A136" s="2">
        <v>135</v>
      </c>
      <c r="B136" s="2" t="s">
        <v>288</v>
      </c>
      <c r="C136" s="2" t="s">
        <v>80</v>
      </c>
      <c r="D136" s="2"/>
      <c r="E136" s="2"/>
      <c r="F136" s="2" t="s">
        <v>299</v>
      </c>
      <c r="G136" s="2" t="s">
        <v>300</v>
      </c>
      <c r="H136" s="2" t="s">
        <v>20</v>
      </c>
      <c r="I136" s="2" t="s">
        <v>20</v>
      </c>
      <c r="J136" s="2" t="s">
        <v>20</v>
      </c>
      <c r="K136" s="2"/>
      <c r="L136" s="2"/>
      <c r="M136" s="2"/>
      <c r="N136" s="2"/>
      <c r="O136" s="2" t="s">
        <v>20</v>
      </c>
      <c r="P136" s="2" t="s">
        <v>1999</v>
      </c>
      <c r="Q136" s="5" t="s">
        <v>301</v>
      </c>
      <c r="R136" s="5"/>
      <c r="S136" s="2" t="s">
        <v>70</v>
      </c>
      <c r="T136" s="2" t="s">
        <v>2479</v>
      </c>
      <c r="U136" s="3" t="s">
        <v>2730</v>
      </c>
      <c r="V136" s="3" t="s">
        <v>20</v>
      </c>
      <c r="W136" s="3"/>
      <c r="X136" s="1"/>
    </row>
    <row r="137" spans="1:24" s="50" customFormat="1" ht="58" x14ac:dyDescent="0.35">
      <c r="A137" s="2">
        <v>136</v>
      </c>
      <c r="B137" s="2" t="s">
        <v>288</v>
      </c>
      <c r="C137" s="2" t="s">
        <v>80</v>
      </c>
      <c r="D137" s="2"/>
      <c r="E137" s="2"/>
      <c r="F137" s="2" t="s">
        <v>2481</v>
      </c>
      <c r="G137" s="2" t="s">
        <v>295</v>
      </c>
      <c r="H137" s="2"/>
      <c r="I137" s="2" t="s">
        <v>20</v>
      </c>
      <c r="J137" s="2" t="s">
        <v>20</v>
      </c>
      <c r="K137" s="2" t="s">
        <v>20</v>
      </c>
      <c r="L137" s="2" t="s">
        <v>19</v>
      </c>
      <c r="M137" s="2"/>
      <c r="N137" s="2"/>
      <c r="O137" s="2" t="s">
        <v>20</v>
      </c>
      <c r="P137" s="2" t="s">
        <v>1999</v>
      </c>
      <c r="Q137" s="5" t="s">
        <v>296</v>
      </c>
      <c r="R137" s="5"/>
      <c r="S137" s="2" t="s">
        <v>62</v>
      </c>
      <c r="T137" s="2" t="s">
        <v>2477</v>
      </c>
      <c r="U137" s="3" t="s">
        <v>2730</v>
      </c>
      <c r="V137" s="3"/>
      <c r="W137" s="3" t="s">
        <v>20</v>
      </c>
      <c r="X137" s="1"/>
    </row>
    <row r="138" spans="1:24" ht="58" x14ac:dyDescent="0.35">
      <c r="A138" s="2">
        <v>137</v>
      </c>
      <c r="B138" s="2" t="s">
        <v>288</v>
      </c>
      <c r="C138" s="2" t="s">
        <v>80</v>
      </c>
      <c r="D138" s="2"/>
      <c r="E138" s="2"/>
      <c r="F138" s="2" t="s">
        <v>2482</v>
      </c>
      <c r="G138" s="2" t="s">
        <v>1212</v>
      </c>
      <c r="H138" s="2"/>
      <c r="I138" s="2" t="s">
        <v>20</v>
      </c>
      <c r="J138" s="2" t="s">
        <v>20</v>
      </c>
      <c r="K138" s="2" t="s">
        <v>20</v>
      </c>
      <c r="L138" s="2" t="s">
        <v>20</v>
      </c>
      <c r="M138" s="2" t="s">
        <v>19</v>
      </c>
      <c r="N138" s="2" t="s">
        <v>20</v>
      </c>
      <c r="O138" s="2"/>
      <c r="P138" s="2" t="s">
        <v>1999</v>
      </c>
      <c r="Q138" s="5" t="s">
        <v>293</v>
      </c>
      <c r="R138" s="5" t="s">
        <v>294</v>
      </c>
      <c r="S138" s="2" t="s">
        <v>62</v>
      </c>
      <c r="T138" s="2" t="s">
        <v>2476</v>
      </c>
      <c r="U138" s="3" t="s">
        <v>2730</v>
      </c>
      <c r="V138" s="3" t="s">
        <v>20</v>
      </c>
      <c r="W138" s="3" t="s">
        <v>20</v>
      </c>
    </row>
    <row r="139" spans="1:24" ht="101.5" x14ac:dyDescent="0.35">
      <c r="A139" s="2">
        <v>138</v>
      </c>
      <c r="B139" s="2" t="s">
        <v>305</v>
      </c>
      <c r="C139" s="2" t="s">
        <v>80</v>
      </c>
      <c r="D139" s="2"/>
      <c r="E139" s="2"/>
      <c r="F139" s="141" t="s">
        <v>1371</v>
      </c>
      <c r="G139" s="2" t="s">
        <v>1370</v>
      </c>
      <c r="H139" s="2" t="s">
        <v>20</v>
      </c>
      <c r="I139" s="2" t="s">
        <v>20</v>
      </c>
      <c r="J139" s="2" t="s">
        <v>20</v>
      </c>
      <c r="K139" s="2" t="s">
        <v>20</v>
      </c>
      <c r="L139" s="2" t="s">
        <v>20</v>
      </c>
      <c r="M139" s="2" t="s">
        <v>20</v>
      </c>
      <c r="N139" s="2"/>
      <c r="O139" s="2" t="s">
        <v>20</v>
      </c>
      <c r="P139" s="2" t="s">
        <v>75</v>
      </c>
      <c r="Q139" s="5" t="s">
        <v>318</v>
      </c>
      <c r="R139" s="3"/>
      <c r="S139" s="2" t="s">
        <v>165</v>
      </c>
      <c r="T139" s="2" t="s">
        <v>2501</v>
      </c>
      <c r="U139" s="3" t="s">
        <v>2730</v>
      </c>
      <c r="V139" s="3" t="s">
        <v>20</v>
      </c>
      <c r="W139" s="3" t="s">
        <v>20</v>
      </c>
    </row>
    <row r="140" spans="1:24" ht="87" x14ac:dyDescent="0.35">
      <c r="A140" s="2">
        <v>139</v>
      </c>
      <c r="B140" s="2" t="s">
        <v>305</v>
      </c>
      <c r="C140" s="2" t="s">
        <v>80</v>
      </c>
      <c r="D140" s="2"/>
      <c r="E140" s="2"/>
      <c r="F140" s="133" t="s">
        <v>1327</v>
      </c>
      <c r="G140" s="2" t="s">
        <v>1343</v>
      </c>
      <c r="H140" s="2" t="s">
        <v>20</v>
      </c>
      <c r="I140" s="2" t="s">
        <v>20</v>
      </c>
      <c r="J140" s="2" t="s">
        <v>20</v>
      </c>
      <c r="K140" s="2"/>
      <c r="L140" s="2"/>
      <c r="M140" s="2" t="s">
        <v>20</v>
      </c>
      <c r="N140" s="2" t="s">
        <v>20</v>
      </c>
      <c r="O140" s="2"/>
      <c r="P140" s="138" t="s">
        <v>2022</v>
      </c>
      <c r="Q140" s="5" t="s">
        <v>327</v>
      </c>
      <c r="R140" s="3"/>
      <c r="S140" s="2" t="s">
        <v>165</v>
      </c>
      <c r="T140" s="2" t="s">
        <v>2506</v>
      </c>
      <c r="U140" s="3" t="s">
        <v>2730</v>
      </c>
      <c r="V140" s="3" t="s">
        <v>20</v>
      </c>
      <c r="W140" s="3"/>
    </row>
    <row r="141" spans="1:24" ht="87" x14ac:dyDescent="0.35">
      <c r="A141" s="2">
        <v>140</v>
      </c>
      <c r="B141" s="2" t="s">
        <v>305</v>
      </c>
      <c r="C141" s="2" t="s">
        <v>80</v>
      </c>
      <c r="D141" s="2"/>
      <c r="E141" s="2"/>
      <c r="F141" s="141" t="s">
        <v>1369</v>
      </c>
      <c r="G141" s="2" t="s">
        <v>1338</v>
      </c>
      <c r="H141" s="2" t="s">
        <v>20</v>
      </c>
      <c r="I141" s="2" t="s">
        <v>20</v>
      </c>
      <c r="J141" s="2" t="s">
        <v>20</v>
      </c>
      <c r="K141" s="2" t="s">
        <v>20</v>
      </c>
      <c r="L141" s="2" t="s">
        <v>20</v>
      </c>
      <c r="M141" s="2" t="s">
        <v>20</v>
      </c>
      <c r="N141" s="2"/>
      <c r="O141" s="2" t="s">
        <v>20</v>
      </c>
      <c r="P141" s="2" t="s">
        <v>75</v>
      </c>
      <c r="Q141" s="5" t="s">
        <v>317</v>
      </c>
      <c r="R141" s="3"/>
      <c r="S141" s="2" t="s">
        <v>165</v>
      </c>
      <c r="T141" s="2" t="s">
        <v>2500</v>
      </c>
      <c r="U141" s="3" t="s">
        <v>2730</v>
      </c>
      <c r="V141" s="3" t="s">
        <v>20</v>
      </c>
      <c r="W141" s="3" t="s">
        <v>20</v>
      </c>
    </row>
    <row r="142" spans="1:24" ht="72.5" x14ac:dyDescent="0.35">
      <c r="A142" s="2">
        <v>141</v>
      </c>
      <c r="B142" s="2" t="s">
        <v>305</v>
      </c>
      <c r="C142" s="2" t="s">
        <v>80</v>
      </c>
      <c r="D142" s="2"/>
      <c r="E142" s="2"/>
      <c r="F142" s="141" t="s">
        <v>1354</v>
      </c>
      <c r="G142" s="2" t="s">
        <v>1353</v>
      </c>
      <c r="H142" s="2"/>
      <c r="I142" s="2" t="s">
        <v>20</v>
      </c>
      <c r="J142" s="2" t="s">
        <v>20</v>
      </c>
      <c r="K142" s="2" t="s">
        <v>20</v>
      </c>
      <c r="L142" s="2"/>
      <c r="M142" s="2"/>
      <c r="N142" s="2" t="s">
        <v>20</v>
      </c>
      <c r="O142" s="2" t="s">
        <v>20</v>
      </c>
      <c r="P142" s="2" t="s">
        <v>1999</v>
      </c>
      <c r="Q142" s="5" t="s">
        <v>308</v>
      </c>
      <c r="R142" s="3"/>
      <c r="S142" s="2" t="s">
        <v>70</v>
      </c>
      <c r="T142" s="2" t="s">
        <v>2489</v>
      </c>
      <c r="U142" s="3" t="s">
        <v>2730</v>
      </c>
      <c r="V142" s="3"/>
      <c r="W142" s="3" t="s">
        <v>20</v>
      </c>
    </row>
    <row r="143" spans="1:24" ht="116" x14ac:dyDescent="0.35">
      <c r="A143" s="2">
        <v>142</v>
      </c>
      <c r="B143" s="2" t="s">
        <v>305</v>
      </c>
      <c r="C143" s="2" t="s">
        <v>80</v>
      </c>
      <c r="D143" s="2"/>
      <c r="E143" s="2"/>
      <c r="F143" s="2" t="s">
        <v>1624</v>
      </c>
      <c r="G143" s="2" t="s">
        <v>1619</v>
      </c>
      <c r="H143" s="2" t="s">
        <v>20</v>
      </c>
      <c r="I143" s="2" t="s">
        <v>20</v>
      </c>
      <c r="J143" s="2" t="s">
        <v>20</v>
      </c>
      <c r="K143" s="2" t="s">
        <v>20</v>
      </c>
      <c r="L143" s="2" t="s">
        <v>20</v>
      </c>
      <c r="M143" s="2" t="s">
        <v>20</v>
      </c>
      <c r="N143" s="2" t="s">
        <v>20</v>
      </c>
      <c r="O143" s="2" t="s">
        <v>20</v>
      </c>
      <c r="P143" s="2" t="s">
        <v>409</v>
      </c>
      <c r="Q143" s="5" t="s">
        <v>1618</v>
      </c>
      <c r="R143" s="5" t="s">
        <v>306</v>
      </c>
      <c r="S143" s="2" t="s">
        <v>1617</v>
      </c>
      <c r="T143" s="2" t="s">
        <v>2513</v>
      </c>
      <c r="U143" s="3" t="s">
        <v>2730</v>
      </c>
      <c r="V143" s="3" t="s">
        <v>20</v>
      </c>
      <c r="W143" s="3" t="s">
        <v>20</v>
      </c>
    </row>
    <row r="144" spans="1:24" ht="101.5" x14ac:dyDescent="0.35">
      <c r="A144" s="2">
        <v>143</v>
      </c>
      <c r="B144" s="2" t="s">
        <v>305</v>
      </c>
      <c r="C144" s="2" t="s">
        <v>80</v>
      </c>
      <c r="D144" s="2"/>
      <c r="E144" s="2"/>
      <c r="F144" s="133" t="s">
        <v>1377</v>
      </c>
      <c r="G144" s="2" t="s">
        <v>1376</v>
      </c>
      <c r="H144" s="2"/>
      <c r="I144" s="2" t="s">
        <v>20</v>
      </c>
      <c r="J144" s="2" t="s">
        <v>20</v>
      </c>
      <c r="K144" s="2" t="s">
        <v>20</v>
      </c>
      <c r="L144" s="2" t="s">
        <v>20</v>
      </c>
      <c r="M144" s="2" t="s">
        <v>20</v>
      </c>
      <c r="N144" s="2" t="s">
        <v>20</v>
      </c>
      <c r="O144" s="2" t="s">
        <v>20</v>
      </c>
      <c r="P144" s="2" t="s">
        <v>75</v>
      </c>
      <c r="Q144" s="5" t="s">
        <v>334</v>
      </c>
      <c r="R144" s="5" t="s">
        <v>335</v>
      </c>
      <c r="S144" s="2" t="s">
        <v>165</v>
      </c>
      <c r="T144" s="2" t="s">
        <v>2511</v>
      </c>
      <c r="U144" s="3" t="s">
        <v>2730</v>
      </c>
      <c r="V144" s="3" t="s">
        <v>20</v>
      </c>
      <c r="W144" s="3" t="s">
        <v>20</v>
      </c>
    </row>
    <row r="145" spans="1:23" ht="72.5" x14ac:dyDescent="0.35">
      <c r="A145" s="2">
        <v>144</v>
      </c>
      <c r="B145" s="2" t="s">
        <v>305</v>
      </c>
      <c r="C145" s="2" t="s">
        <v>80</v>
      </c>
      <c r="D145" s="2"/>
      <c r="E145" s="2"/>
      <c r="F145" s="141" t="s">
        <v>1372</v>
      </c>
      <c r="G145" s="2" t="s">
        <v>1340</v>
      </c>
      <c r="H145" s="2" t="s">
        <v>20</v>
      </c>
      <c r="I145" s="2" t="s">
        <v>20</v>
      </c>
      <c r="J145" s="2" t="s">
        <v>20</v>
      </c>
      <c r="K145" s="2" t="s">
        <v>20</v>
      </c>
      <c r="L145" s="2" t="s">
        <v>20</v>
      </c>
      <c r="M145" s="2" t="s">
        <v>20</v>
      </c>
      <c r="N145" s="2"/>
      <c r="O145" s="2" t="s">
        <v>20</v>
      </c>
      <c r="P145" s="138" t="s">
        <v>2022</v>
      </c>
      <c r="Q145" s="5" t="s">
        <v>320</v>
      </c>
      <c r="R145" s="5" t="s">
        <v>321</v>
      </c>
      <c r="S145" s="2" t="s">
        <v>73</v>
      </c>
      <c r="T145" s="2" t="s">
        <v>2502</v>
      </c>
      <c r="U145" s="3" t="s">
        <v>2730</v>
      </c>
      <c r="V145" s="3" t="s">
        <v>20</v>
      </c>
      <c r="W145" s="3" t="s">
        <v>20</v>
      </c>
    </row>
    <row r="146" spans="1:23" ht="87" x14ac:dyDescent="0.35">
      <c r="A146" s="2">
        <v>145</v>
      </c>
      <c r="B146" s="2" t="s">
        <v>305</v>
      </c>
      <c r="C146" s="2" t="s">
        <v>80</v>
      </c>
      <c r="D146" s="2"/>
      <c r="E146" s="2"/>
      <c r="F146" s="141" t="s">
        <v>1368</v>
      </c>
      <c r="G146" s="2" t="s">
        <v>1337</v>
      </c>
      <c r="H146" s="2" t="s">
        <v>20</v>
      </c>
      <c r="I146" s="2" t="s">
        <v>20</v>
      </c>
      <c r="J146" s="2" t="s">
        <v>20</v>
      </c>
      <c r="K146" s="2" t="s">
        <v>20</v>
      </c>
      <c r="L146" s="2" t="s">
        <v>20</v>
      </c>
      <c r="M146" s="2" t="s">
        <v>20</v>
      </c>
      <c r="N146" s="2"/>
      <c r="O146" s="2" t="s">
        <v>20</v>
      </c>
      <c r="P146" s="2" t="s">
        <v>75</v>
      </c>
      <c r="Q146" s="5" t="s">
        <v>316</v>
      </c>
      <c r="R146" s="5" t="s">
        <v>315</v>
      </c>
      <c r="S146" s="2" t="s">
        <v>1365</v>
      </c>
      <c r="T146" s="2" t="s">
        <v>2499</v>
      </c>
      <c r="U146" s="3" t="s">
        <v>2730</v>
      </c>
      <c r="V146" s="3" t="s">
        <v>20</v>
      </c>
      <c r="W146" s="3" t="s">
        <v>20</v>
      </c>
    </row>
    <row r="147" spans="1:23" ht="29" x14ac:dyDescent="0.35">
      <c r="A147" s="2">
        <v>146</v>
      </c>
      <c r="B147" s="2" t="s">
        <v>305</v>
      </c>
      <c r="C147" s="2" t="s">
        <v>80</v>
      </c>
      <c r="D147" s="2"/>
      <c r="E147" s="2"/>
      <c r="F147" s="141" t="s">
        <v>2045</v>
      </c>
      <c r="G147" s="2" t="s">
        <v>2046</v>
      </c>
      <c r="H147" s="2"/>
      <c r="I147" s="2"/>
      <c r="J147" s="2" t="s">
        <v>20</v>
      </c>
      <c r="K147" s="2" t="s">
        <v>20</v>
      </c>
      <c r="L147" s="2" t="s">
        <v>20</v>
      </c>
      <c r="M147" s="2" t="s">
        <v>20</v>
      </c>
      <c r="N147" s="2"/>
      <c r="O147" s="3"/>
      <c r="P147" s="2" t="s">
        <v>1999</v>
      </c>
      <c r="Q147" s="5" t="s">
        <v>2047</v>
      </c>
      <c r="R147" s="5"/>
      <c r="S147" s="2" t="s">
        <v>2041</v>
      </c>
      <c r="T147" s="2" t="s">
        <v>2493</v>
      </c>
      <c r="U147" s="3" t="s">
        <v>2730</v>
      </c>
      <c r="V147" s="3" t="s">
        <v>20</v>
      </c>
      <c r="W147" s="3" t="s">
        <v>20</v>
      </c>
    </row>
    <row r="148" spans="1:23" ht="58" x14ac:dyDescent="0.35">
      <c r="A148" s="2">
        <v>147</v>
      </c>
      <c r="B148" s="2" t="s">
        <v>305</v>
      </c>
      <c r="C148" s="2" t="s">
        <v>80</v>
      </c>
      <c r="D148" s="2"/>
      <c r="E148" s="2"/>
      <c r="F148" s="141" t="s">
        <v>1355</v>
      </c>
      <c r="G148" s="2" t="s">
        <v>1333</v>
      </c>
      <c r="H148" s="2" t="s">
        <v>20</v>
      </c>
      <c r="I148" s="2" t="s">
        <v>20</v>
      </c>
      <c r="J148" s="2" t="s">
        <v>20</v>
      </c>
      <c r="K148" s="2" t="s">
        <v>20</v>
      </c>
      <c r="L148" s="2" t="s">
        <v>20</v>
      </c>
      <c r="M148" s="2" t="s">
        <v>20</v>
      </c>
      <c r="N148" s="2"/>
      <c r="O148" s="2" t="s">
        <v>20</v>
      </c>
      <c r="P148" s="2" t="s">
        <v>1999</v>
      </c>
      <c r="Q148" s="5" t="s">
        <v>309</v>
      </c>
      <c r="R148" s="5"/>
      <c r="S148" s="2" t="s">
        <v>73</v>
      </c>
      <c r="T148" s="2" t="s">
        <v>2490</v>
      </c>
      <c r="U148" s="3" t="s">
        <v>2730</v>
      </c>
      <c r="V148" s="3" t="s">
        <v>20</v>
      </c>
      <c r="W148" s="3" t="s">
        <v>20</v>
      </c>
    </row>
    <row r="149" spans="1:23" ht="101.5" x14ac:dyDescent="0.35">
      <c r="A149" s="2">
        <v>148</v>
      </c>
      <c r="B149" s="2" t="s">
        <v>305</v>
      </c>
      <c r="C149" s="2" t="s">
        <v>80</v>
      </c>
      <c r="D149" s="2"/>
      <c r="E149" s="2"/>
      <c r="F149" s="141" t="s">
        <v>1348</v>
      </c>
      <c r="G149" s="141" t="s">
        <v>1348</v>
      </c>
      <c r="H149" s="2" t="s">
        <v>20</v>
      </c>
      <c r="I149" s="2" t="s">
        <v>20</v>
      </c>
      <c r="J149" s="2" t="s">
        <v>20</v>
      </c>
      <c r="K149" s="2"/>
      <c r="L149" s="2"/>
      <c r="M149" s="2" t="s">
        <v>20</v>
      </c>
      <c r="N149" s="2" t="s">
        <v>20</v>
      </c>
      <c r="O149" s="2"/>
      <c r="P149" s="3" t="s">
        <v>1999</v>
      </c>
      <c r="Q149" s="5" t="s">
        <v>1349</v>
      </c>
      <c r="R149" s="3"/>
      <c r="S149" s="2" t="s">
        <v>165</v>
      </c>
      <c r="T149" s="2" t="s">
        <v>2484</v>
      </c>
      <c r="U149" s="3" t="s">
        <v>2730</v>
      </c>
      <c r="V149" s="3" t="s">
        <v>20</v>
      </c>
      <c r="W149" s="3"/>
    </row>
    <row r="150" spans="1:23" ht="101.5" x14ac:dyDescent="0.35">
      <c r="A150" s="2">
        <v>149</v>
      </c>
      <c r="B150" s="2" t="s">
        <v>305</v>
      </c>
      <c r="C150" s="2" t="s">
        <v>80</v>
      </c>
      <c r="D150" s="2"/>
      <c r="E150" s="2"/>
      <c r="F150" s="141" t="s">
        <v>1367</v>
      </c>
      <c r="G150" s="2" t="s">
        <v>1336</v>
      </c>
      <c r="H150" s="2" t="s">
        <v>20</v>
      </c>
      <c r="I150" s="2" t="s">
        <v>20</v>
      </c>
      <c r="J150" s="2" t="s">
        <v>20</v>
      </c>
      <c r="K150" s="2" t="s">
        <v>20</v>
      </c>
      <c r="L150" s="2" t="s">
        <v>20</v>
      </c>
      <c r="M150" s="2" t="s">
        <v>20</v>
      </c>
      <c r="N150" s="2"/>
      <c r="O150" s="2" t="s">
        <v>20</v>
      </c>
      <c r="P150" s="2" t="s">
        <v>75</v>
      </c>
      <c r="Q150" s="5" t="s">
        <v>314</v>
      </c>
      <c r="R150" s="5" t="s">
        <v>1366</v>
      </c>
      <c r="S150" s="2" t="s">
        <v>202</v>
      </c>
      <c r="T150" s="2" t="s">
        <v>2498</v>
      </c>
      <c r="U150" s="3" t="s">
        <v>2730</v>
      </c>
      <c r="V150" s="3" t="s">
        <v>20</v>
      </c>
      <c r="W150" s="3" t="s">
        <v>20</v>
      </c>
    </row>
    <row r="151" spans="1:23" ht="101.5" x14ac:dyDescent="0.35">
      <c r="A151" s="2">
        <v>150</v>
      </c>
      <c r="B151" s="2" t="s">
        <v>305</v>
      </c>
      <c r="C151" s="2" t="s">
        <v>80</v>
      </c>
      <c r="D151" s="2"/>
      <c r="E151" s="2"/>
      <c r="F151" s="2" t="s">
        <v>1329</v>
      </c>
      <c r="G151" s="2" t="s">
        <v>1345</v>
      </c>
      <c r="H151" s="2" t="s">
        <v>20</v>
      </c>
      <c r="I151" s="2" t="s">
        <v>20</v>
      </c>
      <c r="J151" s="2" t="s">
        <v>20</v>
      </c>
      <c r="K151" s="2"/>
      <c r="L151" s="2"/>
      <c r="M151" s="2" t="s">
        <v>20</v>
      </c>
      <c r="N151" s="2"/>
      <c r="O151" s="2" t="s">
        <v>20</v>
      </c>
      <c r="P151" s="2" t="s">
        <v>57</v>
      </c>
      <c r="Q151" s="5" t="s">
        <v>329</v>
      </c>
      <c r="R151" s="3"/>
      <c r="S151" s="2" t="s">
        <v>70</v>
      </c>
      <c r="T151" s="2" t="s">
        <v>2508</v>
      </c>
      <c r="U151" s="3" t="s">
        <v>2730</v>
      </c>
      <c r="V151" s="3" t="s">
        <v>20</v>
      </c>
      <c r="W151" s="3"/>
    </row>
    <row r="152" spans="1:23" ht="58" x14ac:dyDescent="0.35">
      <c r="A152" s="2">
        <v>151</v>
      </c>
      <c r="B152" s="2" t="s">
        <v>305</v>
      </c>
      <c r="C152" s="2" t="s">
        <v>80</v>
      </c>
      <c r="D152" s="2"/>
      <c r="E152" s="2"/>
      <c r="F152" s="141" t="s">
        <v>2038</v>
      </c>
      <c r="G152" s="2" t="s">
        <v>2039</v>
      </c>
      <c r="H152" s="2"/>
      <c r="I152" s="2" t="s">
        <v>20</v>
      </c>
      <c r="J152" s="2" t="s">
        <v>20</v>
      </c>
      <c r="K152" s="2" t="s">
        <v>20</v>
      </c>
      <c r="L152" s="2" t="s">
        <v>20</v>
      </c>
      <c r="M152" s="2" t="s">
        <v>20</v>
      </c>
      <c r="N152" s="2"/>
      <c r="O152" s="3"/>
      <c r="P152" s="2" t="s">
        <v>1999</v>
      </c>
      <c r="Q152" s="5" t="s">
        <v>2040</v>
      </c>
      <c r="R152" s="5"/>
      <c r="S152" s="2" t="s">
        <v>2041</v>
      </c>
      <c r="T152" s="2" t="s">
        <v>2491</v>
      </c>
      <c r="U152" s="3" t="s">
        <v>2730</v>
      </c>
      <c r="V152" s="3" t="s">
        <v>20</v>
      </c>
      <c r="W152" s="3" t="s">
        <v>20</v>
      </c>
    </row>
    <row r="153" spans="1:23" ht="58" x14ac:dyDescent="0.35">
      <c r="A153" s="2">
        <v>152</v>
      </c>
      <c r="B153" s="2" t="s">
        <v>305</v>
      </c>
      <c r="C153" s="2" t="s">
        <v>80</v>
      </c>
      <c r="D153" s="2"/>
      <c r="E153" s="2"/>
      <c r="F153" s="141" t="s">
        <v>2042</v>
      </c>
      <c r="G153" s="2" t="s">
        <v>2043</v>
      </c>
      <c r="H153" s="2"/>
      <c r="I153" s="2" t="s">
        <v>20</v>
      </c>
      <c r="J153" s="2" t="s">
        <v>20</v>
      </c>
      <c r="K153" s="2" t="s">
        <v>20</v>
      </c>
      <c r="L153" s="2" t="s">
        <v>20</v>
      </c>
      <c r="M153" s="2" t="s">
        <v>20</v>
      </c>
      <c r="N153" s="2"/>
      <c r="O153" s="3"/>
      <c r="P153" s="2" t="s">
        <v>1999</v>
      </c>
      <c r="Q153" s="5" t="s">
        <v>2044</v>
      </c>
      <c r="R153" s="5"/>
      <c r="S153" s="2" t="s">
        <v>2041</v>
      </c>
      <c r="T153" s="2" t="s">
        <v>2492</v>
      </c>
      <c r="U153" s="3" t="s">
        <v>2730</v>
      </c>
      <c r="V153" s="3" t="s">
        <v>20</v>
      </c>
      <c r="W153" s="3" t="s">
        <v>20</v>
      </c>
    </row>
    <row r="154" spans="1:23" ht="72.5" x14ac:dyDescent="0.35">
      <c r="A154" s="2">
        <v>153</v>
      </c>
      <c r="B154" s="2" t="s">
        <v>305</v>
      </c>
      <c r="C154" s="2" t="s">
        <v>80</v>
      </c>
      <c r="D154" s="2"/>
      <c r="E154" s="2"/>
      <c r="F154" s="2" t="s">
        <v>1325</v>
      </c>
      <c r="G154" s="2" t="s">
        <v>1341</v>
      </c>
      <c r="H154" s="2" t="s">
        <v>20</v>
      </c>
      <c r="I154" s="2" t="s">
        <v>20</v>
      </c>
      <c r="J154" s="2" t="s">
        <v>20</v>
      </c>
      <c r="K154" s="2" t="s">
        <v>20</v>
      </c>
      <c r="L154" s="2" t="s">
        <v>20</v>
      </c>
      <c r="M154" s="2" t="s">
        <v>20</v>
      </c>
      <c r="N154" s="2" t="s">
        <v>20</v>
      </c>
      <c r="O154" s="2"/>
      <c r="P154" s="2" t="s">
        <v>75</v>
      </c>
      <c r="Q154" s="5" t="s">
        <v>322</v>
      </c>
      <c r="R154" s="5" t="s">
        <v>332</v>
      </c>
      <c r="S154" s="2" t="s">
        <v>1365</v>
      </c>
      <c r="T154" s="2" t="s">
        <v>2503</v>
      </c>
      <c r="U154" s="3" t="s">
        <v>2730</v>
      </c>
      <c r="V154" s="3" t="s">
        <v>20</v>
      </c>
      <c r="W154" s="3" t="s">
        <v>20</v>
      </c>
    </row>
    <row r="155" spans="1:23" ht="101.5" x14ac:dyDescent="0.35">
      <c r="A155" s="2">
        <v>154</v>
      </c>
      <c r="B155" s="2" t="s">
        <v>305</v>
      </c>
      <c r="C155" s="2" t="s">
        <v>80</v>
      </c>
      <c r="D155" s="2"/>
      <c r="E155" s="2"/>
      <c r="F155" s="141" t="s">
        <v>319</v>
      </c>
      <c r="G155" s="141" t="s">
        <v>319</v>
      </c>
      <c r="H155" s="2" t="s">
        <v>20</v>
      </c>
      <c r="I155" s="2" t="s">
        <v>20</v>
      </c>
      <c r="J155" s="2" t="s">
        <v>20</v>
      </c>
      <c r="K155" s="2"/>
      <c r="L155" s="2"/>
      <c r="M155" s="2" t="s">
        <v>20</v>
      </c>
      <c r="N155" s="2" t="s">
        <v>20</v>
      </c>
      <c r="O155" s="2"/>
      <c r="P155" s="2" t="s">
        <v>1999</v>
      </c>
      <c r="Q155" s="5" t="s">
        <v>1351</v>
      </c>
      <c r="R155" s="5" t="s">
        <v>1350</v>
      </c>
      <c r="S155" s="2" t="s">
        <v>73</v>
      </c>
      <c r="T155" s="2" t="s">
        <v>2485</v>
      </c>
      <c r="U155" s="3" t="s">
        <v>2730</v>
      </c>
      <c r="V155" s="3" t="s">
        <v>20</v>
      </c>
      <c r="W155" s="3"/>
    </row>
    <row r="156" spans="1:23" ht="87" x14ac:dyDescent="0.35">
      <c r="A156" s="2">
        <v>155</v>
      </c>
      <c r="B156" s="2" t="s">
        <v>305</v>
      </c>
      <c r="C156" s="2" t="s">
        <v>80</v>
      </c>
      <c r="D156" s="2"/>
      <c r="E156" s="2"/>
      <c r="F156" s="141" t="s">
        <v>1324</v>
      </c>
      <c r="G156" s="2" t="s">
        <v>1339</v>
      </c>
      <c r="H156" s="2" t="s">
        <v>20</v>
      </c>
      <c r="I156" s="2" t="s">
        <v>20</v>
      </c>
      <c r="J156" s="2" t="s">
        <v>20</v>
      </c>
      <c r="K156" s="2"/>
      <c r="L156" s="2"/>
      <c r="M156" s="2" t="s">
        <v>20</v>
      </c>
      <c r="N156" s="2" t="s">
        <v>20</v>
      </c>
      <c r="O156" s="2"/>
      <c r="P156" s="2" t="s">
        <v>1999</v>
      </c>
      <c r="Q156" s="5" t="s">
        <v>1352</v>
      </c>
      <c r="R156" s="3"/>
      <c r="S156" s="2" t="s">
        <v>73</v>
      </c>
      <c r="T156" s="2" t="s">
        <v>2486</v>
      </c>
      <c r="U156" s="3" t="s">
        <v>2730</v>
      </c>
      <c r="V156" s="3" t="s">
        <v>20</v>
      </c>
      <c r="W156" s="3"/>
    </row>
    <row r="157" spans="1:23" ht="116" x14ac:dyDescent="0.35">
      <c r="A157" s="2">
        <v>156</v>
      </c>
      <c r="B157" s="2" t="s">
        <v>305</v>
      </c>
      <c r="C157" s="2" t="s">
        <v>80</v>
      </c>
      <c r="D157" s="2"/>
      <c r="E157" s="2"/>
      <c r="F157" s="133" t="s">
        <v>1328</v>
      </c>
      <c r="G157" s="2" t="s">
        <v>1344</v>
      </c>
      <c r="H157" s="2" t="s">
        <v>20</v>
      </c>
      <c r="I157" s="2" t="s">
        <v>20</v>
      </c>
      <c r="J157" s="2" t="s">
        <v>20</v>
      </c>
      <c r="K157" s="2"/>
      <c r="L157" s="2"/>
      <c r="M157" s="2" t="s">
        <v>20</v>
      </c>
      <c r="N157" s="2" t="s">
        <v>20</v>
      </c>
      <c r="O157" s="2"/>
      <c r="P157" s="2" t="s">
        <v>1999</v>
      </c>
      <c r="Q157" s="5" t="s">
        <v>328</v>
      </c>
      <c r="R157" s="3"/>
      <c r="S157" s="2" t="s">
        <v>165</v>
      </c>
      <c r="T157" s="2" t="s">
        <v>2507</v>
      </c>
      <c r="U157" s="3" t="s">
        <v>2730</v>
      </c>
      <c r="V157" s="3" t="s">
        <v>20</v>
      </c>
      <c r="W157" s="3"/>
    </row>
    <row r="158" spans="1:23" ht="116" x14ac:dyDescent="0.35">
      <c r="A158" s="2">
        <v>157</v>
      </c>
      <c r="B158" s="2" t="s">
        <v>305</v>
      </c>
      <c r="C158" s="2" t="s">
        <v>80</v>
      </c>
      <c r="D158" s="2"/>
      <c r="E158" s="2"/>
      <c r="F158" s="2" t="s">
        <v>323</v>
      </c>
      <c r="G158" s="2" t="s">
        <v>323</v>
      </c>
      <c r="H158" s="2" t="s">
        <v>20</v>
      </c>
      <c r="I158" s="2" t="s">
        <v>20</v>
      </c>
      <c r="J158" s="2" t="s">
        <v>20</v>
      </c>
      <c r="K158" s="2" t="s">
        <v>20</v>
      </c>
      <c r="L158" s="2" t="s">
        <v>20</v>
      </c>
      <c r="M158" s="2" t="s">
        <v>20</v>
      </c>
      <c r="N158" s="2"/>
      <c r="O158" s="2" t="s">
        <v>20</v>
      </c>
      <c r="P158" s="2" t="s">
        <v>1999</v>
      </c>
      <c r="Q158" s="5" t="s">
        <v>324</v>
      </c>
      <c r="R158" s="5" t="s">
        <v>1373</v>
      </c>
      <c r="S158" s="2" t="s">
        <v>276</v>
      </c>
      <c r="T158" s="2" t="s">
        <v>2504</v>
      </c>
      <c r="U158" s="3" t="s">
        <v>2730</v>
      </c>
      <c r="V158" s="3" t="s">
        <v>20</v>
      </c>
      <c r="W158" s="3" t="s">
        <v>20</v>
      </c>
    </row>
    <row r="159" spans="1:23" ht="72.5" x14ac:dyDescent="0.35">
      <c r="A159" s="2">
        <v>158</v>
      </c>
      <c r="B159" s="2" t="s">
        <v>305</v>
      </c>
      <c r="C159" s="2" t="s">
        <v>80</v>
      </c>
      <c r="D159" s="2"/>
      <c r="E159" s="2"/>
      <c r="F159" s="141" t="s">
        <v>1362</v>
      </c>
      <c r="G159" s="2" t="s">
        <v>1361</v>
      </c>
      <c r="H159" s="2" t="s">
        <v>20</v>
      </c>
      <c r="I159" s="2" t="s">
        <v>20</v>
      </c>
      <c r="J159" s="2" t="s">
        <v>20</v>
      </c>
      <c r="K159" s="2"/>
      <c r="L159" s="2"/>
      <c r="M159" s="2" t="s">
        <v>20</v>
      </c>
      <c r="N159" s="2" t="s">
        <v>20</v>
      </c>
      <c r="O159" s="2"/>
      <c r="P159" s="138" t="s">
        <v>2022</v>
      </c>
      <c r="Q159" s="5" t="s">
        <v>1359</v>
      </c>
      <c r="R159" s="5" t="s">
        <v>1360</v>
      </c>
      <c r="S159" s="2" t="s">
        <v>1617</v>
      </c>
      <c r="T159" s="2" t="s">
        <v>2514</v>
      </c>
      <c r="U159" s="3" t="s">
        <v>2730</v>
      </c>
      <c r="V159" s="3" t="s">
        <v>20</v>
      </c>
      <c r="W159" s="3"/>
    </row>
    <row r="160" spans="1:23" ht="58" x14ac:dyDescent="0.35">
      <c r="A160" s="2">
        <v>159</v>
      </c>
      <c r="B160" s="2" t="s">
        <v>305</v>
      </c>
      <c r="C160" s="2" t="s">
        <v>80</v>
      </c>
      <c r="D160" s="2"/>
      <c r="E160" s="2"/>
      <c r="F160" s="133" t="s">
        <v>1331</v>
      </c>
      <c r="G160" s="2" t="s">
        <v>1375</v>
      </c>
      <c r="H160" s="2" t="s">
        <v>20</v>
      </c>
      <c r="I160" s="2" t="s">
        <v>20</v>
      </c>
      <c r="J160" s="2" t="s">
        <v>20</v>
      </c>
      <c r="K160" s="2"/>
      <c r="L160" s="2"/>
      <c r="M160" s="2" t="s">
        <v>20</v>
      </c>
      <c r="N160" s="2" t="s">
        <v>20</v>
      </c>
      <c r="O160" s="2"/>
      <c r="P160" s="156" t="s">
        <v>1999</v>
      </c>
      <c r="Q160" s="5" t="s">
        <v>331</v>
      </c>
      <c r="R160" s="3"/>
      <c r="S160" s="2" t="s">
        <v>62</v>
      </c>
      <c r="T160" s="2" t="s">
        <v>2510</v>
      </c>
      <c r="U160" s="3" t="s">
        <v>2730</v>
      </c>
      <c r="V160" s="3" t="s">
        <v>20</v>
      </c>
      <c r="W160" s="3"/>
    </row>
    <row r="161" spans="1:23" ht="87" x14ac:dyDescent="0.35">
      <c r="A161" s="2">
        <v>160</v>
      </c>
      <c r="B161" s="2" t="s">
        <v>305</v>
      </c>
      <c r="C161" s="2" t="s">
        <v>80</v>
      </c>
      <c r="D161" s="2"/>
      <c r="E161" s="2"/>
      <c r="F161" s="141" t="s">
        <v>1322</v>
      </c>
      <c r="G161" s="2" t="s">
        <v>1357</v>
      </c>
      <c r="H161" s="2" t="s">
        <v>20</v>
      </c>
      <c r="I161" s="2" t="s">
        <v>20</v>
      </c>
      <c r="J161" s="2" t="s">
        <v>20</v>
      </c>
      <c r="K161" s="2"/>
      <c r="L161" s="2"/>
      <c r="M161" s="2" t="s">
        <v>20</v>
      </c>
      <c r="N161" s="2" t="s">
        <v>20</v>
      </c>
      <c r="O161" s="2"/>
      <c r="P161" s="2" t="s">
        <v>75</v>
      </c>
      <c r="Q161" s="5" t="s">
        <v>311</v>
      </c>
      <c r="R161" s="3"/>
      <c r="S161" s="2" t="s">
        <v>1358</v>
      </c>
      <c r="T161" s="2" t="s">
        <v>2495</v>
      </c>
      <c r="U161" s="3" t="s">
        <v>2730</v>
      </c>
      <c r="V161" s="3" t="s">
        <v>20</v>
      </c>
      <c r="W161" s="3"/>
    </row>
    <row r="162" spans="1:23" ht="72.5" x14ac:dyDescent="0.35">
      <c r="A162" s="2">
        <v>161</v>
      </c>
      <c r="B162" s="2" t="s">
        <v>305</v>
      </c>
      <c r="C162" s="2" t="s">
        <v>80</v>
      </c>
      <c r="D162" s="2"/>
      <c r="E162" s="2"/>
      <c r="F162" s="141" t="s">
        <v>1363</v>
      </c>
      <c r="G162" s="2" t="s">
        <v>1335</v>
      </c>
      <c r="H162" s="2" t="s">
        <v>20</v>
      </c>
      <c r="I162" s="2" t="s">
        <v>20</v>
      </c>
      <c r="J162" s="2" t="s">
        <v>20</v>
      </c>
      <c r="K162" s="2" t="s">
        <v>20</v>
      </c>
      <c r="L162" s="2" t="s">
        <v>20</v>
      </c>
      <c r="M162" s="2" t="s">
        <v>20</v>
      </c>
      <c r="N162" s="2" t="s">
        <v>20</v>
      </c>
      <c r="O162" s="2" t="s">
        <v>20</v>
      </c>
      <c r="P162" s="2" t="s">
        <v>2005</v>
      </c>
      <c r="Q162" s="5" t="s">
        <v>313</v>
      </c>
      <c r="R162" s="3" t="s">
        <v>1364</v>
      </c>
      <c r="S162" s="2" t="s">
        <v>188</v>
      </c>
      <c r="T162" s="2" t="s">
        <v>2497</v>
      </c>
      <c r="U162" s="3" t="s">
        <v>2730</v>
      </c>
      <c r="V162" s="3" t="s">
        <v>20</v>
      </c>
      <c r="W162" s="3" t="s">
        <v>20</v>
      </c>
    </row>
    <row r="163" spans="1:23" ht="87" x14ac:dyDescent="0.35">
      <c r="A163" s="2">
        <v>162</v>
      </c>
      <c r="B163" s="2" t="s">
        <v>305</v>
      </c>
      <c r="C163" s="2" t="s">
        <v>80</v>
      </c>
      <c r="D163" s="2"/>
      <c r="E163" s="2"/>
      <c r="F163" s="2" t="s">
        <v>1326</v>
      </c>
      <c r="G163" s="2" t="s">
        <v>1342</v>
      </c>
      <c r="H163" s="2" t="s">
        <v>20</v>
      </c>
      <c r="I163" s="2" t="s">
        <v>20</v>
      </c>
      <c r="J163" s="2" t="s">
        <v>20</v>
      </c>
      <c r="K163" s="2"/>
      <c r="L163" s="2"/>
      <c r="M163" s="2" t="s">
        <v>20</v>
      </c>
      <c r="N163" s="2" t="s">
        <v>20</v>
      </c>
      <c r="O163" s="2"/>
      <c r="P163" s="55" t="s">
        <v>2003</v>
      </c>
      <c r="Q163" s="5" t="s">
        <v>326</v>
      </c>
      <c r="R163" s="3"/>
      <c r="S163" s="2" t="s">
        <v>70</v>
      </c>
      <c r="T163" s="2" t="s">
        <v>2740</v>
      </c>
      <c r="U163" s="3" t="s">
        <v>2730</v>
      </c>
      <c r="V163" s="3" t="s">
        <v>20</v>
      </c>
      <c r="W163" s="3"/>
    </row>
    <row r="164" spans="1:23" ht="116" x14ac:dyDescent="0.35">
      <c r="A164" s="2">
        <v>163</v>
      </c>
      <c r="B164" s="2" t="s">
        <v>305</v>
      </c>
      <c r="C164" s="2" t="s">
        <v>80</v>
      </c>
      <c r="D164" s="2"/>
      <c r="E164" s="2"/>
      <c r="F164" s="141" t="s">
        <v>2973</v>
      </c>
      <c r="G164" s="2" t="s">
        <v>2488</v>
      </c>
      <c r="H164" s="2" t="s">
        <v>20</v>
      </c>
      <c r="I164" s="2" t="s">
        <v>20</v>
      </c>
      <c r="J164" s="2" t="s">
        <v>20</v>
      </c>
      <c r="K164" s="2" t="s">
        <v>20</v>
      </c>
      <c r="L164" s="2" t="s">
        <v>20</v>
      </c>
      <c r="M164" s="2" t="s">
        <v>20</v>
      </c>
      <c r="N164" s="2" t="s">
        <v>20</v>
      </c>
      <c r="O164" s="2" t="s">
        <v>20</v>
      </c>
      <c r="P164" s="3" t="s">
        <v>2005</v>
      </c>
      <c r="Q164" s="5" t="s">
        <v>307</v>
      </c>
      <c r="R164" s="3"/>
      <c r="S164" s="2" t="s">
        <v>62</v>
      </c>
      <c r="T164" s="2" t="s">
        <v>2487</v>
      </c>
      <c r="U164" s="3" t="s">
        <v>2730</v>
      </c>
      <c r="V164" s="3" t="s">
        <v>20</v>
      </c>
      <c r="W164" s="3" t="s">
        <v>20</v>
      </c>
    </row>
    <row r="165" spans="1:23" ht="116" x14ac:dyDescent="0.35">
      <c r="A165" s="2">
        <v>164</v>
      </c>
      <c r="B165" s="2" t="s">
        <v>305</v>
      </c>
      <c r="C165" s="2" t="s">
        <v>80</v>
      </c>
      <c r="D165" s="2"/>
      <c r="E165" s="2"/>
      <c r="F165" s="133" t="s">
        <v>1330</v>
      </c>
      <c r="G165" s="2" t="s">
        <v>1374</v>
      </c>
      <c r="H165" s="2" t="s">
        <v>20</v>
      </c>
      <c r="I165" s="2" t="s">
        <v>20</v>
      </c>
      <c r="J165" s="2" t="s">
        <v>20</v>
      </c>
      <c r="K165" s="2"/>
      <c r="L165" s="2"/>
      <c r="M165" s="2" t="s">
        <v>20</v>
      </c>
      <c r="N165" s="2" t="s">
        <v>20</v>
      </c>
      <c r="O165" s="2"/>
      <c r="P165" s="137" t="s">
        <v>2004</v>
      </c>
      <c r="Q165" s="5" t="s">
        <v>330</v>
      </c>
      <c r="R165" s="3"/>
      <c r="S165" s="2" t="s">
        <v>176</v>
      </c>
      <c r="T165" s="2" t="s">
        <v>2509</v>
      </c>
      <c r="U165" s="3" t="s">
        <v>2730</v>
      </c>
      <c r="V165" s="3" t="s">
        <v>20</v>
      </c>
      <c r="W165" s="3"/>
    </row>
    <row r="166" spans="1:23" ht="58" x14ac:dyDescent="0.35">
      <c r="A166" s="2">
        <v>165</v>
      </c>
      <c r="B166" s="2" t="s">
        <v>305</v>
      </c>
      <c r="C166" s="2" t="s">
        <v>80</v>
      </c>
      <c r="D166" s="2"/>
      <c r="E166" s="2"/>
      <c r="F166" s="141" t="s">
        <v>1323</v>
      </c>
      <c r="G166" s="2" t="s">
        <v>1334</v>
      </c>
      <c r="H166" s="2" t="s">
        <v>20</v>
      </c>
      <c r="I166" s="2" t="s">
        <v>20</v>
      </c>
      <c r="J166" s="2" t="s">
        <v>20</v>
      </c>
      <c r="K166" s="2"/>
      <c r="L166" s="2"/>
      <c r="M166" s="2" t="s">
        <v>20</v>
      </c>
      <c r="N166" s="2" t="s">
        <v>20</v>
      </c>
      <c r="O166" s="2"/>
      <c r="P166" s="138" t="s">
        <v>2022</v>
      </c>
      <c r="Q166" s="5" t="s">
        <v>312</v>
      </c>
      <c r="R166" s="3"/>
      <c r="S166" s="2" t="s">
        <v>202</v>
      </c>
      <c r="T166" s="2" t="s">
        <v>2496</v>
      </c>
      <c r="U166" s="3" t="s">
        <v>2730</v>
      </c>
      <c r="V166" s="3" t="s">
        <v>20</v>
      </c>
      <c r="W166" s="3"/>
    </row>
    <row r="167" spans="1:23" ht="72.5" x14ac:dyDescent="0.35">
      <c r="A167" s="2">
        <v>166</v>
      </c>
      <c r="B167" s="2" t="s">
        <v>305</v>
      </c>
      <c r="C167" s="2" t="s">
        <v>80</v>
      </c>
      <c r="D167" s="2"/>
      <c r="E167" s="2"/>
      <c r="F167" s="141" t="s">
        <v>1321</v>
      </c>
      <c r="G167" s="2" t="s">
        <v>1356</v>
      </c>
      <c r="H167" s="2" t="s">
        <v>20</v>
      </c>
      <c r="I167" s="2" t="s">
        <v>20</v>
      </c>
      <c r="J167" s="2" t="s">
        <v>20</v>
      </c>
      <c r="K167" s="2"/>
      <c r="L167" s="2"/>
      <c r="M167" s="2" t="s">
        <v>20</v>
      </c>
      <c r="N167" s="2" t="s">
        <v>20</v>
      </c>
      <c r="O167" s="2"/>
      <c r="P167" s="2" t="s">
        <v>75</v>
      </c>
      <c r="Q167" s="5" t="s">
        <v>310</v>
      </c>
      <c r="R167" s="3"/>
      <c r="S167" s="2" t="s">
        <v>1358</v>
      </c>
      <c r="T167" s="2" t="s">
        <v>2494</v>
      </c>
      <c r="U167" s="3" t="s">
        <v>2730</v>
      </c>
      <c r="V167" s="3" t="s">
        <v>20</v>
      </c>
      <c r="W167" s="3"/>
    </row>
    <row r="168" spans="1:23" ht="72.5" x14ac:dyDescent="0.35">
      <c r="A168" s="2">
        <v>167</v>
      </c>
      <c r="B168" s="2" t="s">
        <v>305</v>
      </c>
      <c r="C168" s="2" t="s">
        <v>121</v>
      </c>
      <c r="D168" s="2" t="s">
        <v>2285</v>
      </c>
      <c r="E168" s="2"/>
      <c r="F168" s="133" t="s">
        <v>2342</v>
      </c>
      <c r="G168" s="2" t="s">
        <v>1347</v>
      </c>
      <c r="H168" s="2" t="s">
        <v>20</v>
      </c>
      <c r="I168" s="2" t="s">
        <v>20</v>
      </c>
      <c r="J168" s="2" t="s">
        <v>20</v>
      </c>
      <c r="K168" s="2" t="s">
        <v>20</v>
      </c>
      <c r="L168" s="2" t="s">
        <v>20</v>
      </c>
      <c r="M168" s="2" t="s">
        <v>20</v>
      </c>
      <c r="N168" s="2" t="s">
        <v>20</v>
      </c>
      <c r="O168" s="2" t="s">
        <v>20</v>
      </c>
      <c r="P168" s="2" t="s">
        <v>1999</v>
      </c>
      <c r="Q168" s="5" t="s">
        <v>336</v>
      </c>
      <c r="R168" s="3"/>
      <c r="S168" s="2" t="s">
        <v>165</v>
      </c>
      <c r="T168" s="2" t="s">
        <v>2512</v>
      </c>
      <c r="U168" s="3" t="s">
        <v>2730</v>
      </c>
      <c r="V168" s="3" t="s">
        <v>20</v>
      </c>
      <c r="W168" s="3" t="s">
        <v>20</v>
      </c>
    </row>
    <row r="169" spans="1:23" ht="101.5" x14ac:dyDescent="0.35">
      <c r="A169" s="2">
        <v>168</v>
      </c>
      <c r="B169" s="2" t="s">
        <v>305</v>
      </c>
      <c r="C169" s="2" t="s">
        <v>121</v>
      </c>
      <c r="D169" s="2" t="s">
        <v>2284</v>
      </c>
      <c r="E169" s="2"/>
      <c r="F169" s="2" t="s">
        <v>2341</v>
      </c>
      <c r="G169" s="2" t="s">
        <v>2340</v>
      </c>
      <c r="H169" s="2" t="s">
        <v>20</v>
      </c>
      <c r="I169" s="2" t="s">
        <v>20</v>
      </c>
      <c r="J169" s="2" t="s">
        <v>20</v>
      </c>
      <c r="K169" s="2"/>
      <c r="L169" s="2"/>
      <c r="M169" s="2" t="s">
        <v>20</v>
      </c>
      <c r="N169" s="2" t="s">
        <v>20</v>
      </c>
      <c r="O169" s="2"/>
      <c r="P169" s="138" t="s">
        <v>2004</v>
      </c>
      <c r="Q169" s="5" t="s">
        <v>325</v>
      </c>
      <c r="R169" s="3"/>
      <c r="S169" s="2" t="s">
        <v>62</v>
      </c>
      <c r="T169" s="2" t="s">
        <v>2505</v>
      </c>
      <c r="U169" s="3" t="s">
        <v>2730</v>
      </c>
      <c r="V169" s="3" t="s">
        <v>20</v>
      </c>
      <c r="W169" s="3"/>
    </row>
    <row r="170" spans="1:23" ht="43.5" x14ac:dyDescent="0.35">
      <c r="A170" s="2">
        <v>169</v>
      </c>
      <c r="B170" s="2" t="s">
        <v>337</v>
      </c>
      <c r="C170" s="2" t="s">
        <v>80</v>
      </c>
      <c r="D170" s="2"/>
      <c r="E170" s="2"/>
      <c r="F170" s="131" t="s">
        <v>1135</v>
      </c>
      <c r="G170" s="2" t="s">
        <v>1134</v>
      </c>
      <c r="H170" s="2"/>
      <c r="I170" s="2" t="s">
        <v>20</v>
      </c>
      <c r="J170" s="2" t="s">
        <v>20</v>
      </c>
      <c r="K170" s="2"/>
      <c r="L170" s="2"/>
      <c r="M170" s="2" t="s">
        <v>19</v>
      </c>
      <c r="N170" s="2" t="s">
        <v>20</v>
      </c>
      <c r="O170" s="2" t="s">
        <v>20</v>
      </c>
      <c r="P170" s="2" t="s">
        <v>1999</v>
      </c>
      <c r="Q170" s="5" t="s">
        <v>377</v>
      </c>
      <c r="R170" s="5"/>
      <c r="S170" s="2" t="s">
        <v>59</v>
      </c>
      <c r="T170" s="2" t="s">
        <v>2532</v>
      </c>
      <c r="U170" s="3" t="s">
        <v>2730</v>
      </c>
      <c r="V170" s="3" t="s">
        <v>20</v>
      </c>
      <c r="W170" s="3"/>
    </row>
    <row r="171" spans="1:23" ht="116" x14ac:dyDescent="0.35">
      <c r="A171" s="2">
        <v>170</v>
      </c>
      <c r="B171" s="2" t="s">
        <v>337</v>
      </c>
      <c r="C171" s="2" t="s">
        <v>80</v>
      </c>
      <c r="D171" s="2"/>
      <c r="E171" s="2"/>
      <c r="F171" s="131" t="s">
        <v>1137</v>
      </c>
      <c r="G171" s="2" t="s">
        <v>1136</v>
      </c>
      <c r="H171" s="2"/>
      <c r="I171" s="2" t="s">
        <v>20</v>
      </c>
      <c r="J171" s="2" t="s">
        <v>20</v>
      </c>
      <c r="K171" s="2" t="s">
        <v>20</v>
      </c>
      <c r="L171" s="2" t="s">
        <v>20</v>
      </c>
      <c r="M171" s="2" t="s">
        <v>20</v>
      </c>
      <c r="N171" s="2"/>
      <c r="O171" s="2" t="s">
        <v>20</v>
      </c>
      <c r="P171" s="3" t="s">
        <v>2005</v>
      </c>
      <c r="Q171" s="5" t="s">
        <v>378</v>
      </c>
      <c r="R171" s="5"/>
      <c r="S171" s="2" t="s">
        <v>176</v>
      </c>
      <c r="T171" s="2" t="s">
        <v>2542</v>
      </c>
      <c r="U171" s="3" t="s">
        <v>2730</v>
      </c>
      <c r="V171" s="3" t="s">
        <v>20</v>
      </c>
      <c r="W171" s="3" t="s">
        <v>20</v>
      </c>
    </row>
    <row r="172" spans="1:23" ht="87" x14ac:dyDescent="0.35">
      <c r="A172" s="2">
        <v>171</v>
      </c>
      <c r="B172" s="2" t="s">
        <v>337</v>
      </c>
      <c r="C172" s="2" t="s">
        <v>80</v>
      </c>
      <c r="D172" s="2"/>
      <c r="E172" s="2"/>
      <c r="F172" s="131" t="s">
        <v>356</v>
      </c>
      <c r="G172" s="2" t="s">
        <v>357</v>
      </c>
      <c r="H172" s="2" t="s">
        <v>20</v>
      </c>
      <c r="I172" s="2" t="s">
        <v>20</v>
      </c>
      <c r="J172" s="2" t="s">
        <v>20</v>
      </c>
      <c r="K172" s="2" t="s">
        <v>20</v>
      </c>
      <c r="L172" s="2"/>
      <c r="M172" s="2" t="s">
        <v>20</v>
      </c>
      <c r="N172" s="2"/>
      <c r="O172" s="2" t="s">
        <v>20</v>
      </c>
      <c r="P172" s="2" t="s">
        <v>1999</v>
      </c>
      <c r="Q172" s="5" t="s">
        <v>358</v>
      </c>
      <c r="R172" s="5"/>
      <c r="S172" s="2" t="s">
        <v>1170</v>
      </c>
      <c r="T172" s="2" t="s">
        <v>2533</v>
      </c>
      <c r="U172" s="3" t="s">
        <v>2730</v>
      </c>
      <c r="V172" s="3" t="s">
        <v>20</v>
      </c>
      <c r="W172" s="3" t="s">
        <v>20</v>
      </c>
    </row>
    <row r="173" spans="1:23" ht="72.5" x14ac:dyDescent="0.35">
      <c r="A173" s="2">
        <v>172</v>
      </c>
      <c r="B173" s="2" t="s">
        <v>337</v>
      </c>
      <c r="C173" s="2" t="s">
        <v>80</v>
      </c>
      <c r="D173" s="2"/>
      <c r="E173" s="2"/>
      <c r="F173" s="131" t="s">
        <v>338</v>
      </c>
      <c r="G173" s="2" t="s">
        <v>339</v>
      </c>
      <c r="H173" s="2" t="s">
        <v>20</v>
      </c>
      <c r="I173" s="2" t="s">
        <v>20</v>
      </c>
      <c r="J173" s="2" t="s">
        <v>20</v>
      </c>
      <c r="K173" s="2" t="s">
        <v>19</v>
      </c>
      <c r="L173" s="2" t="s">
        <v>19</v>
      </c>
      <c r="M173" s="2" t="s">
        <v>20</v>
      </c>
      <c r="N173" s="2" t="s">
        <v>20</v>
      </c>
      <c r="O173" s="2"/>
      <c r="P173" s="3" t="s">
        <v>2003</v>
      </c>
      <c r="Q173" s="5" t="s">
        <v>340</v>
      </c>
      <c r="R173" s="5" t="s">
        <v>341</v>
      </c>
      <c r="S173" s="2" t="s">
        <v>1167</v>
      </c>
      <c r="T173" s="2" t="s">
        <v>2635</v>
      </c>
      <c r="U173" s="3" t="s">
        <v>2730</v>
      </c>
      <c r="V173" s="3" t="s">
        <v>20</v>
      </c>
      <c r="W173" s="3" t="s">
        <v>20</v>
      </c>
    </row>
    <row r="174" spans="1:23" ht="72.5" x14ac:dyDescent="0.35">
      <c r="A174" s="2">
        <v>173</v>
      </c>
      <c r="B174" s="133" t="s">
        <v>337</v>
      </c>
      <c r="C174" s="133" t="s">
        <v>80</v>
      </c>
      <c r="D174" s="133"/>
      <c r="E174" s="133"/>
      <c r="F174" s="133" t="s">
        <v>1079</v>
      </c>
      <c r="G174" s="133" t="s">
        <v>1078</v>
      </c>
      <c r="H174" s="2" t="s">
        <v>20</v>
      </c>
      <c r="I174" s="2" t="s">
        <v>20</v>
      </c>
      <c r="J174" s="2" t="s">
        <v>19</v>
      </c>
      <c r="K174" s="2"/>
      <c r="L174" s="2"/>
      <c r="M174" s="2" t="s">
        <v>19</v>
      </c>
      <c r="N174" s="2"/>
      <c r="O174" s="2" t="s">
        <v>20</v>
      </c>
      <c r="P174" s="2" t="s">
        <v>1999</v>
      </c>
      <c r="Q174" s="5" t="s">
        <v>1101</v>
      </c>
      <c r="R174" s="5" t="s">
        <v>1080</v>
      </c>
      <c r="S174" s="2" t="s">
        <v>73</v>
      </c>
      <c r="T174" s="2" t="s">
        <v>2539</v>
      </c>
      <c r="U174" s="3" t="s">
        <v>2730</v>
      </c>
      <c r="V174" s="3" t="s">
        <v>20</v>
      </c>
      <c r="W174" s="3"/>
    </row>
    <row r="175" spans="1:23" ht="43.5" x14ac:dyDescent="0.35">
      <c r="A175" s="2">
        <v>174</v>
      </c>
      <c r="B175" s="133" t="s">
        <v>337</v>
      </c>
      <c r="C175" s="133" t="s">
        <v>80</v>
      </c>
      <c r="D175" s="133"/>
      <c r="E175" s="133"/>
      <c r="F175" s="133" t="s">
        <v>1084</v>
      </c>
      <c r="G175" s="133" t="s">
        <v>1086</v>
      </c>
      <c r="H175" s="2" t="s">
        <v>20</v>
      </c>
      <c r="I175" s="2" t="s">
        <v>20</v>
      </c>
      <c r="J175" s="2" t="s">
        <v>20</v>
      </c>
      <c r="K175" s="2"/>
      <c r="L175" s="2"/>
      <c r="M175" s="2"/>
      <c r="N175" s="2" t="s">
        <v>20</v>
      </c>
      <c r="O175" s="2"/>
      <c r="P175" s="2" t="s">
        <v>1999</v>
      </c>
      <c r="Q175" s="5" t="s">
        <v>2638</v>
      </c>
      <c r="R175" s="5" t="s">
        <v>1077</v>
      </c>
      <c r="S175" s="2" t="s">
        <v>62</v>
      </c>
      <c r="T175" s="2" t="s">
        <v>2534</v>
      </c>
      <c r="U175" s="3" t="s">
        <v>2730</v>
      </c>
      <c r="V175" s="3" t="s">
        <v>20</v>
      </c>
      <c r="W175" s="3"/>
    </row>
    <row r="176" spans="1:23" ht="87" x14ac:dyDescent="0.35">
      <c r="A176" s="2">
        <v>175</v>
      </c>
      <c r="B176" s="2" t="s">
        <v>337</v>
      </c>
      <c r="C176" s="2" t="s">
        <v>80</v>
      </c>
      <c r="D176" s="2"/>
      <c r="E176" s="2"/>
      <c r="F176" s="131" t="s">
        <v>1093</v>
      </c>
      <c r="G176" s="2" t="s">
        <v>1094</v>
      </c>
      <c r="H176" s="2" t="s">
        <v>20</v>
      </c>
      <c r="I176" s="2" t="s">
        <v>20</v>
      </c>
      <c r="J176" s="2"/>
      <c r="K176" s="2"/>
      <c r="L176" s="2"/>
      <c r="M176" s="2" t="s">
        <v>20</v>
      </c>
      <c r="N176" s="2" t="s">
        <v>20</v>
      </c>
      <c r="O176" s="2" t="s">
        <v>20</v>
      </c>
      <c r="P176" s="131" t="s">
        <v>1999</v>
      </c>
      <c r="Q176" s="5" t="s">
        <v>1100</v>
      </c>
      <c r="R176" s="5" t="s">
        <v>353</v>
      </c>
      <c r="S176" s="2" t="s">
        <v>73</v>
      </c>
      <c r="T176" s="2" t="s">
        <v>2537</v>
      </c>
      <c r="U176" s="3" t="s">
        <v>2730</v>
      </c>
      <c r="V176" s="3" t="s">
        <v>20</v>
      </c>
      <c r="W176" s="3"/>
    </row>
    <row r="177" spans="1:23" ht="87" x14ac:dyDescent="0.35">
      <c r="A177" s="2">
        <v>176</v>
      </c>
      <c r="B177" s="2" t="s">
        <v>337</v>
      </c>
      <c r="C177" s="2" t="s">
        <v>80</v>
      </c>
      <c r="D177" s="2"/>
      <c r="E177" s="2"/>
      <c r="F177" s="131" t="s">
        <v>2048</v>
      </c>
      <c r="G177" s="2" t="s">
        <v>359</v>
      </c>
      <c r="H177" s="2"/>
      <c r="I177" s="2" t="s">
        <v>20</v>
      </c>
      <c r="J177" s="2"/>
      <c r="K177" s="2" t="s">
        <v>20</v>
      </c>
      <c r="L177" s="2" t="s">
        <v>20</v>
      </c>
      <c r="M177" s="2"/>
      <c r="N177" s="2" t="s">
        <v>19</v>
      </c>
      <c r="O177" s="2" t="s">
        <v>19</v>
      </c>
      <c r="P177" s="2" t="s">
        <v>1999</v>
      </c>
      <c r="Q177" s="5" t="s">
        <v>360</v>
      </c>
      <c r="R177" s="5"/>
      <c r="S177" s="2" t="s">
        <v>165</v>
      </c>
      <c r="T177" s="2" t="s">
        <v>2541</v>
      </c>
      <c r="U177" s="3" t="s">
        <v>2730</v>
      </c>
      <c r="V177" s="3"/>
      <c r="W177" s="3" t="s">
        <v>20</v>
      </c>
    </row>
    <row r="178" spans="1:23" ht="72.5" x14ac:dyDescent="0.35">
      <c r="A178" s="2">
        <v>177</v>
      </c>
      <c r="B178" s="2" t="s">
        <v>337</v>
      </c>
      <c r="C178" s="2" t="s">
        <v>80</v>
      </c>
      <c r="D178" s="2"/>
      <c r="E178" s="2"/>
      <c r="F178" s="131" t="s">
        <v>1160</v>
      </c>
      <c r="G178" s="2" t="s">
        <v>373</v>
      </c>
      <c r="H178" s="2" t="s">
        <v>19</v>
      </c>
      <c r="I178" s="2" t="s">
        <v>20</v>
      </c>
      <c r="J178" s="2" t="s">
        <v>20</v>
      </c>
      <c r="K178" s="2" t="s">
        <v>20</v>
      </c>
      <c r="L178" s="2" t="s">
        <v>20</v>
      </c>
      <c r="M178" s="2" t="s">
        <v>20</v>
      </c>
      <c r="N178" s="2"/>
      <c r="O178" s="2" t="s">
        <v>20</v>
      </c>
      <c r="P178" s="2" t="s">
        <v>1999</v>
      </c>
      <c r="Q178" s="5" t="s">
        <v>374</v>
      </c>
      <c r="R178" s="5" t="s">
        <v>1140</v>
      </c>
      <c r="S178" s="2" t="s">
        <v>1168</v>
      </c>
      <c r="T178" s="2" t="s">
        <v>2518</v>
      </c>
      <c r="U178" s="3" t="s">
        <v>2730</v>
      </c>
      <c r="V178" s="3" t="s">
        <v>20</v>
      </c>
      <c r="W178" s="3" t="s">
        <v>20</v>
      </c>
    </row>
    <row r="179" spans="1:23" ht="72.5" x14ac:dyDescent="0.35">
      <c r="A179" s="2">
        <v>178</v>
      </c>
      <c r="B179" s="133" t="s">
        <v>337</v>
      </c>
      <c r="C179" s="133" t="s">
        <v>80</v>
      </c>
      <c r="D179" s="133"/>
      <c r="E179" s="133"/>
      <c r="F179" s="133" t="s">
        <v>1099</v>
      </c>
      <c r="G179" s="133" t="s">
        <v>1098</v>
      </c>
      <c r="H179" s="2" t="s">
        <v>20</v>
      </c>
      <c r="I179" s="2" t="s">
        <v>20</v>
      </c>
      <c r="J179" s="2" t="s">
        <v>20</v>
      </c>
      <c r="K179" s="2"/>
      <c r="L179" s="2"/>
      <c r="M179" s="2" t="s">
        <v>20</v>
      </c>
      <c r="N179" s="2" t="s">
        <v>20</v>
      </c>
      <c r="O179" s="2" t="s">
        <v>20</v>
      </c>
      <c r="P179" s="2" t="s">
        <v>2001</v>
      </c>
      <c r="Q179" s="5" t="s">
        <v>1108</v>
      </c>
      <c r="R179" s="5" t="s">
        <v>1109</v>
      </c>
      <c r="S179" s="2" t="s">
        <v>188</v>
      </c>
      <c r="T179" s="2" t="s">
        <v>2530</v>
      </c>
      <c r="U179" s="3" t="s">
        <v>2730</v>
      </c>
      <c r="V179" s="3" t="s">
        <v>20</v>
      </c>
      <c r="W179" s="3"/>
    </row>
    <row r="180" spans="1:23" ht="87" x14ac:dyDescent="0.35">
      <c r="A180" s="2">
        <v>179</v>
      </c>
      <c r="B180" s="133" t="s">
        <v>337</v>
      </c>
      <c r="C180" s="133" t="s">
        <v>80</v>
      </c>
      <c r="D180" s="133"/>
      <c r="E180" s="133"/>
      <c r="F180" s="133" t="s">
        <v>1087</v>
      </c>
      <c r="G180" s="133" t="s">
        <v>1104</v>
      </c>
      <c r="H180" s="2" t="s">
        <v>20</v>
      </c>
      <c r="I180" s="2" t="s">
        <v>20</v>
      </c>
      <c r="J180" s="2" t="s">
        <v>20</v>
      </c>
      <c r="K180" s="2"/>
      <c r="L180" s="2"/>
      <c r="M180" s="2" t="s">
        <v>20</v>
      </c>
      <c r="N180" s="2" t="s">
        <v>20</v>
      </c>
      <c r="O180" s="2" t="s">
        <v>20</v>
      </c>
      <c r="P180" s="2" t="s">
        <v>1999</v>
      </c>
      <c r="Q180" s="5" t="s">
        <v>1105</v>
      </c>
      <c r="R180" s="5" t="s">
        <v>2636</v>
      </c>
      <c r="S180" s="2" t="s">
        <v>170</v>
      </c>
      <c r="T180" s="2" t="s">
        <v>2521</v>
      </c>
      <c r="U180" s="3" t="s">
        <v>2730</v>
      </c>
      <c r="V180" s="3" t="s">
        <v>20</v>
      </c>
      <c r="W180" s="3"/>
    </row>
    <row r="181" spans="1:23" ht="101.5" x14ac:dyDescent="0.35">
      <c r="A181" s="2">
        <v>180</v>
      </c>
      <c r="B181" s="133" t="s">
        <v>337</v>
      </c>
      <c r="C181" s="133" t="s">
        <v>80</v>
      </c>
      <c r="D181" s="133"/>
      <c r="E181" s="133"/>
      <c r="F181" s="133" t="s">
        <v>1095</v>
      </c>
      <c r="G181" s="133" t="s">
        <v>354</v>
      </c>
      <c r="H181" s="2" t="s">
        <v>20</v>
      </c>
      <c r="I181" s="2" t="s">
        <v>20</v>
      </c>
      <c r="J181" s="2"/>
      <c r="K181" s="2"/>
      <c r="L181" s="2"/>
      <c r="M181" s="2" t="s">
        <v>19</v>
      </c>
      <c r="N181" s="2" t="s">
        <v>20</v>
      </c>
      <c r="O181" s="2" t="s">
        <v>20</v>
      </c>
      <c r="P181" s="138" t="s">
        <v>2022</v>
      </c>
      <c r="Q181" s="5" t="s">
        <v>355</v>
      </c>
      <c r="R181" s="5"/>
      <c r="S181" s="2" t="s">
        <v>73</v>
      </c>
      <c r="T181" s="2" t="s">
        <v>2538</v>
      </c>
      <c r="U181" s="3" t="s">
        <v>2730</v>
      </c>
      <c r="V181" s="3" t="s">
        <v>20</v>
      </c>
      <c r="W181" s="3"/>
    </row>
    <row r="182" spans="1:23" ht="58" x14ac:dyDescent="0.35">
      <c r="A182" s="2">
        <v>181</v>
      </c>
      <c r="B182" s="2" t="s">
        <v>337</v>
      </c>
      <c r="C182" s="2" t="s">
        <v>80</v>
      </c>
      <c r="D182" s="2"/>
      <c r="E182" s="2"/>
      <c r="F182" s="131" t="s">
        <v>1081</v>
      </c>
      <c r="G182" s="2" t="s">
        <v>1082</v>
      </c>
      <c r="H182" s="2" t="s">
        <v>19</v>
      </c>
      <c r="I182" s="2" t="s">
        <v>19</v>
      </c>
      <c r="J182" s="2" t="s">
        <v>19</v>
      </c>
      <c r="K182" s="2" t="s">
        <v>19</v>
      </c>
      <c r="L182" s="2" t="s">
        <v>19</v>
      </c>
      <c r="M182" s="2" t="s">
        <v>19</v>
      </c>
      <c r="N182" s="2" t="s">
        <v>19</v>
      </c>
      <c r="O182" s="2" t="s">
        <v>19</v>
      </c>
      <c r="P182" s="2" t="s">
        <v>1999</v>
      </c>
      <c r="Q182" s="5" t="s">
        <v>2639</v>
      </c>
      <c r="R182" s="5" t="s">
        <v>1083</v>
      </c>
      <c r="S182" s="2" t="s">
        <v>62</v>
      </c>
      <c r="T182" s="2" t="s">
        <v>2535</v>
      </c>
      <c r="U182" s="3" t="s">
        <v>2730</v>
      </c>
      <c r="V182" s="3" t="s">
        <v>20</v>
      </c>
      <c r="W182" s="3" t="s">
        <v>20</v>
      </c>
    </row>
    <row r="183" spans="1:23" ht="72.5" x14ac:dyDescent="0.35">
      <c r="A183" s="2">
        <v>182</v>
      </c>
      <c r="B183" s="2" t="s">
        <v>337</v>
      </c>
      <c r="C183" s="2" t="s">
        <v>80</v>
      </c>
      <c r="D183" s="2"/>
      <c r="E183" s="2"/>
      <c r="F183" s="131" t="s">
        <v>1128</v>
      </c>
      <c r="G183" s="2" t="s">
        <v>1129</v>
      </c>
      <c r="H183" s="2"/>
      <c r="I183" s="2" t="s">
        <v>20</v>
      </c>
      <c r="J183" s="2"/>
      <c r="K183" s="2" t="s">
        <v>19</v>
      </c>
      <c r="L183" s="2" t="s">
        <v>19</v>
      </c>
      <c r="M183" s="2" t="s">
        <v>19</v>
      </c>
      <c r="N183" s="2" t="s">
        <v>20</v>
      </c>
      <c r="O183" s="2" t="s">
        <v>20</v>
      </c>
      <c r="P183" s="2" t="s">
        <v>1999</v>
      </c>
      <c r="Q183" s="5" t="s">
        <v>1127</v>
      </c>
      <c r="R183" s="5"/>
      <c r="S183" s="2" t="s">
        <v>181</v>
      </c>
      <c r="T183" s="2" t="s">
        <v>2529</v>
      </c>
      <c r="U183" s="3" t="s">
        <v>2730</v>
      </c>
      <c r="V183" s="3" t="s">
        <v>20</v>
      </c>
      <c r="W183" s="3" t="s">
        <v>20</v>
      </c>
    </row>
    <row r="184" spans="1:23" ht="58" x14ac:dyDescent="0.35">
      <c r="A184" s="2">
        <v>183</v>
      </c>
      <c r="B184" s="2" t="s">
        <v>337</v>
      </c>
      <c r="C184" s="2" t="s">
        <v>80</v>
      </c>
      <c r="D184" s="2"/>
      <c r="E184" s="2"/>
      <c r="F184" s="131" t="s">
        <v>348</v>
      </c>
      <c r="G184" s="2" t="s">
        <v>1076</v>
      </c>
      <c r="H184" s="2"/>
      <c r="I184" s="2" t="s">
        <v>20</v>
      </c>
      <c r="J184" s="2" t="s">
        <v>20</v>
      </c>
      <c r="K184" s="2" t="s">
        <v>19</v>
      </c>
      <c r="L184" s="2"/>
      <c r="M184" s="2" t="s">
        <v>19</v>
      </c>
      <c r="N184" s="2" t="s">
        <v>19</v>
      </c>
      <c r="O184" s="2" t="s">
        <v>19</v>
      </c>
      <c r="P184" s="131" t="s">
        <v>1999</v>
      </c>
      <c r="Q184" s="5" t="s">
        <v>349</v>
      </c>
      <c r="R184" s="3" t="s">
        <v>1133</v>
      </c>
      <c r="S184" s="2" t="s">
        <v>1166</v>
      </c>
      <c r="T184" s="2" t="s">
        <v>2517</v>
      </c>
      <c r="U184" s="3" t="s">
        <v>2730</v>
      </c>
      <c r="V184" s="3" t="s">
        <v>20</v>
      </c>
      <c r="W184" s="3" t="s">
        <v>20</v>
      </c>
    </row>
    <row r="185" spans="1:23" ht="72.5" x14ac:dyDescent="0.35">
      <c r="A185" s="2">
        <v>184</v>
      </c>
      <c r="B185" s="133" t="s">
        <v>337</v>
      </c>
      <c r="C185" s="133" t="s">
        <v>80</v>
      </c>
      <c r="D185" s="133"/>
      <c r="E185" s="133"/>
      <c r="F185" s="133" t="s">
        <v>1088</v>
      </c>
      <c r="G185" s="133" t="s">
        <v>1132</v>
      </c>
      <c r="H185" s="2" t="s">
        <v>20</v>
      </c>
      <c r="I185" s="2" t="s">
        <v>20</v>
      </c>
      <c r="J185" s="2" t="s">
        <v>20</v>
      </c>
      <c r="K185" s="2"/>
      <c r="L185" s="2"/>
      <c r="M185" s="2" t="s">
        <v>19</v>
      </c>
      <c r="N185" s="2" t="s">
        <v>20</v>
      </c>
      <c r="O185" s="2"/>
      <c r="P185" s="2" t="s">
        <v>75</v>
      </c>
      <c r="Q185" s="5" t="s">
        <v>1113</v>
      </c>
      <c r="R185" s="5" t="s">
        <v>1114</v>
      </c>
      <c r="S185" s="2" t="s">
        <v>188</v>
      </c>
      <c r="T185" s="2" t="s">
        <v>2531</v>
      </c>
      <c r="U185" s="3" t="s">
        <v>2730</v>
      </c>
      <c r="V185" s="3" t="s">
        <v>20</v>
      </c>
      <c r="W185" s="3"/>
    </row>
    <row r="186" spans="1:23" ht="72.5" x14ac:dyDescent="0.35">
      <c r="A186" s="2">
        <v>185</v>
      </c>
      <c r="B186" s="2" t="s">
        <v>337</v>
      </c>
      <c r="C186" s="2" t="s">
        <v>80</v>
      </c>
      <c r="D186" s="2"/>
      <c r="E186" s="2"/>
      <c r="F186" s="131" t="s">
        <v>365</v>
      </c>
      <c r="G186" s="2" t="s">
        <v>366</v>
      </c>
      <c r="H186" s="2" t="s">
        <v>20</v>
      </c>
      <c r="I186" s="2" t="s">
        <v>20</v>
      </c>
      <c r="J186" s="2" t="s">
        <v>20</v>
      </c>
      <c r="K186" s="2" t="s">
        <v>19</v>
      </c>
      <c r="L186" s="2" t="s">
        <v>19</v>
      </c>
      <c r="M186" s="2" t="s">
        <v>20</v>
      </c>
      <c r="N186" s="2"/>
      <c r="O186" s="2" t="s">
        <v>20</v>
      </c>
      <c r="P186" s="2" t="s">
        <v>1999</v>
      </c>
      <c r="Q186" s="5" t="s">
        <v>367</v>
      </c>
      <c r="R186" s="5"/>
      <c r="S186" s="2" t="s">
        <v>170</v>
      </c>
      <c r="T186" s="2" t="s">
        <v>2524</v>
      </c>
      <c r="U186" s="3" t="s">
        <v>2730</v>
      </c>
      <c r="V186" s="3" t="s">
        <v>20</v>
      </c>
      <c r="W186" s="3" t="s">
        <v>20</v>
      </c>
    </row>
    <row r="187" spans="1:23" ht="58" x14ac:dyDescent="0.35">
      <c r="A187" s="2">
        <v>186</v>
      </c>
      <c r="B187" s="2" t="s">
        <v>337</v>
      </c>
      <c r="C187" s="2" t="s">
        <v>80</v>
      </c>
      <c r="D187" s="2"/>
      <c r="E187" s="2"/>
      <c r="F187" s="131" t="s">
        <v>371</v>
      </c>
      <c r="G187" s="2" t="s">
        <v>1131</v>
      </c>
      <c r="H187" s="2"/>
      <c r="I187" s="2" t="s">
        <v>20</v>
      </c>
      <c r="J187" s="2" t="s">
        <v>20</v>
      </c>
      <c r="K187" s="2" t="s">
        <v>20</v>
      </c>
      <c r="L187" s="2"/>
      <c r="M187" s="2" t="s">
        <v>20</v>
      </c>
      <c r="N187" s="2"/>
      <c r="O187" s="2" t="s">
        <v>20</v>
      </c>
      <c r="P187" s="2" t="s">
        <v>1999</v>
      </c>
      <c r="Q187" s="5" t="s">
        <v>372</v>
      </c>
      <c r="R187" s="5"/>
      <c r="S187" s="2" t="s">
        <v>70</v>
      </c>
      <c r="T187" s="2" t="s">
        <v>2527</v>
      </c>
      <c r="U187" s="3" t="s">
        <v>2730</v>
      </c>
      <c r="V187" s="3" t="s">
        <v>20</v>
      </c>
      <c r="W187" s="3" t="s">
        <v>20</v>
      </c>
    </row>
    <row r="188" spans="1:23" ht="58" x14ac:dyDescent="0.35">
      <c r="A188" s="2">
        <v>187</v>
      </c>
      <c r="B188" s="2" t="s">
        <v>337</v>
      </c>
      <c r="C188" s="2" t="s">
        <v>80</v>
      </c>
      <c r="D188" s="2"/>
      <c r="E188" s="2"/>
      <c r="F188" s="131" t="s">
        <v>368</v>
      </c>
      <c r="G188" s="2" t="s">
        <v>369</v>
      </c>
      <c r="H188" s="2" t="s">
        <v>20</v>
      </c>
      <c r="I188" s="2" t="s">
        <v>20</v>
      </c>
      <c r="J188" s="2" t="s">
        <v>20</v>
      </c>
      <c r="K188" s="2" t="s">
        <v>19</v>
      </c>
      <c r="L188" s="2" t="s">
        <v>19</v>
      </c>
      <c r="M188" s="2" t="s">
        <v>20</v>
      </c>
      <c r="N188" s="2"/>
      <c r="O188" s="2" t="s">
        <v>20</v>
      </c>
      <c r="P188" s="2" t="s">
        <v>75</v>
      </c>
      <c r="Q188" s="5" t="s">
        <v>370</v>
      </c>
      <c r="R188" s="5"/>
      <c r="S188" s="2" t="s">
        <v>170</v>
      </c>
      <c r="T188" s="2" t="s">
        <v>2525</v>
      </c>
      <c r="U188" s="3" t="s">
        <v>2730</v>
      </c>
      <c r="V188" s="3" t="s">
        <v>20</v>
      </c>
      <c r="W188" s="3" t="s">
        <v>20</v>
      </c>
    </row>
    <row r="189" spans="1:23" ht="72.5" x14ac:dyDescent="0.35">
      <c r="A189" s="2">
        <v>188</v>
      </c>
      <c r="B189" s="2" t="s">
        <v>337</v>
      </c>
      <c r="C189" s="2" t="s">
        <v>80</v>
      </c>
      <c r="D189" s="2"/>
      <c r="E189" s="2"/>
      <c r="F189" s="131" t="s">
        <v>362</v>
      </c>
      <c r="G189" s="2" t="s">
        <v>363</v>
      </c>
      <c r="H189" s="2" t="s">
        <v>20</v>
      </c>
      <c r="I189" s="2" t="s">
        <v>20</v>
      </c>
      <c r="J189" s="2" t="s">
        <v>20</v>
      </c>
      <c r="K189" s="2" t="s">
        <v>19</v>
      </c>
      <c r="L189" s="2" t="s">
        <v>19</v>
      </c>
      <c r="M189" s="2" t="s">
        <v>20</v>
      </c>
      <c r="N189" s="2" t="s">
        <v>20</v>
      </c>
      <c r="O189" s="2"/>
      <c r="P189" s="2" t="s">
        <v>1999</v>
      </c>
      <c r="Q189" s="5" t="s">
        <v>364</v>
      </c>
      <c r="R189" s="5"/>
      <c r="S189" s="2" t="s">
        <v>170</v>
      </c>
      <c r="T189" s="2" t="s">
        <v>2523</v>
      </c>
      <c r="U189" s="3" t="s">
        <v>2730</v>
      </c>
      <c r="V189" s="3" t="s">
        <v>20</v>
      </c>
      <c r="W189" s="3" t="s">
        <v>20</v>
      </c>
    </row>
    <row r="190" spans="1:23" ht="101.5" x14ac:dyDescent="0.35">
      <c r="A190" s="2">
        <v>189</v>
      </c>
      <c r="B190" s="2" t="s">
        <v>337</v>
      </c>
      <c r="C190" s="2" t="s">
        <v>80</v>
      </c>
      <c r="D190" s="2"/>
      <c r="E190" s="2"/>
      <c r="F190" s="131" t="s">
        <v>345</v>
      </c>
      <c r="G190" s="2" t="s">
        <v>346</v>
      </c>
      <c r="H190" s="2" t="s">
        <v>19</v>
      </c>
      <c r="I190" s="2" t="s">
        <v>20</v>
      </c>
      <c r="J190" s="2" t="s">
        <v>20</v>
      </c>
      <c r="K190" s="2" t="s">
        <v>19</v>
      </c>
      <c r="L190" s="2" t="s">
        <v>19</v>
      </c>
      <c r="M190" s="2" t="s">
        <v>19</v>
      </c>
      <c r="N190" s="2" t="s">
        <v>19</v>
      </c>
      <c r="O190" s="2" t="s">
        <v>19</v>
      </c>
      <c r="P190" s="2" t="s">
        <v>2001</v>
      </c>
      <c r="Q190" s="5" t="s">
        <v>347</v>
      </c>
      <c r="R190" s="3"/>
      <c r="S190" s="2" t="s">
        <v>1169</v>
      </c>
      <c r="T190" s="2" t="s">
        <v>2520</v>
      </c>
      <c r="U190" s="3" t="s">
        <v>2730</v>
      </c>
      <c r="V190" s="3" t="s">
        <v>20</v>
      </c>
      <c r="W190" s="3" t="s">
        <v>20</v>
      </c>
    </row>
    <row r="191" spans="1:23" ht="72.5" x14ac:dyDescent="0.35">
      <c r="A191" s="2">
        <v>190</v>
      </c>
      <c r="B191" s="2" t="s">
        <v>337</v>
      </c>
      <c r="C191" s="2" t="s">
        <v>80</v>
      </c>
      <c r="D191" s="2"/>
      <c r="E191" s="2"/>
      <c r="F191" s="131" t="s">
        <v>342</v>
      </c>
      <c r="G191" s="2" t="s">
        <v>343</v>
      </c>
      <c r="H191" s="2" t="s">
        <v>20</v>
      </c>
      <c r="I191" s="2" t="s">
        <v>20</v>
      </c>
      <c r="J191" s="2" t="s">
        <v>20</v>
      </c>
      <c r="K191" s="2" t="s">
        <v>19</v>
      </c>
      <c r="L191" s="2" t="s">
        <v>19</v>
      </c>
      <c r="M191" s="2" t="s">
        <v>19</v>
      </c>
      <c r="N191" s="2"/>
      <c r="O191" s="2" t="s">
        <v>20</v>
      </c>
      <c r="P191" s="2" t="s">
        <v>75</v>
      </c>
      <c r="Q191" s="5" t="s">
        <v>344</v>
      </c>
      <c r="R191" s="3"/>
      <c r="S191" s="2" t="s">
        <v>178</v>
      </c>
      <c r="T191" s="2" t="s">
        <v>2519</v>
      </c>
      <c r="U191" s="3" t="s">
        <v>2730</v>
      </c>
      <c r="V191" s="3" t="s">
        <v>20</v>
      </c>
      <c r="W191" s="3" t="s">
        <v>20</v>
      </c>
    </row>
    <row r="192" spans="1:23" ht="72.5" x14ac:dyDescent="0.35">
      <c r="A192" s="2">
        <v>191</v>
      </c>
      <c r="B192" s="2" t="s">
        <v>337</v>
      </c>
      <c r="C192" s="2" t="s">
        <v>80</v>
      </c>
      <c r="D192" s="2"/>
      <c r="E192" s="2"/>
      <c r="F192" s="131" t="s">
        <v>379</v>
      </c>
      <c r="G192" s="2" t="s">
        <v>380</v>
      </c>
      <c r="H192" s="2" t="s">
        <v>20</v>
      </c>
      <c r="I192" s="2" t="s">
        <v>20</v>
      </c>
      <c r="J192" s="2" t="s">
        <v>20</v>
      </c>
      <c r="K192" s="2" t="s">
        <v>20</v>
      </c>
      <c r="L192" s="2" t="s">
        <v>20</v>
      </c>
      <c r="M192" s="2" t="s">
        <v>20</v>
      </c>
      <c r="N192" s="2" t="s">
        <v>20</v>
      </c>
      <c r="O192" s="2" t="s">
        <v>20</v>
      </c>
      <c r="P192" s="2" t="s">
        <v>1999</v>
      </c>
      <c r="Q192" s="5" t="s">
        <v>2640</v>
      </c>
      <c r="R192" s="5" t="s">
        <v>1139</v>
      </c>
      <c r="S192" s="2" t="s">
        <v>73</v>
      </c>
      <c r="T192" s="2" t="s">
        <v>2540</v>
      </c>
      <c r="U192" s="3" t="s">
        <v>2730</v>
      </c>
      <c r="V192" s="3" t="s">
        <v>20</v>
      </c>
      <c r="W192" s="3" t="s">
        <v>20</v>
      </c>
    </row>
    <row r="193" spans="1:23" ht="72.5" x14ac:dyDescent="0.35">
      <c r="A193" s="2">
        <v>192</v>
      </c>
      <c r="B193" s="2" t="s">
        <v>337</v>
      </c>
      <c r="C193" s="2" t="s">
        <v>80</v>
      </c>
      <c r="D193" s="2"/>
      <c r="E193" s="2"/>
      <c r="F193" s="131" t="s">
        <v>1130</v>
      </c>
      <c r="G193" s="2" t="s">
        <v>375</v>
      </c>
      <c r="H193" s="2"/>
      <c r="I193" s="2"/>
      <c r="J193" s="2"/>
      <c r="K193" s="2"/>
      <c r="L193" s="2"/>
      <c r="M193" s="2" t="s">
        <v>20</v>
      </c>
      <c r="N193" s="2"/>
      <c r="O193" s="2" t="s">
        <v>20</v>
      </c>
      <c r="P193" s="2" t="s">
        <v>1999</v>
      </c>
      <c r="Q193" s="5" t="s">
        <v>376</v>
      </c>
      <c r="R193" s="5"/>
      <c r="S193" s="2" t="s">
        <v>70</v>
      </c>
      <c r="T193" s="2" t="s">
        <v>2528</v>
      </c>
      <c r="U193" s="3" t="s">
        <v>2730</v>
      </c>
      <c r="V193" s="3" t="s">
        <v>20</v>
      </c>
      <c r="W193" s="3"/>
    </row>
    <row r="194" spans="1:23" ht="58" x14ac:dyDescent="0.35">
      <c r="A194" s="2">
        <v>193</v>
      </c>
      <c r="B194" s="2" t="s">
        <v>337</v>
      </c>
      <c r="C194" s="2" t="s">
        <v>80</v>
      </c>
      <c r="D194" s="2"/>
      <c r="E194" s="2"/>
      <c r="F194" s="131" t="s">
        <v>1141</v>
      </c>
      <c r="G194" s="2" t="s">
        <v>350</v>
      </c>
      <c r="H194" s="2"/>
      <c r="I194" s="2" t="s">
        <v>20</v>
      </c>
      <c r="J194" s="2" t="s">
        <v>20</v>
      </c>
      <c r="K194" s="2" t="s">
        <v>20</v>
      </c>
      <c r="L194" s="2" t="s">
        <v>20</v>
      </c>
      <c r="M194" s="2" t="s">
        <v>19</v>
      </c>
      <c r="N194" s="2" t="s">
        <v>20</v>
      </c>
      <c r="O194" s="2" t="s">
        <v>20</v>
      </c>
      <c r="P194" s="2" t="s">
        <v>75</v>
      </c>
      <c r="Q194" s="5" t="s">
        <v>351</v>
      </c>
      <c r="R194" s="3"/>
      <c r="S194" s="2" t="s">
        <v>1165</v>
      </c>
      <c r="T194" s="2" t="s">
        <v>2516</v>
      </c>
      <c r="U194" s="3" t="s">
        <v>2730</v>
      </c>
      <c r="V194" s="3" t="s">
        <v>20</v>
      </c>
      <c r="W194" s="3" t="s">
        <v>20</v>
      </c>
    </row>
    <row r="195" spans="1:23" ht="43.5" x14ac:dyDescent="0.35">
      <c r="A195" s="2">
        <v>194</v>
      </c>
      <c r="B195" s="133" t="s">
        <v>337</v>
      </c>
      <c r="C195" s="133" t="s">
        <v>80</v>
      </c>
      <c r="D195" s="133"/>
      <c r="E195" s="133"/>
      <c r="F195" s="133" t="s">
        <v>1090</v>
      </c>
      <c r="G195" s="133" t="s">
        <v>1089</v>
      </c>
      <c r="H195" s="2"/>
      <c r="I195" s="2" t="s">
        <v>20</v>
      </c>
      <c r="J195" s="2" t="s">
        <v>20</v>
      </c>
      <c r="K195" s="2" t="s">
        <v>20</v>
      </c>
      <c r="L195" s="2" t="s">
        <v>20</v>
      </c>
      <c r="M195" s="2"/>
      <c r="N195" s="2" t="s">
        <v>20</v>
      </c>
      <c r="O195" s="2"/>
      <c r="P195" s="2" t="s">
        <v>1999</v>
      </c>
      <c r="Q195" s="5" t="s">
        <v>1121</v>
      </c>
      <c r="R195" s="5" t="s">
        <v>1122</v>
      </c>
      <c r="S195" s="2" t="s">
        <v>202</v>
      </c>
      <c r="T195" s="2" t="s">
        <v>2526</v>
      </c>
      <c r="U195" s="3" t="s">
        <v>2730</v>
      </c>
      <c r="V195" s="3"/>
      <c r="W195" s="3" t="s">
        <v>20</v>
      </c>
    </row>
    <row r="196" spans="1:23" ht="72.5" x14ac:dyDescent="0.35">
      <c r="A196" s="2">
        <v>195</v>
      </c>
      <c r="B196" s="2" t="s">
        <v>337</v>
      </c>
      <c r="C196" s="2" t="s">
        <v>80</v>
      </c>
      <c r="D196" s="2"/>
      <c r="E196" s="2"/>
      <c r="F196" s="131" t="s">
        <v>1126</v>
      </c>
      <c r="G196" s="2" t="s">
        <v>1125</v>
      </c>
      <c r="H196" s="2" t="s">
        <v>20</v>
      </c>
      <c r="I196" s="2" t="s">
        <v>20</v>
      </c>
      <c r="J196" s="2" t="s">
        <v>20</v>
      </c>
      <c r="K196" s="2" t="s">
        <v>19</v>
      </c>
      <c r="L196" s="2" t="s">
        <v>19</v>
      </c>
      <c r="M196" s="2" t="s">
        <v>20</v>
      </c>
      <c r="N196" s="2" t="s">
        <v>20</v>
      </c>
      <c r="O196" s="2"/>
      <c r="P196" s="2" t="s">
        <v>1999</v>
      </c>
      <c r="Q196" s="5" t="s">
        <v>361</v>
      </c>
      <c r="R196" s="5"/>
      <c r="S196" s="2" t="s">
        <v>170</v>
      </c>
      <c r="T196" s="2" t="s">
        <v>2522</v>
      </c>
      <c r="U196" s="3" t="s">
        <v>2730</v>
      </c>
      <c r="V196" s="3" t="s">
        <v>20</v>
      </c>
      <c r="W196" s="3" t="s">
        <v>20</v>
      </c>
    </row>
    <row r="197" spans="1:23" ht="101.5" x14ac:dyDescent="0.35">
      <c r="A197" s="2">
        <v>196</v>
      </c>
      <c r="B197" s="2" t="s">
        <v>337</v>
      </c>
      <c r="C197" s="2" t="s">
        <v>80</v>
      </c>
      <c r="D197" s="2"/>
      <c r="E197" s="2"/>
      <c r="F197" s="131" t="s">
        <v>1092</v>
      </c>
      <c r="G197" s="2" t="s">
        <v>352</v>
      </c>
      <c r="H197" s="2" t="s">
        <v>20</v>
      </c>
      <c r="I197" s="2" t="s">
        <v>20</v>
      </c>
      <c r="J197" s="2" t="s">
        <v>20</v>
      </c>
      <c r="K197" s="2"/>
      <c r="L197" s="2"/>
      <c r="M197" s="2" t="s">
        <v>20</v>
      </c>
      <c r="N197" s="2" t="s">
        <v>20</v>
      </c>
      <c r="O197" s="2"/>
      <c r="P197" s="138" t="s">
        <v>2022</v>
      </c>
      <c r="Q197" s="5" t="s">
        <v>2637</v>
      </c>
      <c r="R197" s="5" t="s">
        <v>1077</v>
      </c>
      <c r="S197" s="2" t="s">
        <v>62</v>
      </c>
      <c r="T197" s="2" t="s">
        <v>2536</v>
      </c>
      <c r="U197" s="3" t="s">
        <v>2730</v>
      </c>
      <c r="V197" s="3" t="s">
        <v>20</v>
      </c>
      <c r="W197" s="3"/>
    </row>
    <row r="198" spans="1:23" ht="58" x14ac:dyDescent="0.35">
      <c r="A198" s="2">
        <v>197</v>
      </c>
      <c r="B198" s="133" t="s">
        <v>337</v>
      </c>
      <c r="C198" s="133" t="s">
        <v>80</v>
      </c>
      <c r="D198" s="133"/>
      <c r="E198" s="133"/>
      <c r="F198" s="133" t="s">
        <v>1124</v>
      </c>
      <c r="G198" s="133" t="s">
        <v>1096</v>
      </c>
      <c r="H198" s="2" t="s">
        <v>19</v>
      </c>
      <c r="I198" s="2" t="s">
        <v>19</v>
      </c>
      <c r="J198" s="2" t="s">
        <v>19</v>
      </c>
      <c r="K198" s="2" t="s">
        <v>19</v>
      </c>
      <c r="L198" s="2" t="s">
        <v>19</v>
      </c>
      <c r="M198" s="2" t="s">
        <v>19</v>
      </c>
      <c r="N198" s="2" t="s">
        <v>19</v>
      </c>
      <c r="O198" s="2" t="s">
        <v>19</v>
      </c>
      <c r="P198" s="2" t="s">
        <v>1999</v>
      </c>
      <c r="Q198" s="5" t="s">
        <v>1123</v>
      </c>
      <c r="R198" s="5"/>
      <c r="S198" s="2" t="s">
        <v>1164</v>
      </c>
      <c r="T198" s="2" t="s">
        <v>2515</v>
      </c>
      <c r="U198" s="3" t="s">
        <v>2730</v>
      </c>
      <c r="V198" s="3" t="s">
        <v>20</v>
      </c>
      <c r="W198" s="3" t="s">
        <v>20</v>
      </c>
    </row>
    <row r="199" spans="1:23" ht="72.5" x14ac:dyDescent="0.35">
      <c r="A199" s="2">
        <v>198</v>
      </c>
      <c r="B199" s="133" t="s">
        <v>337</v>
      </c>
      <c r="C199" s="133" t="s">
        <v>121</v>
      </c>
      <c r="D199" s="133" t="s">
        <v>2288</v>
      </c>
      <c r="E199" s="133"/>
      <c r="F199" s="133" t="s">
        <v>2349</v>
      </c>
      <c r="G199" s="133" t="s">
        <v>2350</v>
      </c>
      <c r="H199" s="2" t="s">
        <v>20</v>
      </c>
      <c r="I199" s="2" t="s">
        <v>20</v>
      </c>
      <c r="J199" s="2" t="s">
        <v>20</v>
      </c>
      <c r="K199" s="2"/>
      <c r="L199" s="2"/>
      <c r="M199" s="2" t="s">
        <v>19</v>
      </c>
      <c r="N199" s="2" t="s">
        <v>20</v>
      </c>
      <c r="O199" s="2"/>
      <c r="P199" s="2" t="s">
        <v>2001</v>
      </c>
      <c r="Q199" s="5" t="s">
        <v>1112</v>
      </c>
      <c r="R199" s="5"/>
      <c r="S199" s="2" t="s">
        <v>188</v>
      </c>
      <c r="T199" s="2" t="s">
        <v>2545</v>
      </c>
      <c r="U199" s="3" t="s">
        <v>2730</v>
      </c>
      <c r="V199" s="3" t="s">
        <v>20</v>
      </c>
      <c r="W199" s="3"/>
    </row>
    <row r="200" spans="1:23" ht="58" x14ac:dyDescent="0.35">
      <c r="A200" s="2">
        <v>199</v>
      </c>
      <c r="B200" s="133" t="s">
        <v>337</v>
      </c>
      <c r="C200" s="133" t="s">
        <v>121</v>
      </c>
      <c r="D200" s="133" t="s">
        <v>2290</v>
      </c>
      <c r="E200" s="133"/>
      <c r="F200" s="133" t="s">
        <v>2353</v>
      </c>
      <c r="G200" s="133" t="s">
        <v>2354</v>
      </c>
      <c r="H200" s="2" t="s">
        <v>20</v>
      </c>
      <c r="I200" s="2" t="s">
        <v>20</v>
      </c>
      <c r="J200" s="2" t="s">
        <v>20</v>
      </c>
      <c r="K200" s="2"/>
      <c r="L200" s="2"/>
      <c r="M200" s="2"/>
      <c r="N200" s="2"/>
      <c r="O200" s="2" t="s">
        <v>20</v>
      </c>
      <c r="P200" s="2" t="s">
        <v>1999</v>
      </c>
      <c r="Q200" s="5" t="s">
        <v>1119</v>
      </c>
      <c r="R200" s="5"/>
      <c r="S200" s="2" t="s">
        <v>188</v>
      </c>
      <c r="T200" s="2" t="s">
        <v>2547</v>
      </c>
      <c r="U200" s="3" t="s">
        <v>2730</v>
      </c>
      <c r="V200" s="3" t="s">
        <v>20</v>
      </c>
      <c r="W200" s="3"/>
    </row>
    <row r="201" spans="1:23" ht="58" x14ac:dyDescent="0.35">
      <c r="A201" s="2">
        <v>200</v>
      </c>
      <c r="B201" s="133" t="s">
        <v>337</v>
      </c>
      <c r="C201" s="133" t="s">
        <v>121</v>
      </c>
      <c r="D201" s="133" t="s">
        <v>2288</v>
      </c>
      <c r="E201" s="133"/>
      <c r="F201" s="133" t="s">
        <v>2359</v>
      </c>
      <c r="G201" s="133" t="s">
        <v>2360</v>
      </c>
      <c r="H201" s="2" t="s">
        <v>20</v>
      </c>
      <c r="I201" s="2" t="s">
        <v>20</v>
      </c>
      <c r="J201" s="2" t="s">
        <v>20</v>
      </c>
      <c r="K201" s="2"/>
      <c r="L201" s="2"/>
      <c r="M201" s="2" t="s">
        <v>19</v>
      </c>
      <c r="N201" s="2" t="s">
        <v>20</v>
      </c>
      <c r="O201" s="2"/>
      <c r="P201" s="2" t="s">
        <v>75</v>
      </c>
      <c r="Q201" s="5" t="s">
        <v>1118</v>
      </c>
      <c r="R201" s="5"/>
      <c r="S201" s="2" t="s">
        <v>165</v>
      </c>
      <c r="T201" s="2" t="s">
        <v>2549</v>
      </c>
      <c r="U201" s="3" t="s">
        <v>2730</v>
      </c>
      <c r="V201" s="3" t="s">
        <v>20</v>
      </c>
      <c r="W201" s="3"/>
    </row>
    <row r="202" spans="1:23" ht="72.5" x14ac:dyDescent="0.35">
      <c r="A202" s="2">
        <v>201</v>
      </c>
      <c r="B202" s="133" t="s">
        <v>337</v>
      </c>
      <c r="C202" s="133" t="s">
        <v>121</v>
      </c>
      <c r="D202" s="133" t="s">
        <v>2292</v>
      </c>
      <c r="E202" s="133"/>
      <c r="F202" s="133" t="s">
        <v>2357</v>
      </c>
      <c r="G202" s="133" t="s">
        <v>2358</v>
      </c>
      <c r="H202" s="2" t="s">
        <v>20</v>
      </c>
      <c r="I202" s="2" t="s">
        <v>20</v>
      </c>
      <c r="J202" s="2" t="s">
        <v>20</v>
      </c>
      <c r="K202" s="2"/>
      <c r="L202" s="2"/>
      <c r="M202" s="2"/>
      <c r="N202" s="2"/>
      <c r="O202" s="2" t="s">
        <v>20</v>
      </c>
      <c r="P202" s="2" t="s">
        <v>1999</v>
      </c>
      <c r="Q202" s="5" t="s">
        <v>1120</v>
      </c>
      <c r="R202" s="5"/>
      <c r="S202" s="2" t="s">
        <v>73</v>
      </c>
      <c r="T202" s="2" t="s">
        <v>2550</v>
      </c>
      <c r="U202" s="3" t="s">
        <v>2730</v>
      </c>
      <c r="V202" s="3" t="s">
        <v>20</v>
      </c>
      <c r="W202" s="3"/>
    </row>
    <row r="203" spans="1:23" ht="72.5" x14ac:dyDescent="0.35">
      <c r="A203" s="2">
        <v>202</v>
      </c>
      <c r="B203" s="133" t="s">
        <v>337</v>
      </c>
      <c r="C203" s="133" t="s">
        <v>121</v>
      </c>
      <c r="D203" s="133" t="s">
        <v>2288</v>
      </c>
      <c r="E203" s="133"/>
      <c r="F203" s="133" t="s">
        <v>2348</v>
      </c>
      <c r="G203" s="133" t="s">
        <v>2347</v>
      </c>
      <c r="H203" s="2" t="s">
        <v>20</v>
      </c>
      <c r="I203" s="2" t="s">
        <v>20</v>
      </c>
      <c r="J203" s="2" t="s">
        <v>20</v>
      </c>
      <c r="K203" s="2"/>
      <c r="L203" s="2"/>
      <c r="M203" s="2" t="s">
        <v>19</v>
      </c>
      <c r="N203" s="2" t="s">
        <v>20</v>
      </c>
      <c r="O203" s="2"/>
      <c r="P203" s="2" t="s">
        <v>75</v>
      </c>
      <c r="Q203" s="5" t="s">
        <v>1111</v>
      </c>
      <c r="R203" s="5"/>
      <c r="S203" s="2" t="s">
        <v>188</v>
      </c>
      <c r="T203" s="2" t="s">
        <v>1117</v>
      </c>
      <c r="U203" s="3" t="s">
        <v>2730</v>
      </c>
      <c r="V203" s="3" t="s">
        <v>20</v>
      </c>
      <c r="W203" s="3"/>
    </row>
    <row r="204" spans="1:23" ht="87" x14ac:dyDescent="0.35">
      <c r="A204" s="2">
        <v>203</v>
      </c>
      <c r="B204" s="133" t="s">
        <v>337</v>
      </c>
      <c r="C204" s="133" t="s">
        <v>121</v>
      </c>
      <c r="D204" s="133" t="s">
        <v>2287</v>
      </c>
      <c r="E204" s="133"/>
      <c r="F204" s="133" t="s">
        <v>2345</v>
      </c>
      <c r="G204" s="133" t="s">
        <v>2346</v>
      </c>
      <c r="H204" s="2" t="s">
        <v>20</v>
      </c>
      <c r="I204" s="2" t="s">
        <v>20</v>
      </c>
      <c r="J204" s="2" t="s">
        <v>20</v>
      </c>
      <c r="K204" s="2" t="s">
        <v>19</v>
      </c>
      <c r="L204" s="2" t="s">
        <v>19</v>
      </c>
      <c r="M204" s="2" t="s">
        <v>20</v>
      </c>
      <c r="N204" s="2" t="s">
        <v>20</v>
      </c>
      <c r="O204" s="2"/>
      <c r="P204" s="2" t="s">
        <v>75</v>
      </c>
      <c r="Q204" s="5" t="s">
        <v>1110</v>
      </c>
      <c r="R204" s="5"/>
      <c r="S204" s="2" t="s">
        <v>188</v>
      </c>
      <c r="T204" s="2" t="s">
        <v>2544</v>
      </c>
      <c r="U204" s="3" t="s">
        <v>2730</v>
      </c>
      <c r="V204" s="3" t="s">
        <v>20</v>
      </c>
      <c r="W204" s="3" t="s">
        <v>20</v>
      </c>
    </row>
    <row r="205" spans="1:23" ht="116" x14ac:dyDescent="0.35">
      <c r="A205" s="2">
        <v>204</v>
      </c>
      <c r="B205" s="133" t="s">
        <v>337</v>
      </c>
      <c r="C205" s="133" t="s">
        <v>121</v>
      </c>
      <c r="D205" s="133" t="s">
        <v>2291</v>
      </c>
      <c r="E205" s="133"/>
      <c r="F205" s="133" t="s">
        <v>2355</v>
      </c>
      <c r="G205" s="133" t="s">
        <v>2356</v>
      </c>
      <c r="H205" s="2" t="s">
        <v>20</v>
      </c>
      <c r="I205" s="2" t="s">
        <v>20</v>
      </c>
      <c r="J205" s="2" t="s">
        <v>20</v>
      </c>
      <c r="K205" s="2"/>
      <c r="L205" s="2"/>
      <c r="M205" s="2" t="s">
        <v>20</v>
      </c>
      <c r="N205" s="2"/>
      <c r="O205" s="2" t="s">
        <v>20</v>
      </c>
      <c r="P205" s="2" t="s">
        <v>1999</v>
      </c>
      <c r="Q205" s="5" t="s">
        <v>1116</v>
      </c>
      <c r="R205" s="5"/>
      <c r="S205" s="2" t="s">
        <v>73</v>
      </c>
      <c r="T205" s="2" t="s">
        <v>2548</v>
      </c>
      <c r="U205" s="3" t="s">
        <v>2730</v>
      </c>
      <c r="V205" s="3" t="s">
        <v>20</v>
      </c>
      <c r="W205" s="3"/>
    </row>
    <row r="206" spans="1:23" ht="101.5" x14ac:dyDescent="0.35">
      <c r="A206" s="2">
        <v>205</v>
      </c>
      <c r="B206" s="133" t="s">
        <v>337</v>
      </c>
      <c r="C206" s="133" t="s">
        <v>121</v>
      </c>
      <c r="D206" s="133" t="s">
        <v>2286</v>
      </c>
      <c r="E206" s="133"/>
      <c r="F206" s="133" t="s">
        <v>2343</v>
      </c>
      <c r="G206" s="133" t="s">
        <v>2344</v>
      </c>
      <c r="H206" s="2"/>
      <c r="I206" s="2" t="s">
        <v>20</v>
      </c>
      <c r="J206" s="2" t="s">
        <v>20</v>
      </c>
      <c r="K206" s="2" t="s">
        <v>20</v>
      </c>
      <c r="L206" s="2" t="s">
        <v>20</v>
      </c>
      <c r="M206" s="2" t="s">
        <v>19</v>
      </c>
      <c r="N206" s="2" t="s">
        <v>20</v>
      </c>
      <c r="O206" s="2" t="s">
        <v>20</v>
      </c>
      <c r="P206" s="2" t="s">
        <v>1999</v>
      </c>
      <c r="Q206" s="5" t="s">
        <v>1106</v>
      </c>
      <c r="R206" s="5"/>
      <c r="S206" s="2" t="s">
        <v>170</v>
      </c>
      <c r="T206" s="2" t="s">
        <v>2543</v>
      </c>
      <c r="U206" s="3" t="s">
        <v>2730</v>
      </c>
      <c r="V206" s="3" t="s">
        <v>20</v>
      </c>
      <c r="W206" s="3" t="s">
        <v>20</v>
      </c>
    </row>
    <row r="207" spans="1:23" ht="43.5" x14ac:dyDescent="0.35">
      <c r="A207" s="2">
        <v>206</v>
      </c>
      <c r="B207" s="133" t="s">
        <v>337</v>
      </c>
      <c r="C207" s="133" t="s">
        <v>121</v>
      </c>
      <c r="D207" s="133" t="s">
        <v>2289</v>
      </c>
      <c r="E207" s="133"/>
      <c r="F207" s="133" t="s">
        <v>2352</v>
      </c>
      <c r="G207" s="133" t="s">
        <v>2351</v>
      </c>
      <c r="H207" s="2" t="s">
        <v>20</v>
      </c>
      <c r="I207" s="2" t="s">
        <v>20</v>
      </c>
      <c r="J207" s="2" t="s">
        <v>20</v>
      </c>
      <c r="K207" s="2"/>
      <c r="L207" s="2"/>
      <c r="M207" s="2" t="s">
        <v>19</v>
      </c>
      <c r="N207" s="2" t="s">
        <v>20</v>
      </c>
      <c r="O207" s="2"/>
      <c r="P207" s="2" t="s">
        <v>1999</v>
      </c>
      <c r="Q207" s="5" t="s">
        <v>1115</v>
      </c>
      <c r="R207" s="5"/>
      <c r="S207" s="2" t="s">
        <v>188</v>
      </c>
      <c r="T207" s="2" t="s">
        <v>2546</v>
      </c>
      <c r="U207" s="3" t="s">
        <v>2730</v>
      </c>
      <c r="V207" s="3" t="s">
        <v>20</v>
      </c>
      <c r="W207" s="3"/>
    </row>
    <row r="208" spans="1:23" ht="101.5" x14ac:dyDescent="0.35">
      <c r="A208" s="2">
        <v>207</v>
      </c>
      <c r="B208" s="133" t="s">
        <v>337</v>
      </c>
      <c r="C208" s="2" t="s">
        <v>2996</v>
      </c>
      <c r="D208" s="133"/>
      <c r="E208" s="133" t="s">
        <v>2368</v>
      </c>
      <c r="F208" s="133" t="s">
        <v>2371</v>
      </c>
      <c r="G208" s="133" t="s">
        <v>2377</v>
      </c>
      <c r="H208" s="2" t="s">
        <v>20</v>
      </c>
      <c r="I208" s="2" t="s">
        <v>20</v>
      </c>
      <c r="J208" s="2" t="s">
        <v>19</v>
      </c>
      <c r="K208" s="2" t="s">
        <v>20</v>
      </c>
      <c r="L208" s="2" t="s">
        <v>20</v>
      </c>
      <c r="M208" s="2" t="s">
        <v>20</v>
      </c>
      <c r="N208" s="2" t="s">
        <v>20</v>
      </c>
      <c r="O208" s="2" t="s">
        <v>20</v>
      </c>
      <c r="P208" s="2" t="s">
        <v>1999</v>
      </c>
      <c r="Q208" s="5" t="s">
        <v>1103</v>
      </c>
      <c r="R208" s="5"/>
      <c r="S208" s="2" t="s">
        <v>181</v>
      </c>
      <c r="T208" s="2" t="s">
        <v>2551</v>
      </c>
      <c r="U208" s="3" t="s">
        <v>2730</v>
      </c>
      <c r="V208" s="3" t="s">
        <v>20</v>
      </c>
      <c r="W208" s="3" t="s">
        <v>20</v>
      </c>
    </row>
    <row r="209" spans="1:24" ht="58" x14ac:dyDescent="0.35">
      <c r="A209" s="2">
        <v>208</v>
      </c>
      <c r="B209" s="133" t="s">
        <v>337</v>
      </c>
      <c r="C209" s="2" t="s">
        <v>2996</v>
      </c>
      <c r="D209" s="133"/>
      <c r="E209" s="133" t="s">
        <v>2368</v>
      </c>
      <c r="F209" s="133" t="s">
        <v>2372</v>
      </c>
      <c r="G209" s="133" t="s">
        <v>2376</v>
      </c>
      <c r="H209" s="2" t="s">
        <v>20</v>
      </c>
      <c r="I209" s="2" t="s">
        <v>20</v>
      </c>
      <c r="J209" s="2"/>
      <c r="K209" s="2"/>
      <c r="L209" s="2"/>
      <c r="M209" s="2"/>
      <c r="N209" s="2" t="s">
        <v>20</v>
      </c>
      <c r="O209" s="2" t="s">
        <v>20</v>
      </c>
      <c r="P209" s="2" t="s">
        <v>1999</v>
      </c>
      <c r="Q209" s="5" t="s">
        <v>1102</v>
      </c>
      <c r="R209" s="5"/>
      <c r="S209" s="2" t="s">
        <v>165</v>
      </c>
      <c r="T209" s="2" t="s">
        <v>2552</v>
      </c>
      <c r="U209" s="3" t="s">
        <v>2730</v>
      </c>
      <c r="V209" s="3" t="s">
        <v>20</v>
      </c>
      <c r="W209" s="3"/>
    </row>
    <row r="210" spans="1:24" ht="58" x14ac:dyDescent="0.35">
      <c r="A210" s="2">
        <v>209</v>
      </c>
      <c r="B210" s="133" t="s">
        <v>337</v>
      </c>
      <c r="C210" s="2" t="s">
        <v>2996</v>
      </c>
      <c r="D210" s="133"/>
      <c r="E210" s="133" t="s">
        <v>2289</v>
      </c>
      <c r="F210" s="133" t="s">
        <v>2373</v>
      </c>
      <c r="G210" s="133" t="s">
        <v>2375</v>
      </c>
      <c r="H210" s="2" t="s">
        <v>20</v>
      </c>
      <c r="I210" s="2"/>
      <c r="J210" s="2"/>
      <c r="K210" s="2"/>
      <c r="L210" s="2"/>
      <c r="M210" s="2"/>
      <c r="N210" s="2" t="s">
        <v>20</v>
      </c>
      <c r="O210" s="2" t="s">
        <v>20</v>
      </c>
      <c r="P210" s="2" t="s">
        <v>1999</v>
      </c>
      <c r="Q210" s="5" t="s">
        <v>1107</v>
      </c>
      <c r="R210" s="5"/>
      <c r="S210" s="2" t="s">
        <v>1171</v>
      </c>
      <c r="T210" s="2" t="s">
        <v>2553</v>
      </c>
      <c r="U210" s="3" t="s">
        <v>2730</v>
      </c>
      <c r="V210" s="3" t="s">
        <v>20</v>
      </c>
      <c r="W210" s="3"/>
    </row>
    <row r="211" spans="1:24" ht="118" customHeight="1" x14ac:dyDescent="0.35">
      <c r="A211" s="2">
        <v>210</v>
      </c>
      <c r="B211" s="2" t="s">
        <v>381</v>
      </c>
      <c r="C211" s="2" t="s">
        <v>80</v>
      </c>
      <c r="D211" s="2"/>
      <c r="E211" s="2"/>
      <c r="F211" s="131" t="s">
        <v>1226</v>
      </c>
      <c r="G211" s="2" t="s">
        <v>382</v>
      </c>
      <c r="H211" s="2" t="s">
        <v>20</v>
      </c>
      <c r="I211" s="2" t="s">
        <v>20</v>
      </c>
      <c r="J211" s="2" t="s">
        <v>20</v>
      </c>
      <c r="K211" s="2"/>
      <c r="L211" s="2"/>
      <c r="M211" s="2" t="s">
        <v>19</v>
      </c>
      <c r="N211" s="2"/>
      <c r="O211" s="2" t="s">
        <v>20</v>
      </c>
      <c r="P211" s="2" t="s">
        <v>1999</v>
      </c>
      <c r="Q211" s="5" t="s">
        <v>383</v>
      </c>
      <c r="R211" s="5"/>
      <c r="S211" s="2" t="s">
        <v>1190</v>
      </c>
      <c r="T211" s="2" t="s">
        <v>2555</v>
      </c>
      <c r="U211" s="3" t="s">
        <v>2730</v>
      </c>
      <c r="V211" s="3" t="s">
        <v>20</v>
      </c>
      <c r="W211" s="3"/>
    </row>
    <row r="212" spans="1:24" s="50" customFormat="1" ht="87" x14ac:dyDescent="0.35">
      <c r="A212" s="2">
        <v>211</v>
      </c>
      <c r="B212" s="2" t="s">
        <v>381</v>
      </c>
      <c r="C212" s="2" t="s">
        <v>80</v>
      </c>
      <c r="D212" s="2"/>
      <c r="E212" s="2"/>
      <c r="F212" s="2" t="s">
        <v>1624</v>
      </c>
      <c r="G212" s="2" t="s">
        <v>1626</v>
      </c>
      <c r="H212" s="2" t="s">
        <v>20</v>
      </c>
      <c r="I212" s="2" t="s">
        <v>20</v>
      </c>
      <c r="J212" s="2" t="s">
        <v>20</v>
      </c>
      <c r="K212" s="2" t="s">
        <v>20</v>
      </c>
      <c r="L212" s="2" t="s">
        <v>20</v>
      </c>
      <c r="M212" s="2" t="s">
        <v>20</v>
      </c>
      <c r="N212" s="2" t="s">
        <v>20</v>
      </c>
      <c r="O212" s="2" t="s">
        <v>20</v>
      </c>
      <c r="P212" s="2" t="s">
        <v>409</v>
      </c>
      <c r="Q212" s="5" t="s">
        <v>1634</v>
      </c>
      <c r="R212" s="5"/>
      <c r="S212" s="2" t="s">
        <v>1172</v>
      </c>
      <c r="T212" s="2" t="s">
        <v>2557</v>
      </c>
      <c r="U212" s="3" t="s">
        <v>2730</v>
      </c>
      <c r="V212" s="3" t="s">
        <v>20</v>
      </c>
      <c r="W212" s="3" t="s">
        <v>20</v>
      </c>
      <c r="X212" s="1"/>
    </row>
    <row r="213" spans="1:24" s="50" customFormat="1" ht="130.5" x14ac:dyDescent="0.35">
      <c r="A213" s="2">
        <v>212</v>
      </c>
      <c r="B213" s="2" t="s">
        <v>381</v>
      </c>
      <c r="C213" s="2" t="s">
        <v>80</v>
      </c>
      <c r="D213" s="2"/>
      <c r="E213" s="2"/>
      <c r="F213" s="131" t="s">
        <v>1231</v>
      </c>
      <c r="G213" s="2" t="s">
        <v>1230</v>
      </c>
      <c r="H213" s="2" t="s">
        <v>20</v>
      </c>
      <c r="I213" s="2" t="s">
        <v>20</v>
      </c>
      <c r="J213" s="2" t="s">
        <v>20</v>
      </c>
      <c r="K213" s="2"/>
      <c r="L213" s="2"/>
      <c r="M213" s="2" t="s">
        <v>20</v>
      </c>
      <c r="N213" s="2" t="s">
        <v>20</v>
      </c>
      <c r="O213" s="2" t="s">
        <v>20</v>
      </c>
      <c r="P213" s="2" t="s">
        <v>1999</v>
      </c>
      <c r="Q213" s="5" t="s">
        <v>1227</v>
      </c>
      <c r="R213" s="5" t="s">
        <v>2641</v>
      </c>
      <c r="S213" s="2" t="s">
        <v>1229</v>
      </c>
      <c r="T213" s="2" t="s">
        <v>2554</v>
      </c>
      <c r="U213" s="3" t="s">
        <v>2730</v>
      </c>
      <c r="V213" s="3" t="s">
        <v>20</v>
      </c>
      <c r="W213" s="3"/>
      <c r="X213" s="1"/>
    </row>
    <row r="214" spans="1:24" s="50" customFormat="1" ht="87" x14ac:dyDescent="0.35">
      <c r="A214" s="2">
        <v>213</v>
      </c>
      <c r="B214" s="2" t="s">
        <v>381</v>
      </c>
      <c r="C214" s="2" t="s">
        <v>80</v>
      </c>
      <c r="D214" s="2"/>
      <c r="E214" s="2"/>
      <c r="F214" s="131" t="s">
        <v>1228</v>
      </c>
      <c r="G214" s="2" t="s">
        <v>1234</v>
      </c>
      <c r="H214" s="2" t="s">
        <v>20</v>
      </c>
      <c r="I214" s="2" t="s">
        <v>20</v>
      </c>
      <c r="J214" s="2" t="s">
        <v>20</v>
      </c>
      <c r="K214" s="2" t="s">
        <v>19</v>
      </c>
      <c r="L214" s="2" t="s">
        <v>19</v>
      </c>
      <c r="M214" s="2" t="s">
        <v>20</v>
      </c>
      <c r="N214" s="2"/>
      <c r="O214" s="2" t="s">
        <v>20</v>
      </c>
      <c r="P214" s="3" t="s">
        <v>2005</v>
      </c>
      <c r="Q214" s="5" t="s">
        <v>1233</v>
      </c>
      <c r="R214" s="5" t="s">
        <v>1232</v>
      </c>
      <c r="S214" s="2" t="s">
        <v>165</v>
      </c>
      <c r="T214" s="2" t="s">
        <v>2556</v>
      </c>
      <c r="U214" s="3" t="s">
        <v>2730</v>
      </c>
      <c r="V214" s="3" t="s">
        <v>20</v>
      </c>
      <c r="W214" s="3" t="s">
        <v>20</v>
      </c>
      <c r="X214" s="1"/>
    </row>
    <row r="215" spans="1:24" s="50" customFormat="1" ht="72.5" x14ac:dyDescent="0.35">
      <c r="A215" s="2">
        <v>214</v>
      </c>
      <c r="B215" s="2" t="s">
        <v>381</v>
      </c>
      <c r="C215" s="2" t="s">
        <v>80</v>
      </c>
      <c r="D215" s="2"/>
      <c r="E215" s="2"/>
      <c r="F215" s="2" t="s">
        <v>1989</v>
      </c>
      <c r="G215" s="2" t="s">
        <v>1991</v>
      </c>
      <c r="H215" s="2"/>
      <c r="I215" s="2" t="s">
        <v>20</v>
      </c>
      <c r="J215" s="2" t="s">
        <v>20</v>
      </c>
      <c r="K215" s="2"/>
      <c r="L215" s="2"/>
      <c r="M215" s="2" t="s">
        <v>20</v>
      </c>
      <c r="N215" s="2"/>
      <c r="O215" s="2"/>
      <c r="P215" s="2" t="s">
        <v>1999</v>
      </c>
      <c r="Q215" s="5" t="s">
        <v>1990</v>
      </c>
      <c r="R215" s="5"/>
      <c r="S215" s="2" t="s">
        <v>176</v>
      </c>
      <c r="T215" s="2" t="s">
        <v>2558</v>
      </c>
      <c r="U215" s="3" t="s">
        <v>2730</v>
      </c>
      <c r="V215" s="3" t="s">
        <v>20</v>
      </c>
      <c r="W215" s="3"/>
      <c r="X215" s="1"/>
    </row>
    <row r="216" spans="1:24" s="50" customFormat="1" ht="58" x14ac:dyDescent="0.35">
      <c r="A216" s="2">
        <v>215</v>
      </c>
      <c r="B216" s="2" t="s">
        <v>384</v>
      </c>
      <c r="C216" s="2" t="s">
        <v>80</v>
      </c>
      <c r="D216" s="2"/>
      <c r="E216" s="2"/>
      <c r="F216" s="2" t="s">
        <v>1379</v>
      </c>
      <c r="G216" s="2" t="s">
        <v>1396</v>
      </c>
      <c r="H216" s="2" t="s">
        <v>20</v>
      </c>
      <c r="I216" s="2" t="s">
        <v>20</v>
      </c>
      <c r="J216" s="2" t="s">
        <v>20</v>
      </c>
      <c r="K216" s="2"/>
      <c r="L216" s="2"/>
      <c r="M216" s="2" t="s">
        <v>20</v>
      </c>
      <c r="N216" s="2"/>
      <c r="O216" s="2" t="s">
        <v>20</v>
      </c>
      <c r="P216" s="2" t="s">
        <v>75</v>
      </c>
      <c r="Q216" s="5" t="s">
        <v>1224</v>
      </c>
      <c r="R216" s="5" t="s">
        <v>1225</v>
      </c>
      <c r="S216" s="2" t="s">
        <v>176</v>
      </c>
      <c r="T216" s="2" t="s">
        <v>2563</v>
      </c>
      <c r="U216" s="3" t="s">
        <v>2730</v>
      </c>
      <c r="V216" s="3" t="s">
        <v>20</v>
      </c>
      <c r="W216" s="3"/>
      <c r="X216" s="1"/>
    </row>
    <row r="217" spans="1:24" s="50" customFormat="1" ht="87" x14ac:dyDescent="0.35">
      <c r="A217" s="2">
        <v>216</v>
      </c>
      <c r="B217" s="2" t="s">
        <v>384</v>
      </c>
      <c r="C217" s="2" t="s">
        <v>80</v>
      </c>
      <c r="D217" s="2"/>
      <c r="E217" s="2"/>
      <c r="F217" s="141" t="s">
        <v>1384</v>
      </c>
      <c r="G217" s="2" t="s">
        <v>1385</v>
      </c>
      <c r="H217" s="2" t="s">
        <v>20</v>
      </c>
      <c r="I217" s="2" t="s">
        <v>20</v>
      </c>
      <c r="J217" s="2" t="s">
        <v>20</v>
      </c>
      <c r="K217" s="2" t="s">
        <v>20</v>
      </c>
      <c r="L217" s="2" t="s">
        <v>20</v>
      </c>
      <c r="M217" s="2" t="s">
        <v>20</v>
      </c>
      <c r="N217" s="2"/>
      <c r="O217" s="2" t="s">
        <v>20</v>
      </c>
      <c r="P217" s="138" t="s">
        <v>2022</v>
      </c>
      <c r="Q217" s="5" t="s">
        <v>1386</v>
      </c>
      <c r="R217" s="5" t="s">
        <v>2049</v>
      </c>
      <c r="S217" s="2" t="s">
        <v>202</v>
      </c>
      <c r="T217" s="2" t="s">
        <v>2559</v>
      </c>
      <c r="U217" s="3" t="s">
        <v>2730</v>
      </c>
      <c r="V217" s="3" t="s">
        <v>20</v>
      </c>
      <c r="W217" s="3" t="s">
        <v>20</v>
      </c>
      <c r="X217" s="1"/>
    </row>
    <row r="218" spans="1:24" s="50" customFormat="1" ht="101.5" x14ac:dyDescent="0.35">
      <c r="A218" s="2">
        <v>217</v>
      </c>
      <c r="B218" s="2" t="s">
        <v>384</v>
      </c>
      <c r="C218" s="2" t="s">
        <v>80</v>
      </c>
      <c r="D218" s="2"/>
      <c r="E218" s="2"/>
      <c r="F218" s="141" t="s">
        <v>1380</v>
      </c>
      <c r="G218" s="2" t="s">
        <v>1383</v>
      </c>
      <c r="H218" s="2" t="s">
        <v>20</v>
      </c>
      <c r="I218" s="2" t="s">
        <v>20</v>
      </c>
      <c r="J218" s="2" t="s">
        <v>20</v>
      </c>
      <c r="K218" s="2" t="s">
        <v>20</v>
      </c>
      <c r="L218" s="2" t="s">
        <v>20</v>
      </c>
      <c r="M218" s="2" t="s">
        <v>20</v>
      </c>
      <c r="N218" s="2"/>
      <c r="O218" s="2" t="s">
        <v>20</v>
      </c>
      <c r="P218" s="2" t="s">
        <v>1999</v>
      </c>
      <c r="Q218" s="5" t="s">
        <v>1381</v>
      </c>
      <c r="R218" s="5" t="s">
        <v>1382</v>
      </c>
      <c r="S218" s="2" t="s">
        <v>165</v>
      </c>
      <c r="T218" s="2" t="s">
        <v>2562</v>
      </c>
      <c r="U218" s="3" t="s">
        <v>2730</v>
      </c>
      <c r="V218" s="3" t="s">
        <v>20</v>
      </c>
      <c r="W218" s="3" t="s">
        <v>20</v>
      </c>
      <c r="X218" s="1"/>
    </row>
    <row r="219" spans="1:24" s="50" customFormat="1" ht="29" x14ac:dyDescent="0.35">
      <c r="A219" s="2">
        <v>218</v>
      </c>
      <c r="B219" s="2" t="s">
        <v>384</v>
      </c>
      <c r="C219" s="2" t="s">
        <v>80</v>
      </c>
      <c r="D219" s="2"/>
      <c r="E219" s="2"/>
      <c r="F219" s="141" t="s">
        <v>1992</v>
      </c>
      <c r="G219" s="2" t="s">
        <v>1993</v>
      </c>
      <c r="H219" s="2" t="s">
        <v>20</v>
      </c>
      <c r="I219" s="2" t="s">
        <v>20</v>
      </c>
      <c r="J219" s="2" t="s">
        <v>20</v>
      </c>
      <c r="K219" s="2" t="s">
        <v>20</v>
      </c>
      <c r="L219" s="2" t="s">
        <v>20</v>
      </c>
      <c r="M219" s="2" t="s">
        <v>20</v>
      </c>
      <c r="N219" s="2" t="s">
        <v>20</v>
      </c>
      <c r="O219" s="2" t="s">
        <v>20</v>
      </c>
      <c r="P219" s="2" t="s">
        <v>1999</v>
      </c>
      <c r="Q219" s="5" t="s">
        <v>1994</v>
      </c>
      <c r="R219" s="5"/>
      <c r="S219" s="2" t="s">
        <v>1398</v>
      </c>
      <c r="T219" s="2" t="s">
        <v>2566</v>
      </c>
      <c r="U219" s="3" t="s">
        <v>2730</v>
      </c>
      <c r="V219" s="3" t="s">
        <v>20</v>
      </c>
      <c r="W219" s="3" t="s">
        <v>20</v>
      </c>
      <c r="X219" s="1"/>
    </row>
    <row r="220" spans="1:24" ht="29" x14ac:dyDescent="0.35">
      <c r="A220" s="2">
        <v>219</v>
      </c>
      <c r="B220" s="2" t="s">
        <v>384</v>
      </c>
      <c r="C220" s="2" t="s">
        <v>80</v>
      </c>
      <c r="D220" s="2"/>
      <c r="E220" s="2"/>
      <c r="F220" s="2" t="s">
        <v>2053</v>
      </c>
      <c r="G220" s="2" t="s">
        <v>2054</v>
      </c>
      <c r="H220" s="2" t="s">
        <v>20</v>
      </c>
      <c r="I220" s="2" t="s">
        <v>20</v>
      </c>
      <c r="J220" s="2" t="s">
        <v>20</v>
      </c>
      <c r="K220" s="2"/>
      <c r="L220" s="2"/>
      <c r="M220" s="2" t="s">
        <v>20</v>
      </c>
      <c r="N220" s="2" t="s">
        <v>20</v>
      </c>
      <c r="O220" s="2"/>
      <c r="P220" s="2" t="s">
        <v>75</v>
      </c>
      <c r="Q220" s="5" t="s">
        <v>2055</v>
      </c>
      <c r="R220" s="5"/>
      <c r="S220" s="2" t="s">
        <v>1398</v>
      </c>
      <c r="T220" s="2" t="s">
        <v>2567</v>
      </c>
      <c r="U220" s="3" t="s">
        <v>2730</v>
      </c>
      <c r="V220" s="3" t="s">
        <v>20</v>
      </c>
      <c r="W220" s="3"/>
    </row>
    <row r="221" spans="1:24" ht="101.5" x14ac:dyDescent="0.35">
      <c r="A221" s="2">
        <v>220</v>
      </c>
      <c r="B221" s="2" t="s">
        <v>384</v>
      </c>
      <c r="C221" s="2" t="s">
        <v>80</v>
      </c>
      <c r="D221" s="2"/>
      <c r="E221" s="2"/>
      <c r="F221" s="141" t="s">
        <v>2050</v>
      </c>
      <c r="G221" s="2" t="s">
        <v>2051</v>
      </c>
      <c r="H221" s="2" t="s">
        <v>20</v>
      </c>
      <c r="I221" s="2" t="s">
        <v>20</v>
      </c>
      <c r="J221" s="2" t="s">
        <v>20</v>
      </c>
      <c r="K221" s="2" t="s">
        <v>20</v>
      </c>
      <c r="L221" s="2" t="s">
        <v>20</v>
      </c>
      <c r="M221" s="2" t="s">
        <v>20</v>
      </c>
      <c r="N221" s="2" t="s">
        <v>20</v>
      </c>
      <c r="O221" s="2"/>
      <c r="P221" s="2" t="s">
        <v>1999</v>
      </c>
      <c r="Q221" s="5" t="s">
        <v>1397</v>
      </c>
      <c r="R221" s="5" t="s">
        <v>2052</v>
      </c>
      <c r="S221" s="2">
        <v>2024</v>
      </c>
      <c r="T221" s="2" t="s">
        <v>2565</v>
      </c>
      <c r="U221" s="3" t="s">
        <v>2730</v>
      </c>
      <c r="V221" s="3" t="s">
        <v>20</v>
      </c>
      <c r="W221" s="3" t="s">
        <v>20</v>
      </c>
    </row>
    <row r="222" spans="1:24" ht="58" x14ac:dyDescent="0.35">
      <c r="A222" s="2">
        <v>221</v>
      </c>
      <c r="B222" s="2" t="s">
        <v>384</v>
      </c>
      <c r="C222" s="2" t="s">
        <v>80</v>
      </c>
      <c r="D222" s="2"/>
      <c r="E222" s="2"/>
      <c r="F222" s="141" t="s">
        <v>1395</v>
      </c>
      <c r="G222" s="2" t="s">
        <v>1394</v>
      </c>
      <c r="H222" s="2" t="s">
        <v>20</v>
      </c>
      <c r="I222" s="2" t="s">
        <v>20</v>
      </c>
      <c r="J222" s="2" t="s">
        <v>20</v>
      </c>
      <c r="K222" s="2"/>
      <c r="L222" s="2"/>
      <c r="M222" s="2" t="s">
        <v>20</v>
      </c>
      <c r="N222" s="2" t="s">
        <v>20</v>
      </c>
      <c r="O222" s="2"/>
      <c r="P222" s="2" t="s">
        <v>2001</v>
      </c>
      <c r="Q222" s="5" t="s">
        <v>2642</v>
      </c>
      <c r="R222" s="54" t="s">
        <v>956</v>
      </c>
      <c r="S222" s="2" t="s">
        <v>107</v>
      </c>
      <c r="T222" s="2" t="s">
        <v>2564</v>
      </c>
      <c r="U222" s="3" t="s">
        <v>2730</v>
      </c>
      <c r="V222" s="3" t="s">
        <v>20</v>
      </c>
      <c r="W222" s="3"/>
    </row>
    <row r="223" spans="1:24" ht="101.5" x14ac:dyDescent="0.35">
      <c r="A223" s="2">
        <v>222</v>
      </c>
      <c r="B223" s="2" t="s">
        <v>384</v>
      </c>
      <c r="C223" s="2" t="s">
        <v>80</v>
      </c>
      <c r="D223" s="2"/>
      <c r="E223" s="2"/>
      <c r="F223" s="141" t="s">
        <v>1390</v>
      </c>
      <c r="G223" s="2" t="s">
        <v>1391</v>
      </c>
      <c r="H223" s="2" t="s">
        <v>20</v>
      </c>
      <c r="I223" s="2" t="s">
        <v>20</v>
      </c>
      <c r="J223" s="2" t="s">
        <v>20</v>
      </c>
      <c r="K223" s="2"/>
      <c r="L223" s="2"/>
      <c r="M223" s="2" t="s">
        <v>20</v>
      </c>
      <c r="N223" s="2"/>
      <c r="O223" s="2" t="s">
        <v>20</v>
      </c>
      <c r="P223" s="2" t="s">
        <v>1999</v>
      </c>
      <c r="Q223" s="5" t="s">
        <v>1388</v>
      </c>
      <c r="R223" s="5" t="s">
        <v>1389</v>
      </c>
      <c r="S223" s="2" t="s">
        <v>1387</v>
      </c>
      <c r="T223" s="2" t="s">
        <v>2561</v>
      </c>
      <c r="U223" s="3" t="s">
        <v>2730</v>
      </c>
      <c r="V223" s="3" t="s">
        <v>20</v>
      </c>
      <c r="W223" s="3"/>
    </row>
    <row r="224" spans="1:24" ht="72.5" x14ac:dyDescent="0.35">
      <c r="A224" s="2">
        <v>223</v>
      </c>
      <c r="B224" s="2" t="s">
        <v>384</v>
      </c>
      <c r="C224" s="2" t="s">
        <v>80</v>
      </c>
      <c r="D224" s="2"/>
      <c r="E224" s="2"/>
      <c r="F224" s="141" t="s">
        <v>1392</v>
      </c>
      <c r="G224" s="2" t="s">
        <v>1378</v>
      </c>
      <c r="H224" s="2" t="s">
        <v>20</v>
      </c>
      <c r="I224" s="2" t="s">
        <v>20</v>
      </c>
      <c r="J224" s="2"/>
      <c r="K224" s="2"/>
      <c r="L224" s="2"/>
      <c r="M224" s="2"/>
      <c r="N224" s="2"/>
      <c r="O224" s="2" t="s">
        <v>20</v>
      </c>
      <c r="P224" s="138" t="s">
        <v>2022</v>
      </c>
      <c r="Q224" s="5" t="s">
        <v>1393</v>
      </c>
      <c r="R224" s="5"/>
      <c r="S224" s="2" t="s">
        <v>188</v>
      </c>
      <c r="T224" s="2" t="s">
        <v>2560</v>
      </c>
      <c r="U224" s="3" t="s">
        <v>2730</v>
      </c>
      <c r="V224" s="3" t="s">
        <v>20</v>
      </c>
      <c r="W224" s="3"/>
    </row>
    <row r="225" spans="1:23" ht="87" x14ac:dyDescent="0.35">
      <c r="A225" s="2">
        <v>224</v>
      </c>
      <c r="B225" s="2" t="s">
        <v>385</v>
      </c>
      <c r="C225" s="2" t="s">
        <v>80</v>
      </c>
      <c r="D225" s="2"/>
      <c r="E225" s="2"/>
      <c r="F225" s="2" t="s">
        <v>1549</v>
      </c>
      <c r="G225" s="2" t="s">
        <v>1549</v>
      </c>
      <c r="H225" s="2" t="s">
        <v>20</v>
      </c>
      <c r="I225" s="2" t="s">
        <v>20</v>
      </c>
      <c r="J225" s="2" t="s">
        <v>20</v>
      </c>
      <c r="K225" s="2"/>
      <c r="L225" s="2"/>
      <c r="M225" s="2"/>
      <c r="N225" s="2" t="s">
        <v>20</v>
      </c>
      <c r="O225" s="2"/>
      <c r="P225" s="2" t="s">
        <v>75</v>
      </c>
      <c r="Q225" s="5" t="s">
        <v>389</v>
      </c>
      <c r="R225" s="3"/>
      <c r="S225" s="3" t="s">
        <v>73</v>
      </c>
      <c r="T225" s="2" t="s">
        <v>2578</v>
      </c>
      <c r="U225" s="3" t="s">
        <v>2730</v>
      </c>
      <c r="V225" s="3" t="s">
        <v>20</v>
      </c>
      <c r="W225" s="3"/>
    </row>
    <row r="226" spans="1:23" ht="87" x14ac:dyDescent="0.35">
      <c r="A226" s="2">
        <v>225</v>
      </c>
      <c r="B226" s="2" t="s">
        <v>385</v>
      </c>
      <c r="C226" s="2" t="s">
        <v>80</v>
      </c>
      <c r="D226" s="2"/>
      <c r="E226" s="2"/>
      <c r="F226" s="2" t="s">
        <v>1529</v>
      </c>
      <c r="G226" s="2" t="s">
        <v>1529</v>
      </c>
      <c r="H226" s="2" t="s">
        <v>20</v>
      </c>
      <c r="I226" s="2" t="s">
        <v>20</v>
      </c>
      <c r="J226" s="2" t="s">
        <v>20</v>
      </c>
      <c r="K226" s="2"/>
      <c r="L226" s="2"/>
      <c r="M226" s="2" t="s">
        <v>19</v>
      </c>
      <c r="N226" s="2" t="s">
        <v>20</v>
      </c>
      <c r="O226" s="2" t="s">
        <v>20</v>
      </c>
      <c r="P226" s="2" t="s">
        <v>1999</v>
      </c>
      <c r="Q226" s="5" t="s">
        <v>388</v>
      </c>
      <c r="R226" s="3"/>
      <c r="S226" s="3"/>
      <c r="T226" s="2" t="s">
        <v>2573</v>
      </c>
      <c r="U226" s="3" t="s">
        <v>2730</v>
      </c>
      <c r="V226" s="3" t="s">
        <v>20</v>
      </c>
      <c r="W226" s="3"/>
    </row>
    <row r="227" spans="1:23" ht="58" x14ac:dyDescent="0.35">
      <c r="A227" s="2">
        <v>226</v>
      </c>
      <c r="B227" s="2" t="s">
        <v>385</v>
      </c>
      <c r="C227" s="2" t="s">
        <v>80</v>
      </c>
      <c r="D227" s="2"/>
      <c r="E227" s="2"/>
      <c r="F227" s="2" t="s">
        <v>2057</v>
      </c>
      <c r="G227" s="2" t="s">
        <v>2057</v>
      </c>
      <c r="H227" s="2" t="s">
        <v>20</v>
      </c>
      <c r="I227" s="2" t="s">
        <v>20</v>
      </c>
      <c r="J227" s="2" t="s">
        <v>20</v>
      </c>
      <c r="K227" s="2"/>
      <c r="L227" s="2"/>
      <c r="M227" s="2"/>
      <c r="N227" s="2" t="s">
        <v>20</v>
      </c>
      <c r="O227" s="2" t="s">
        <v>20</v>
      </c>
      <c r="P227" s="2" t="s">
        <v>1999</v>
      </c>
      <c r="Q227" s="136" t="s">
        <v>1457</v>
      </c>
      <c r="R227" s="136" t="s">
        <v>1459</v>
      </c>
      <c r="S227" s="3" t="s">
        <v>1452</v>
      </c>
      <c r="T227" s="2" t="s">
        <v>2571</v>
      </c>
      <c r="U227" s="3" t="s">
        <v>2730</v>
      </c>
      <c r="V227" s="3" t="s">
        <v>20</v>
      </c>
      <c r="W227" s="3"/>
    </row>
    <row r="228" spans="1:23" ht="101.5" x14ac:dyDescent="0.35">
      <c r="A228" s="2">
        <v>227</v>
      </c>
      <c r="B228" s="2" t="s">
        <v>385</v>
      </c>
      <c r="C228" s="2" t="s">
        <v>80</v>
      </c>
      <c r="D228" s="2"/>
      <c r="E228" s="2"/>
      <c r="F228" s="2" t="s">
        <v>1624</v>
      </c>
      <c r="G228" s="2" t="s">
        <v>1624</v>
      </c>
      <c r="H228" s="2" t="s">
        <v>20</v>
      </c>
      <c r="I228" s="2" t="s">
        <v>20</v>
      </c>
      <c r="J228" s="2" t="s">
        <v>20</v>
      </c>
      <c r="K228" s="2" t="s">
        <v>20</v>
      </c>
      <c r="L228" s="2" t="s">
        <v>20</v>
      </c>
      <c r="M228" s="2" t="s">
        <v>20</v>
      </c>
      <c r="N228" s="2" t="s">
        <v>20</v>
      </c>
      <c r="O228" s="2" t="s">
        <v>20</v>
      </c>
      <c r="P228" s="2" t="s">
        <v>409</v>
      </c>
      <c r="Q228" s="5" t="s">
        <v>1635</v>
      </c>
      <c r="R228" s="5" t="s">
        <v>1952</v>
      </c>
      <c r="S228" s="2" t="s">
        <v>202</v>
      </c>
      <c r="T228" s="2" t="s">
        <v>2579</v>
      </c>
      <c r="U228" s="3" t="s">
        <v>2730</v>
      </c>
      <c r="V228" s="3" t="s">
        <v>20</v>
      </c>
      <c r="W228" s="3" t="s">
        <v>20</v>
      </c>
    </row>
    <row r="229" spans="1:23" ht="58" x14ac:dyDescent="0.35">
      <c r="A229" s="2">
        <v>228</v>
      </c>
      <c r="B229" s="2" t="s">
        <v>385</v>
      </c>
      <c r="C229" s="2" t="s">
        <v>80</v>
      </c>
      <c r="D229" s="2"/>
      <c r="E229" s="2"/>
      <c r="F229" s="2" t="s">
        <v>2056</v>
      </c>
      <c r="G229" s="2" t="s">
        <v>2056</v>
      </c>
      <c r="H229" s="2" t="s">
        <v>20</v>
      </c>
      <c r="I229" s="2" t="s">
        <v>20</v>
      </c>
      <c r="J229" s="2" t="s">
        <v>20</v>
      </c>
      <c r="K229" s="2"/>
      <c r="L229" s="2"/>
      <c r="M229" s="2" t="s">
        <v>19</v>
      </c>
      <c r="N229" s="2"/>
      <c r="O229" s="2" t="s">
        <v>20</v>
      </c>
      <c r="P229" s="2" t="s">
        <v>1999</v>
      </c>
      <c r="Q229" s="136" t="s">
        <v>1514</v>
      </c>
      <c r="R229" s="136" t="s">
        <v>1542</v>
      </c>
      <c r="S229" s="3" t="s">
        <v>1513</v>
      </c>
      <c r="T229" s="2" t="s">
        <v>2570</v>
      </c>
      <c r="U229" s="3" t="s">
        <v>2730</v>
      </c>
      <c r="V229" s="3" t="s">
        <v>20</v>
      </c>
      <c r="W229" s="3"/>
    </row>
    <row r="230" spans="1:23" ht="101.5" x14ac:dyDescent="0.35">
      <c r="A230" s="2">
        <v>229</v>
      </c>
      <c r="B230" s="2" t="s">
        <v>385</v>
      </c>
      <c r="C230" s="2" t="s">
        <v>80</v>
      </c>
      <c r="D230" s="2"/>
      <c r="E230" s="2"/>
      <c r="F230" s="2" t="s">
        <v>1663</v>
      </c>
      <c r="G230" s="2" t="s">
        <v>1663</v>
      </c>
      <c r="H230" s="2" t="s">
        <v>20</v>
      </c>
      <c r="I230" s="2" t="s">
        <v>20</v>
      </c>
      <c r="J230" s="2" t="s">
        <v>20</v>
      </c>
      <c r="K230" s="2"/>
      <c r="L230" s="2"/>
      <c r="M230" s="2"/>
      <c r="N230" s="2" t="s">
        <v>20</v>
      </c>
      <c r="O230" s="2"/>
      <c r="P230" s="2" t="s">
        <v>1999</v>
      </c>
      <c r="Q230" s="5" t="s">
        <v>1665</v>
      </c>
      <c r="R230" s="5" t="s">
        <v>1693</v>
      </c>
      <c r="S230" s="3" t="s">
        <v>176</v>
      </c>
      <c r="T230" s="2" t="s">
        <v>2576</v>
      </c>
      <c r="U230" s="3" t="s">
        <v>2730</v>
      </c>
      <c r="V230" s="3" t="s">
        <v>20</v>
      </c>
      <c r="W230" s="3"/>
    </row>
    <row r="231" spans="1:23" ht="72.5" x14ac:dyDescent="0.35">
      <c r="A231" s="2">
        <v>230</v>
      </c>
      <c r="B231" s="2" t="s">
        <v>385</v>
      </c>
      <c r="C231" s="2" t="s">
        <v>80</v>
      </c>
      <c r="D231" s="2"/>
      <c r="E231" s="2"/>
      <c r="F231" s="2" t="s">
        <v>1953</v>
      </c>
      <c r="G231" s="2" t="s">
        <v>1953</v>
      </c>
      <c r="H231" s="2"/>
      <c r="I231" s="2" t="s">
        <v>20</v>
      </c>
      <c r="J231" s="2"/>
      <c r="K231" s="2"/>
      <c r="L231" s="2"/>
      <c r="M231" s="2" t="s">
        <v>20</v>
      </c>
      <c r="N231" s="2" t="s">
        <v>20</v>
      </c>
      <c r="O231" s="2"/>
      <c r="P231" s="2" t="s">
        <v>1999</v>
      </c>
      <c r="Q231" s="136" t="s">
        <v>1954</v>
      </c>
      <c r="R231" s="136"/>
      <c r="S231" s="3" t="s">
        <v>73</v>
      </c>
      <c r="T231" s="2" t="s">
        <v>2572</v>
      </c>
      <c r="U231" s="3" t="s">
        <v>2730</v>
      </c>
      <c r="V231" s="3" t="s">
        <v>20</v>
      </c>
      <c r="W231" s="3"/>
    </row>
    <row r="232" spans="1:23" ht="116" x14ac:dyDescent="0.35">
      <c r="A232" s="2">
        <v>231</v>
      </c>
      <c r="B232" s="2" t="s">
        <v>385</v>
      </c>
      <c r="C232" s="2" t="s">
        <v>80</v>
      </c>
      <c r="D232" s="2"/>
      <c r="E232" s="2"/>
      <c r="F232" s="2" t="s">
        <v>1541</v>
      </c>
      <c r="G232" s="2" t="s">
        <v>1541</v>
      </c>
      <c r="H232" s="2" t="s">
        <v>20</v>
      </c>
      <c r="I232" s="2" t="s">
        <v>20</v>
      </c>
      <c r="J232" s="2" t="s">
        <v>20</v>
      </c>
      <c r="K232" s="2"/>
      <c r="L232" s="2"/>
      <c r="M232" s="2" t="s">
        <v>19</v>
      </c>
      <c r="N232" s="2" t="s">
        <v>20</v>
      </c>
      <c r="O232" s="2"/>
      <c r="P232" s="2" t="s">
        <v>1999</v>
      </c>
      <c r="Q232" s="5" t="s">
        <v>1540</v>
      </c>
      <c r="R232" s="5" t="s">
        <v>1693</v>
      </c>
      <c r="S232" s="3" t="s">
        <v>176</v>
      </c>
      <c r="T232" s="2" t="s">
        <v>2574</v>
      </c>
      <c r="U232" s="3" t="s">
        <v>2730</v>
      </c>
      <c r="V232" s="3" t="s">
        <v>20</v>
      </c>
      <c r="W232" s="3"/>
    </row>
    <row r="233" spans="1:23" ht="101.5" x14ac:dyDescent="0.35">
      <c r="A233" s="2">
        <v>232</v>
      </c>
      <c r="B233" s="2" t="s">
        <v>385</v>
      </c>
      <c r="C233" s="2" t="s">
        <v>80</v>
      </c>
      <c r="D233" s="2"/>
      <c r="E233" s="2"/>
      <c r="F233" s="2" t="s">
        <v>1701</v>
      </c>
      <c r="G233" s="2" t="s">
        <v>1701</v>
      </c>
      <c r="H233" s="2" t="s">
        <v>20</v>
      </c>
      <c r="I233" s="2" t="s">
        <v>20</v>
      </c>
      <c r="J233" s="2" t="s">
        <v>20</v>
      </c>
      <c r="K233" s="2"/>
      <c r="L233" s="2"/>
      <c r="M233" s="2"/>
      <c r="N233" s="2" t="s">
        <v>20</v>
      </c>
      <c r="O233" s="2"/>
      <c r="P233" s="138" t="s">
        <v>2022</v>
      </c>
      <c r="Q233" s="5" t="s">
        <v>1699</v>
      </c>
      <c r="R233" s="3"/>
      <c r="S233" s="3"/>
      <c r="T233" s="2" t="s">
        <v>2577</v>
      </c>
      <c r="U233" s="3" t="s">
        <v>2730</v>
      </c>
      <c r="V233" s="3" t="s">
        <v>20</v>
      </c>
      <c r="W233" s="3"/>
    </row>
    <row r="234" spans="1:23" ht="116" x14ac:dyDescent="0.35">
      <c r="A234" s="2">
        <v>233</v>
      </c>
      <c r="B234" s="2" t="s">
        <v>385</v>
      </c>
      <c r="C234" s="2" t="s">
        <v>80</v>
      </c>
      <c r="D234" s="2"/>
      <c r="E234" s="2"/>
      <c r="F234" s="2" t="s">
        <v>1662</v>
      </c>
      <c r="G234" s="2" t="s">
        <v>1662</v>
      </c>
      <c r="H234" s="2" t="s">
        <v>20</v>
      </c>
      <c r="I234" s="2" t="s">
        <v>20</v>
      </c>
      <c r="J234" s="2" t="s">
        <v>20</v>
      </c>
      <c r="K234" s="2"/>
      <c r="L234" s="2"/>
      <c r="M234" s="2" t="s">
        <v>20</v>
      </c>
      <c r="N234" s="2" t="s">
        <v>20</v>
      </c>
      <c r="O234" s="2"/>
      <c r="P234" s="2" t="s">
        <v>2003</v>
      </c>
      <c r="Q234" s="5" t="s">
        <v>1664</v>
      </c>
      <c r="R234" s="5" t="s">
        <v>1693</v>
      </c>
      <c r="S234" s="3" t="s">
        <v>176</v>
      </c>
      <c r="T234" s="2" t="s">
        <v>2575</v>
      </c>
      <c r="U234" s="3" t="s">
        <v>2730</v>
      </c>
      <c r="V234" s="3" t="s">
        <v>20</v>
      </c>
      <c r="W234" s="3"/>
    </row>
    <row r="235" spans="1:23" ht="116" x14ac:dyDescent="0.35">
      <c r="A235" s="2">
        <v>234</v>
      </c>
      <c r="B235" s="2" t="s">
        <v>385</v>
      </c>
      <c r="C235" s="2" t="s">
        <v>80</v>
      </c>
      <c r="D235" s="2"/>
      <c r="E235" s="2"/>
      <c r="F235" s="2" t="s">
        <v>386</v>
      </c>
      <c r="G235" s="2" t="s">
        <v>386</v>
      </c>
      <c r="H235" s="2" t="s">
        <v>20</v>
      </c>
      <c r="I235" s="2" t="s">
        <v>19</v>
      </c>
      <c r="J235" s="2" t="s">
        <v>19</v>
      </c>
      <c r="K235" s="2"/>
      <c r="L235" s="2"/>
      <c r="M235" s="2"/>
      <c r="N235" s="2"/>
      <c r="O235" s="2" t="s">
        <v>20</v>
      </c>
      <c r="P235" s="2" t="s">
        <v>1999</v>
      </c>
      <c r="Q235" s="5" t="s">
        <v>387</v>
      </c>
      <c r="R235" s="3"/>
      <c r="S235" s="3" t="s">
        <v>1452</v>
      </c>
      <c r="T235" s="2" t="s">
        <v>2568</v>
      </c>
      <c r="U235" s="3" t="s">
        <v>2730</v>
      </c>
      <c r="V235" s="3" t="s">
        <v>20</v>
      </c>
      <c r="W235" s="3"/>
    </row>
    <row r="236" spans="1:23" ht="58" x14ac:dyDescent="0.35">
      <c r="A236" s="2">
        <v>235</v>
      </c>
      <c r="B236" s="2" t="s">
        <v>385</v>
      </c>
      <c r="C236" s="2" t="s">
        <v>80</v>
      </c>
      <c r="D236" s="2"/>
      <c r="E236" s="2"/>
      <c r="F236" s="2" t="s">
        <v>1453</v>
      </c>
      <c r="G236" s="2" t="s">
        <v>1453</v>
      </c>
      <c r="H236" s="2"/>
      <c r="I236" s="2"/>
      <c r="J236" s="2" t="s">
        <v>20</v>
      </c>
      <c r="K236" s="2"/>
      <c r="L236" s="2"/>
      <c r="M236" s="2" t="s">
        <v>19</v>
      </c>
      <c r="N236" s="2"/>
      <c r="O236" s="2" t="s">
        <v>20</v>
      </c>
      <c r="P236" s="2" t="s">
        <v>1999</v>
      </c>
      <c r="Q236" s="136" t="s">
        <v>1454</v>
      </c>
      <c r="R236" s="136" t="s">
        <v>1543</v>
      </c>
      <c r="S236" s="3" t="s">
        <v>1452</v>
      </c>
      <c r="T236" s="2" t="s">
        <v>2569</v>
      </c>
      <c r="U236" s="3" t="s">
        <v>2730</v>
      </c>
      <c r="V236" s="3" t="s">
        <v>20</v>
      </c>
      <c r="W236" s="3" t="s">
        <v>20</v>
      </c>
    </row>
    <row r="237" spans="1:23" ht="29" x14ac:dyDescent="0.35">
      <c r="A237" s="2">
        <v>236</v>
      </c>
      <c r="B237" s="2" t="s">
        <v>397</v>
      </c>
      <c r="C237" s="2" t="s">
        <v>80</v>
      </c>
      <c r="D237" s="2"/>
      <c r="E237" s="2"/>
      <c r="F237" s="141" t="s">
        <v>1883</v>
      </c>
      <c r="G237" s="2" t="s">
        <v>1882</v>
      </c>
      <c r="H237" s="2"/>
      <c r="I237" s="2"/>
      <c r="J237" s="2" t="s">
        <v>19</v>
      </c>
      <c r="K237" s="2"/>
      <c r="L237" s="2"/>
      <c r="M237" s="2" t="s">
        <v>19</v>
      </c>
      <c r="N237" s="2" t="s">
        <v>19</v>
      </c>
      <c r="O237" s="2" t="s">
        <v>19</v>
      </c>
      <c r="P237" s="3" t="s">
        <v>2005</v>
      </c>
      <c r="Q237" s="5" t="s">
        <v>1884</v>
      </c>
      <c r="R237" s="5"/>
      <c r="S237" s="2" t="s">
        <v>107</v>
      </c>
      <c r="T237" s="2" t="s">
        <v>2582</v>
      </c>
      <c r="U237" s="3" t="s">
        <v>2730</v>
      </c>
      <c r="V237" s="3" t="s">
        <v>20</v>
      </c>
      <c r="W237" s="3"/>
    </row>
    <row r="238" spans="1:23" ht="43.5" x14ac:dyDescent="0.35">
      <c r="A238" s="2">
        <v>237</v>
      </c>
      <c r="B238" s="2" t="s">
        <v>397</v>
      </c>
      <c r="C238" s="2" t="s">
        <v>80</v>
      </c>
      <c r="D238" s="2"/>
      <c r="E238" s="2"/>
      <c r="F238" s="141" t="s">
        <v>1880</v>
      </c>
      <c r="G238" s="2" t="s">
        <v>1879</v>
      </c>
      <c r="H238" s="2" t="s">
        <v>20</v>
      </c>
      <c r="I238" s="2" t="s">
        <v>20</v>
      </c>
      <c r="J238" s="2" t="s">
        <v>20</v>
      </c>
      <c r="K238" s="2"/>
      <c r="L238" s="2"/>
      <c r="M238" s="2" t="s">
        <v>19</v>
      </c>
      <c r="N238" s="2" t="s">
        <v>20</v>
      </c>
      <c r="O238" s="2"/>
      <c r="P238" s="138" t="s">
        <v>2022</v>
      </c>
      <c r="Q238" s="5" t="s">
        <v>398</v>
      </c>
      <c r="R238" s="5"/>
      <c r="S238" s="2" t="s">
        <v>62</v>
      </c>
      <c r="T238" s="141" t="s">
        <v>2643</v>
      </c>
      <c r="U238" s="3" t="s">
        <v>2730</v>
      </c>
      <c r="V238" s="3" t="s">
        <v>20</v>
      </c>
      <c r="W238" s="3"/>
    </row>
    <row r="239" spans="1:23" ht="87" x14ac:dyDescent="0.35">
      <c r="A239" s="2">
        <v>238</v>
      </c>
      <c r="B239" s="2" t="s">
        <v>397</v>
      </c>
      <c r="C239" s="2" t="s">
        <v>80</v>
      </c>
      <c r="D239" s="2"/>
      <c r="E239" s="2"/>
      <c r="F239" s="2" t="s">
        <v>1624</v>
      </c>
      <c r="G239" s="2" t="s">
        <v>1620</v>
      </c>
      <c r="H239" s="2" t="s">
        <v>20</v>
      </c>
      <c r="I239" s="2" t="s">
        <v>20</v>
      </c>
      <c r="J239" s="2" t="s">
        <v>20</v>
      </c>
      <c r="K239" s="2" t="s">
        <v>20</v>
      </c>
      <c r="L239" s="2" t="s">
        <v>20</v>
      </c>
      <c r="M239" s="2" t="s">
        <v>20</v>
      </c>
      <c r="N239" s="2" t="s">
        <v>20</v>
      </c>
      <c r="O239" s="2" t="s">
        <v>20</v>
      </c>
      <c r="P239" s="2" t="s">
        <v>409</v>
      </c>
      <c r="Q239" s="5" t="s">
        <v>400</v>
      </c>
      <c r="R239" s="5" t="s">
        <v>1623</v>
      </c>
      <c r="S239" s="2" t="s">
        <v>1167</v>
      </c>
      <c r="T239" s="2" t="s">
        <v>2584</v>
      </c>
      <c r="U239" s="3" t="s">
        <v>2730</v>
      </c>
      <c r="V239" s="3" t="s">
        <v>20</v>
      </c>
      <c r="W239" s="3" t="s">
        <v>20</v>
      </c>
    </row>
    <row r="240" spans="1:23" ht="72.5" x14ac:dyDescent="0.35">
      <c r="A240" s="2">
        <v>239</v>
      </c>
      <c r="B240" s="2" t="s">
        <v>397</v>
      </c>
      <c r="C240" s="2" t="s">
        <v>80</v>
      </c>
      <c r="D240" s="2"/>
      <c r="E240" s="2"/>
      <c r="F240" s="141" t="s">
        <v>1886</v>
      </c>
      <c r="G240" s="2" t="s">
        <v>1887</v>
      </c>
      <c r="H240" s="2" t="s">
        <v>20</v>
      </c>
      <c r="I240" s="2" t="s">
        <v>20</v>
      </c>
      <c r="J240" s="2" t="s">
        <v>20</v>
      </c>
      <c r="K240" s="2"/>
      <c r="L240" s="2"/>
      <c r="M240" s="2" t="s">
        <v>20</v>
      </c>
      <c r="N240" s="2"/>
      <c r="O240" s="2" t="s">
        <v>20</v>
      </c>
      <c r="P240" s="2" t="s">
        <v>1999</v>
      </c>
      <c r="Q240" s="5" t="s">
        <v>1885</v>
      </c>
      <c r="R240" s="3"/>
      <c r="S240" s="2" t="s">
        <v>188</v>
      </c>
      <c r="T240" s="2" t="s">
        <v>2583</v>
      </c>
      <c r="U240" s="3" t="s">
        <v>2730</v>
      </c>
      <c r="V240" s="3" t="s">
        <v>20</v>
      </c>
      <c r="W240" s="3"/>
    </row>
    <row r="241" spans="1:23" ht="43.5" x14ac:dyDescent="0.35">
      <c r="A241" s="2">
        <v>240</v>
      </c>
      <c r="B241" s="2" t="s">
        <v>397</v>
      </c>
      <c r="C241" s="2" t="s">
        <v>80</v>
      </c>
      <c r="D241" s="2"/>
      <c r="E241" s="2"/>
      <c r="F241" s="141" t="s">
        <v>1893</v>
      </c>
      <c r="G241" s="2" t="s">
        <v>1892</v>
      </c>
      <c r="H241" s="2" t="s">
        <v>20</v>
      </c>
      <c r="I241" s="2" t="s">
        <v>20</v>
      </c>
      <c r="J241" s="2" t="s">
        <v>20</v>
      </c>
      <c r="K241" s="2"/>
      <c r="L241" s="2"/>
      <c r="M241" s="2"/>
      <c r="N241" s="2" t="s">
        <v>20</v>
      </c>
      <c r="O241" s="2"/>
      <c r="P241" s="138" t="s">
        <v>2022</v>
      </c>
      <c r="Q241" s="5" t="s">
        <v>1894</v>
      </c>
      <c r="R241" s="3"/>
      <c r="S241" s="2" t="s">
        <v>163</v>
      </c>
      <c r="T241" s="2" t="s">
        <v>2580</v>
      </c>
      <c r="U241" s="3" t="s">
        <v>2730</v>
      </c>
      <c r="V241" s="3" t="s">
        <v>20</v>
      </c>
      <c r="W241" s="3"/>
    </row>
    <row r="242" spans="1:23" ht="101.5" x14ac:dyDescent="0.35">
      <c r="A242" s="2">
        <v>241</v>
      </c>
      <c r="B242" s="2" t="s">
        <v>397</v>
      </c>
      <c r="C242" s="2" t="s">
        <v>80</v>
      </c>
      <c r="D242" s="2"/>
      <c r="E242" s="2"/>
      <c r="F242" s="2" t="s">
        <v>1878</v>
      </c>
      <c r="G242" s="2" t="s">
        <v>1888</v>
      </c>
      <c r="H242" s="2" t="s">
        <v>20</v>
      </c>
      <c r="I242" s="2" t="s">
        <v>20</v>
      </c>
      <c r="J242" s="2" t="s">
        <v>19</v>
      </c>
      <c r="K242" s="2"/>
      <c r="L242" s="2"/>
      <c r="M242" s="2" t="s">
        <v>19</v>
      </c>
      <c r="N242" s="2" t="s">
        <v>20</v>
      </c>
      <c r="O242" s="2"/>
      <c r="P242" s="2" t="s">
        <v>75</v>
      </c>
      <c r="Q242" s="5" t="s">
        <v>1889</v>
      </c>
      <c r="R242" s="3"/>
      <c r="S242" s="2" t="s">
        <v>170</v>
      </c>
      <c r="T242" s="2" t="s">
        <v>2585</v>
      </c>
      <c r="U242" s="3" t="s">
        <v>2730</v>
      </c>
      <c r="V242" s="3" t="s">
        <v>20</v>
      </c>
      <c r="W242" s="3"/>
    </row>
    <row r="243" spans="1:23" ht="87" x14ac:dyDescent="0.35">
      <c r="A243" s="2">
        <v>242</v>
      </c>
      <c r="B243" s="2" t="s">
        <v>397</v>
      </c>
      <c r="C243" s="2" t="s">
        <v>80</v>
      </c>
      <c r="D243" s="2"/>
      <c r="E243" s="2"/>
      <c r="F243" s="2" t="s">
        <v>1890</v>
      </c>
      <c r="G243" s="2" t="s">
        <v>1891</v>
      </c>
      <c r="H243" s="2" t="s">
        <v>20</v>
      </c>
      <c r="I243" s="2" t="s">
        <v>20</v>
      </c>
      <c r="J243" s="2"/>
      <c r="K243" s="2" t="s">
        <v>20</v>
      </c>
      <c r="L243" s="2" t="s">
        <v>20</v>
      </c>
      <c r="M243" s="2" t="s">
        <v>20</v>
      </c>
      <c r="N243" s="2" t="s">
        <v>20</v>
      </c>
      <c r="O243" s="2" t="s">
        <v>20</v>
      </c>
      <c r="P243" s="137" t="s">
        <v>2004</v>
      </c>
      <c r="Q243" s="5" t="s">
        <v>402</v>
      </c>
      <c r="R243" s="3"/>
      <c r="S243" s="2" t="s">
        <v>62</v>
      </c>
      <c r="T243" s="2" t="s">
        <v>2588</v>
      </c>
      <c r="U243" s="3" t="s">
        <v>2730</v>
      </c>
      <c r="V243" s="3" t="s">
        <v>20</v>
      </c>
      <c r="W243" s="3" t="s">
        <v>20</v>
      </c>
    </row>
    <row r="244" spans="1:23" ht="58" x14ac:dyDescent="0.35">
      <c r="A244" s="2">
        <v>243</v>
      </c>
      <c r="B244" s="2" t="s">
        <v>397</v>
      </c>
      <c r="C244" s="2" t="s">
        <v>80</v>
      </c>
      <c r="D244" s="2"/>
      <c r="E244" s="2"/>
      <c r="F244" s="141" t="s">
        <v>1897</v>
      </c>
      <c r="G244" s="141" t="s">
        <v>1898</v>
      </c>
      <c r="H244" s="2"/>
      <c r="I244" s="2" t="s">
        <v>20</v>
      </c>
      <c r="J244" s="2"/>
      <c r="K244" s="2" t="s">
        <v>20</v>
      </c>
      <c r="L244" s="2" t="s">
        <v>20</v>
      </c>
      <c r="M244" s="2" t="s">
        <v>19</v>
      </c>
      <c r="N244" s="2" t="s">
        <v>19</v>
      </c>
      <c r="O244" s="2" t="s">
        <v>19</v>
      </c>
      <c r="P244" s="2" t="s">
        <v>1999</v>
      </c>
      <c r="Q244" s="5" t="s">
        <v>1899</v>
      </c>
      <c r="R244" s="3"/>
      <c r="S244" s="2" t="s">
        <v>1190</v>
      </c>
      <c r="T244" s="2" t="s">
        <v>2587</v>
      </c>
      <c r="U244" s="3" t="s">
        <v>2730</v>
      </c>
      <c r="V244" s="3" t="s">
        <v>20</v>
      </c>
      <c r="W244" s="3" t="s">
        <v>20</v>
      </c>
    </row>
    <row r="245" spans="1:23" ht="72.5" x14ac:dyDescent="0.35">
      <c r="A245" s="2">
        <v>244</v>
      </c>
      <c r="B245" s="2" t="s">
        <v>397</v>
      </c>
      <c r="C245" s="2" t="s">
        <v>80</v>
      </c>
      <c r="D245" s="2"/>
      <c r="E245" s="2"/>
      <c r="F245" s="141" t="s">
        <v>1895</v>
      </c>
      <c r="G245" s="2" t="s">
        <v>1896</v>
      </c>
      <c r="H245" s="2" t="s">
        <v>20</v>
      </c>
      <c r="I245" s="2" t="s">
        <v>20</v>
      </c>
      <c r="J245" s="2" t="s">
        <v>20</v>
      </c>
      <c r="K245" s="2" t="s">
        <v>20</v>
      </c>
      <c r="L245" s="2" t="s">
        <v>20</v>
      </c>
      <c r="M245" s="2" t="s">
        <v>20</v>
      </c>
      <c r="N245" s="2"/>
      <c r="O245" s="2" t="s">
        <v>20</v>
      </c>
      <c r="P245" s="2" t="s">
        <v>1999</v>
      </c>
      <c r="Q245" s="5" t="s">
        <v>401</v>
      </c>
      <c r="R245" s="3"/>
      <c r="S245" s="2" t="s">
        <v>1190</v>
      </c>
      <c r="T245" s="2" t="s">
        <v>2586</v>
      </c>
      <c r="U245" s="3" t="s">
        <v>2730</v>
      </c>
      <c r="V245" s="3" t="s">
        <v>20</v>
      </c>
      <c r="W245" s="3" t="s">
        <v>20</v>
      </c>
    </row>
    <row r="246" spans="1:23" ht="43.5" x14ac:dyDescent="0.35">
      <c r="A246" s="2">
        <v>245</v>
      </c>
      <c r="B246" s="2" t="s">
        <v>397</v>
      </c>
      <c r="C246" s="2" t="s">
        <v>80</v>
      </c>
      <c r="D246" s="2"/>
      <c r="E246" s="2"/>
      <c r="F246" s="141" t="s">
        <v>1881</v>
      </c>
      <c r="G246" s="2" t="s">
        <v>1877</v>
      </c>
      <c r="H246" s="2" t="s">
        <v>20</v>
      </c>
      <c r="I246" s="2" t="s">
        <v>20</v>
      </c>
      <c r="J246" s="2" t="s">
        <v>20</v>
      </c>
      <c r="K246" s="2" t="s">
        <v>20</v>
      </c>
      <c r="L246" s="2" t="s">
        <v>20</v>
      </c>
      <c r="M246" s="2" t="s">
        <v>20</v>
      </c>
      <c r="N246" s="2" t="s">
        <v>20</v>
      </c>
      <c r="O246" s="2"/>
      <c r="P246" s="2" t="s">
        <v>1999</v>
      </c>
      <c r="Q246" s="5" t="s">
        <v>399</v>
      </c>
      <c r="R246" s="5"/>
      <c r="S246" s="2" t="s">
        <v>165</v>
      </c>
      <c r="T246" s="2" t="s">
        <v>2581</v>
      </c>
      <c r="U246" s="3" t="s">
        <v>2730</v>
      </c>
      <c r="V246" s="3" t="s">
        <v>20</v>
      </c>
      <c r="W246" s="3" t="s">
        <v>20</v>
      </c>
    </row>
    <row r="247" spans="1:23" ht="101.5" x14ac:dyDescent="0.35">
      <c r="A247" s="2">
        <v>246</v>
      </c>
      <c r="B247" s="2" t="s">
        <v>403</v>
      </c>
      <c r="C247" s="2" t="s">
        <v>80</v>
      </c>
      <c r="D247" s="2"/>
      <c r="E247" s="2"/>
      <c r="F247" s="2" t="s">
        <v>2645</v>
      </c>
      <c r="G247" s="2" t="s">
        <v>2646</v>
      </c>
      <c r="H247" s="2" t="s">
        <v>20</v>
      </c>
      <c r="I247" s="2" t="s">
        <v>20</v>
      </c>
      <c r="J247" s="2" t="s">
        <v>20</v>
      </c>
      <c r="K247" s="2" t="s">
        <v>20</v>
      </c>
      <c r="L247" s="2" t="s">
        <v>20</v>
      </c>
      <c r="M247" s="2" t="s">
        <v>20</v>
      </c>
      <c r="N247" s="2" t="s">
        <v>20</v>
      </c>
      <c r="O247" s="2" t="s">
        <v>20</v>
      </c>
      <c r="P247" s="3" t="s">
        <v>2002</v>
      </c>
      <c r="Q247" s="5" t="s">
        <v>2103</v>
      </c>
      <c r="R247" s="5"/>
      <c r="S247" s="3" t="s">
        <v>176</v>
      </c>
      <c r="T247" s="2" t="s">
        <v>2592</v>
      </c>
      <c r="U247" s="3" t="s">
        <v>2730</v>
      </c>
      <c r="V247" s="3" t="s">
        <v>20</v>
      </c>
      <c r="W247" s="3" t="s">
        <v>20</v>
      </c>
    </row>
    <row r="248" spans="1:23" ht="116" x14ac:dyDescent="0.35">
      <c r="A248" s="2">
        <v>247</v>
      </c>
      <c r="B248" s="2" t="s">
        <v>403</v>
      </c>
      <c r="C248" s="2" t="s">
        <v>80</v>
      </c>
      <c r="D248" s="2"/>
      <c r="E248" s="2"/>
      <c r="F248" s="2" t="s">
        <v>1624</v>
      </c>
      <c r="G248" s="2" t="s">
        <v>1627</v>
      </c>
      <c r="H248" s="2" t="s">
        <v>20</v>
      </c>
      <c r="I248" s="2" t="s">
        <v>20</v>
      </c>
      <c r="J248" s="2" t="s">
        <v>20</v>
      </c>
      <c r="K248" s="2" t="s">
        <v>20</v>
      </c>
      <c r="L248" s="2" t="s">
        <v>20</v>
      </c>
      <c r="M248" s="2" t="s">
        <v>20</v>
      </c>
      <c r="N248" s="2" t="s">
        <v>20</v>
      </c>
      <c r="O248" s="2" t="s">
        <v>20</v>
      </c>
      <c r="P248" s="2" t="s">
        <v>409</v>
      </c>
      <c r="Q248" s="5" t="s">
        <v>404</v>
      </c>
      <c r="R248" s="5"/>
      <c r="S248" s="2" t="s">
        <v>59</v>
      </c>
      <c r="T248" s="2" t="s">
        <v>2597</v>
      </c>
      <c r="U248" s="3" t="s">
        <v>2730</v>
      </c>
      <c r="V248" s="3" t="s">
        <v>20</v>
      </c>
      <c r="W248" s="3" t="s">
        <v>20</v>
      </c>
    </row>
    <row r="249" spans="1:23" ht="101.5" x14ac:dyDescent="0.35">
      <c r="A249" s="2">
        <v>248</v>
      </c>
      <c r="B249" s="2" t="s">
        <v>403</v>
      </c>
      <c r="C249" s="2" t="s">
        <v>80</v>
      </c>
      <c r="D249" s="2"/>
      <c r="E249" s="2"/>
      <c r="F249" s="2" t="s">
        <v>1404</v>
      </c>
      <c r="G249" s="2" t="s">
        <v>1405</v>
      </c>
      <c r="H249" s="2" t="s">
        <v>20</v>
      </c>
      <c r="I249" s="2" t="s">
        <v>20</v>
      </c>
      <c r="J249" s="2" t="s">
        <v>20</v>
      </c>
      <c r="K249" s="2"/>
      <c r="L249" s="2"/>
      <c r="M249" s="2" t="s">
        <v>20</v>
      </c>
      <c r="N249" s="2" t="s">
        <v>20</v>
      </c>
      <c r="O249" s="2"/>
      <c r="P249" s="137" t="s">
        <v>2004</v>
      </c>
      <c r="Q249" s="5" t="s">
        <v>2102</v>
      </c>
      <c r="R249" s="5" t="s">
        <v>1412</v>
      </c>
      <c r="S249" s="3" t="s">
        <v>1190</v>
      </c>
      <c r="T249" s="2" t="s">
        <v>2590</v>
      </c>
      <c r="U249" s="3" t="s">
        <v>2730</v>
      </c>
      <c r="V249" s="3" t="s">
        <v>20</v>
      </c>
      <c r="W249" s="3"/>
    </row>
    <row r="250" spans="1:23" ht="101.5" x14ac:dyDescent="0.35">
      <c r="A250" s="2">
        <v>249</v>
      </c>
      <c r="B250" s="2" t="s">
        <v>403</v>
      </c>
      <c r="C250" s="2" t="s">
        <v>80</v>
      </c>
      <c r="D250" s="2"/>
      <c r="E250" s="2"/>
      <c r="F250" s="2" t="s">
        <v>2644</v>
      </c>
      <c r="G250" s="2" t="s">
        <v>1402</v>
      </c>
      <c r="H250" s="2" t="s">
        <v>20</v>
      </c>
      <c r="I250" s="2" t="s">
        <v>20</v>
      </c>
      <c r="J250" s="2" t="s">
        <v>20</v>
      </c>
      <c r="K250" s="2"/>
      <c r="L250" s="2"/>
      <c r="M250" s="2" t="s">
        <v>20</v>
      </c>
      <c r="N250" s="2" t="s">
        <v>20</v>
      </c>
      <c r="O250" s="2"/>
      <c r="P250" s="2" t="s">
        <v>1999</v>
      </c>
      <c r="Q250" s="5" t="s">
        <v>979</v>
      </c>
      <c r="R250" s="5"/>
      <c r="S250" s="2" t="s">
        <v>176</v>
      </c>
      <c r="T250" s="2" t="s">
        <v>2589</v>
      </c>
      <c r="U250" s="3" t="s">
        <v>2730</v>
      </c>
      <c r="V250" s="3" t="s">
        <v>20</v>
      </c>
      <c r="W250" s="3"/>
    </row>
    <row r="251" spans="1:23" ht="72.5" x14ac:dyDescent="0.35">
      <c r="A251" s="2">
        <v>250</v>
      </c>
      <c r="B251" s="2" t="s">
        <v>403</v>
      </c>
      <c r="C251" s="2" t="s">
        <v>80</v>
      </c>
      <c r="D251" s="2"/>
      <c r="E251" s="2"/>
      <c r="F251" s="2" t="s">
        <v>2648</v>
      </c>
      <c r="G251" s="2" t="s">
        <v>1399</v>
      </c>
      <c r="H251" s="2" t="s">
        <v>20</v>
      </c>
      <c r="I251" s="2" t="s">
        <v>20</v>
      </c>
      <c r="J251" s="2" t="s">
        <v>20</v>
      </c>
      <c r="K251" s="2" t="s">
        <v>20</v>
      </c>
      <c r="L251" s="2" t="s">
        <v>20</v>
      </c>
      <c r="M251" s="2" t="s">
        <v>20</v>
      </c>
      <c r="N251" s="2"/>
      <c r="O251" s="2" t="s">
        <v>20</v>
      </c>
      <c r="P251" s="2" t="s">
        <v>1999</v>
      </c>
      <c r="Q251" s="5" t="s">
        <v>2647</v>
      </c>
      <c r="R251" s="5"/>
      <c r="S251" s="3" t="s">
        <v>176</v>
      </c>
      <c r="T251" s="2" t="s">
        <v>2593</v>
      </c>
      <c r="U251" s="3" t="s">
        <v>2730</v>
      </c>
      <c r="V251" s="3" t="s">
        <v>20</v>
      </c>
      <c r="W251" s="3" t="s">
        <v>20</v>
      </c>
    </row>
    <row r="252" spans="1:23" ht="116" x14ac:dyDescent="0.35">
      <c r="A252" s="2">
        <v>251</v>
      </c>
      <c r="B252" s="2" t="s">
        <v>403</v>
      </c>
      <c r="C252" s="2" t="s">
        <v>80</v>
      </c>
      <c r="D252" s="2"/>
      <c r="E252" s="2"/>
      <c r="F252" s="2" t="s">
        <v>1406</v>
      </c>
      <c r="G252" s="2" t="s">
        <v>1401</v>
      </c>
      <c r="H252" s="2" t="s">
        <v>20</v>
      </c>
      <c r="I252" s="2" t="s">
        <v>20</v>
      </c>
      <c r="J252" s="2" t="s">
        <v>20</v>
      </c>
      <c r="K252" s="2" t="s">
        <v>20</v>
      </c>
      <c r="L252" s="2" t="s">
        <v>20</v>
      </c>
      <c r="M252" s="2" t="s">
        <v>20</v>
      </c>
      <c r="N252" s="2"/>
      <c r="O252" s="2" t="s">
        <v>20</v>
      </c>
      <c r="P252" s="2" t="s">
        <v>75</v>
      </c>
      <c r="Q252" s="5" t="s">
        <v>1407</v>
      </c>
      <c r="R252" s="5"/>
      <c r="S252" s="3" t="s">
        <v>165</v>
      </c>
      <c r="T252" s="2" t="s">
        <v>2591</v>
      </c>
      <c r="U252" s="3" t="s">
        <v>2730</v>
      </c>
      <c r="V252" s="3" t="s">
        <v>20</v>
      </c>
      <c r="W252" s="3" t="s">
        <v>20</v>
      </c>
    </row>
    <row r="253" spans="1:23" ht="58" x14ac:dyDescent="0.35">
      <c r="A253" s="2">
        <v>252</v>
      </c>
      <c r="B253" s="2" t="s">
        <v>403</v>
      </c>
      <c r="C253" s="2" t="s">
        <v>80</v>
      </c>
      <c r="D253" s="2"/>
      <c r="E253" s="2"/>
      <c r="F253" s="2" t="s">
        <v>1411</v>
      </c>
      <c r="G253" s="2" t="s">
        <v>1400</v>
      </c>
      <c r="H253" s="2" t="s">
        <v>20</v>
      </c>
      <c r="I253" s="2"/>
      <c r="J253" s="2" t="s">
        <v>20</v>
      </c>
      <c r="K253" s="2"/>
      <c r="L253" s="2" t="s">
        <v>20</v>
      </c>
      <c r="M253" s="2" t="s">
        <v>19</v>
      </c>
      <c r="N253" s="2" t="s">
        <v>20</v>
      </c>
      <c r="O253" s="2"/>
      <c r="P253" s="2" t="s">
        <v>1999</v>
      </c>
      <c r="Q253" s="5" t="s">
        <v>405</v>
      </c>
      <c r="R253" s="3"/>
      <c r="S253" s="3" t="s">
        <v>165</v>
      </c>
      <c r="T253" s="2" t="s">
        <v>2596</v>
      </c>
      <c r="U253" s="3" t="s">
        <v>2730</v>
      </c>
      <c r="V253" s="3" t="s">
        <v>20</v>
      </c>
      <c r="W253" s="3" t="s">
        <v>20</v>
      </c>
    </row>
    <row r="254" spans="1:23" ht="29" x14ac:dyDescent="0.35">
      <c r="A254" s="2">
        <v>253</v>
      </c>
      <c r="B254" s="2" t="s">
        <v>403</v>
      </c>
      <c r="C254" s="2" t="s">
        <v>2996</v>
      </c>
      <c r="D254" s="2"/>
      <c r="E254" s="2" t="s">
        <v>2369</v>
      </c>
      <c r="F254" s="2" t="s">
        <v>2649</v>
      </c>
      <c r="G254" s="2" t="s">
        <v>2650</v>
      </c>
      <c r="H254" s="2" t="s">
        <v>20</v>
      </c>
      <c r="I254" s="2" t="s">
        <v>20</v>
      </c>
      <c r="J254" s="2" t="s">
        <v>20</v>
      </c>
      <c r="K254" s="2"/>
      <c r="L254" s="2"/>
      <c r="M254" s="2"/>
      <c r="N254" s="2" t="s">
        <v>20</v>
      </c>
      <c r="O254" s="2" t="s">
        <v>20</v>
      </c>
      <c r="P254" s="138" t="s">
        <v>2022</v>
      </c>
      <c r="Q254" s="5" t="s">
        <v>1408</v>
      </c>
      <c r="R254" s="5"/>
      <c r="S254" s="3" t="s">
        <v>176</v>
      </c>
      <c r="T254" s="2" t="s">
        <v>2594</v>
      </c>
      <c r="U254" s="3" t="s">
        <v>2730</v>
      </c>
      <c r="V254" s="3" t="s">
        <v>20</v>
      </c>
      <c r="W254" s="3"/>
    </row>
    <row r="255" spans="1:23" ht="29" x14ac:dyDescent="0.35">
      <c r="A255" s="2">
        <v>254</v>
      </c>
      <c r="B255" s="2" t="s">
        <v>403</v>
      </c>
      <c r="C255" s="2" t="s">
        <v>2996</v>
      </c>
      <c r="D255" s="2"/>
      <c r="E255" s="2" t="s">
        <v>2369</v>
      </c>
      <c r="F255" s="2" t="s">
        <v>2374</v>
      </c>
      <c r="G255" s="2" t="s">
        <v>1409</v>
      </c>
      <c r="H255" s="2" t="s">
        <v>20</v>
      </c>
      <c r="I255" s="2" t="s">
        <v>20</v>
      </c>
      <c r="J255" s="2" t="s">
        <v>20</v>
      </c>
      <c r="K255" s="2"/>
      <c r="L255" s="2"/>
      <c r="M255" s="2"/>
      <c r="N255" s="2" t="s">
        <v>20</v>
      </c>
      <c r="O255" s="2" t="s">
        <v>20</v>
      </c>
      <c r="P255" s="2" t="s">
        <v>1999</v>
      </c>
      <c r="Q255" s="5" t="s">
        <v>1410</v>
      </c>
      <c r="R255" s="5"/>
      <c r="S255" s="3" t="s">
        <v>73</v>
      </c>
      <c r="T255" s="2" t="s">
        <v>2595</v>
      </c>
      <c r="U255" s="3" t="s">
        <v>2730</v>
      </c>
      <c r="V255" s="3" t="s">
        <v>20</v>
      </c>
      <c r="W255" s="3"/>
    </row>
    <row r="256" spans="1:23" ht="116" x14ac:dyDescent="0.35">
      <c r="A256" s="2">
        <v>255</v>
      </c>
      <c r="B256" s="2" t="s">
        <v>406</v>
      </c>
      <c r="C256" s="2" t="s">
        <v>80</v>
      </c>
      <c r="D256" s="2"/>
      <c r="E256" s="2"/>
      <c r="F256" s="2" t="s">
        <v>1446</v>
      </c>
      <c r="G256" s="2" t="s">
        <v>1447</v>
      </c>
      <c r="H256" s="2" t="s">
        <v>20</v>
      </c>
      <c r="I256" s="2" t="s">
        <v>20</v>
      </c>
      <c r="J256" s="2" t="s">
        <v>20</v>
      </c>
      <c r="K256" s="2" t="s">
        <v>20</v>
      </c>
      <c r="L256" s="2" t="s">
        <v>20</v>
      </c>
      <c r="M256" s="2" t="s">
        <v>20</v>
      </c>
      <c r="N256" s="2" t="s">
        <v>20</v>
      </c>
      <c r="O256" s="2"/>
      <c r="P256" s="2" t="s">
        <v>75</v>
      </c>
      <c r="Q256" s="5" t="s">
        <v>1450</v>
      </c>
      <c r="R256" s="5" t="s">
        <v>1451</v>
      </c>
      <c r="S256" s="3" t="s">
        <v>1167</v>
      </c>
      <c r="T256" s="2" t="s">
        <v>2746</v>
      </c>
      <c r="U256" s="3" t="s">
        <v>2730</v>
      </c>
      <c r="V256" s="3" t="s">
        <v>20</v>
      </c>
      <c r="W256" s="3" t="s">
        <v>20</v>
      </c>
    </row>
    <row r="257" spans="1:23" ht="87" x14ac:dyDescent="0.35">
      <c r="A257" s="2">
        <v>256</v>
      </c>
      <c r="B257" s="2" t="s">
        <v>406</v>
      </c>
      <c r="C257" s="2" t="s">
        <v>80</v>
      </c>
      <c r="D257" s="2"/>
      <c r="E257" s="2"/>
      <c r="F257" s="2" t="s">
        <v>1460</v>
      </c>
      <c r="G257" s="2" t="s">
        <v>1461</v>
      </c>
      <c r="H257" s="2" t="s">
        <v>20</v>
      </c>
      <c r="I257" s="2" t="s">
        <v>20</v>
      </c>
      <c r="J257" s="2" t="s">
        <v>20</v>
      </c>
      <c r="K257" s="2" t="s">
        <v>20</v>
      </c>
      <c r="L257" s="2" t="s">
        <v>20</v>
      </c>
      <c r="M257" s="2" t="s">
        <v>20</v>
      </c>
      <c r="N257" s="2" t="s">
        <v>20</v>
      </c>
      <c r="O257" s="2"/>
      <c r="P257" s="2" t="s">
        <v>2001</v>
      </c>
      <c r="Q257" s="5" t="s">
        <v>1462</v>
      </c>
      <c r="R257" s="3"/>
      <c r="S257" s="3" t="s">
        <v>1458</v>
      </c>
      <c r="T257" s="2" t="s">
        <v>2598</v>
      </c>
      <c r="U257" s="3" t="s">
        <v>2730</v>
      </c>
      <c r="V257" s="3" t="s">
        <v>20</v>
      </c>
      <c r="W257" s="3" t="s">
        <v>20</v>
      </c>
    </row>
    <row r="258" spans="1:23" ht="43.5" x14ac:dyDescent="0.35">
      <c r="A258" s="2">
        <v>257</v>
      </c>
      <c r="B258" s="2" t="s">
        <v>406</v>
      </c>
      <c r="C258" s="2" t="s">
        <v>80</v>
      </c>
      <c r="D258" s="2"/>
      <c r="E258" s="2"/>
      <c r="F258" s="2" t="s">
        <v>407</v>
      </c>
      <c r="G258" s="2" t="s">
        <v>407</v>
      </c>
      <c r="H258" s="2"/>
      <c r="I258" s="2" t="s">
        <v>20</v>
      </c>
      <c r="J258" s="2" t="s">
        <v>20</v>
      </c>
      <c r="K258" s="2" t="s">
        <v>20</v>
      </c>
      <c r="L258" s="2" t="s">
        <v>20</v>
      </c>
      <c r="M258" s="2" t="s">
        <v>20</v>
      </c>
      <c r="N258" s="2" t="s">
        <v>19</v>
      </c>
      <c r="O258" s="2" t="s">
        <v>19</v>
      </c>
      <c r="P258" s="2" t="s">
        <v>1999</v>
      </c>
      <c r="Q258" s="5" t="s">
        <v>1463</v>
      </c>
      <c r="R258" s="3"/>
      <c r="S258" s="3" t="s">
        <v>1398</v>
      </c>
      <c r="T258" s="2" t="s">
        <v>2600</v>
      </c>
      <c r="U258" s="3" t="s">
        <v>2730</v>
      </c>
      <c r="V258" s="3" t="s">
        <v>20</v>
      </c>
      <c r="W258" s="3" t="s">
        <v>20</v>
      </c>
    </row>
    <row r="259" spans="1:23" ht="101.5" x14ac:dyDescent="0.35">
      <c r="A259" s="2">
        <v>258</v>
      </c>
      <c r="B259" s="2" t="s">
        <v>406</v>
      </c>
      <c r="C259" s="2" t="s">
        <v>80</v>
      </c>
      <c r="D259" s="2"/>
      <c r="E259" s="2"/>
      <c r="F259" s="2" t="s">
        <v>1455</v>
      </c>
      <c r="G259" s="2" t="s">
        <v>1456</v>
      </c>
      <c r="H259" s="2" t="s">
        <v>20</v>
      </c>
      <c r="I259" s="2" t="s">
        <v>20</v>
      </c>
      <c r="J259" s="2" t="s">
        <v>20</v>
      </c>
      <c r="K259" s="2" t="s">
        <v>20</v>
      </c>
      <c r="L259" s="2" t="s">
        <v>20</v>
      </c>
      <c r="M259" s="2" t="s">
        <v>20</v>
      </c>
      <c r="N259" s="2"/>
      <c r="O259" s="2" t="s">
        <v>20</v>
      </c>
      <c r="P259" s="2" t="s">
        <v>1999</v>
      </c>
      <c r="Q259" s="5" t="s">
        <v>2104</v>
      </c>
      <c r="R259" s="3"/>
      <c r="S259" s="3" t="s">
        <v>1458</v>
      </c>
      <c r="T259" s="2" t="s">
        <v>2599</v>
      </c>
      <c r="U259" s="3" t="s">
        <v>2730</v>
      </c>
      <c r="V259" s="3" t="s">
        <v>20</v>
      </c>
      <c r="W259" s="3" t="s">
        <v>20</v>
      </c>
    </row>
    <row r="260" spans="1:23" ht="43.5" x14ac:dyDescent="0.35">
      <c r="A260" s="2">
        <v>259</v>
      </c>
      <c r="B260" s="2" t="s">
        <v>408</v>
      </c>
      <c r="C260" s="2" t="s">
        <v>80</v>
      </c>
      <c r="D260" s="2"/>
      <c r="E260" s="2"/>
      <c r="F260" s="2" t="s">
        <v>1624</v>
      </c>
      <c r="G260" s="2" t="s">
        <v>1628</v>
      </c>
      <c r="H260" s="2" t="s">
        <v>20</v>
      </c>
      <c r="I260" s="2" t="s">
        <v>20</v>
      </c>
      <c r="J260" s="2" t="s">
        <v>20</v>
      </c>
      <c r="K260" s="2" t="s">
        <v>20</v>
      </c>
      <c r="L260" s="2" t="s">
        <v>20</v>
      </c>
      <c r="M260" s="2" t="s">
        <v>20</v>
      </c>
      <c r="N260" s="2" t="s">
        <v>20</v>
      </c>
      <c r="O260" s="2" t="s">
        <v>20</v>
      </c>
      <c r="P260" s="2" t="s">
        <v>409</v>
      </c>
      <c r="Q260" s="5" t="s">
        <v>1636</v>
      </c>
      <c r="R260" s="5"/>
      <c r="S260" s="2" t="s">
        <v>70</v>
      </c>
      <c r="T260" s="2" t="s">
        <v>2610</v>
      </c>
      <c r="U260" s="3" t="s">
        <v>2730</v>
      </c>
      <c r="V260" s="3" t="s">
        <v>20</v>
      </c>
      <c r="W260" s="3" t="s">
        <v>20</v>
      </c>
    </row>
    <row r="261" spans="1:23" ht="58" x14ac:dyDescent="0.35">
      <c r="A261" s="2">
        <v>260</v>
      </c>
      <c r="B261" s="2" t="s">
        <v>408</v>
      </c>
      <c r="C261" s="2" t="s">
        <v>80</v>
      </c>
      <c r="D261" s="2"/>
      <c r="E261" s="2"/>
      <c r="F261" s="2" t="s">
        <v>410</v>
      </c>
      <c r="G261" s="2" t="s">
        <v>1475</v>
      </c>
      <c r="H261" s="2"/>
      <c r="I261" s="2" t="s">
        <v>20</v>
      </c>
      <c r="J261" s="2" t="s">
        <v>20</v>
      </c>
      <c r="K261" s="2" t="s">
        <v>20</v>
      </c>
      <c r="L261" s="2" t="s">
        <v>20</v>
      </c>
      <c r="M261" s="2" t="s">
        <v>20</v>
      </c>
      <c r="N261" s="2"/>
      <c r="O261" s="2" t="s">
        <v>20</v>
      </c>
      <c r="P261" s="137" t="s">
        <v>2004</v>
      </c>
      <c r="Q261" s="5" t="s">
        <v>411</v>
      </c>
      <c r="R261" s="5" t="s">
        <v>1467</v>
      </c>
      <c r="S261" s="3" t="s">
        <v>188</v>
      </c>
      <c r="T261" s="2" t="s">
        <v>2604</v>
      </c>
      <c r="U261" s="3" t="s">
        <v>2730</v>
      </c>
      <c r="V261" s="3" t="s">
        <v>20</v>
      </c>
      <c r="W261" s="3" t="s">
        <v>20</v>
      </c>
    </row>
    <row r="262" spans="1:23" ht="58" x14ac:dyDescent="0.35">
      <c r="A262" s="2">
        <v>261</v>
      </c>
      <c r="B262" s="2" t="s">
        <v>408</v>
      </c>
      <c r="C262" s="2" t="s">
        <v>80</v>
      </c>
      <c r="D262" s="2"/>
      <c r="E262" s="2"/>
      <c r="F262" s="2" t="s">
        <v>1480</v>
      </c>
      <c r="G262" s="2" t="s">
        <v>1481</v>
      </c>
      <c r="H262" s="2" t="s">
        <v>20</v>
      </c>
      <c r="I262" s="2" t="s">
        <v>20</v>
      </c>
      <c r="J262" s="2" t="s">
        <v>20</v>
      </c>
      <c r="K262" s="2" t="s">
        <v>20</v>
      </c>
      <c r="L262" s="2" t="s">
        <v>20</v>
      </c>
      <c r="M262" s="2" t="s">
        <v>20</v>
      </c>
      <c r="N262" s="2"/>
      <c r="O262" s="2" t="s">
        <v>20</v>
      </c>
      <c r="P262" s="138" t="s">
        <v>2022</v>
      </c>
      <c r="Q262" s="5" t="s">
        <v>411</v>
      </c>
      <c r="R262" s="5" t="s">
        <v>2108</v>
      </c>
      <c r="S262" s="3" t="s">
        <v>176</v>
      </c>
      <c r="T262" s="2" t="s">
        <v>2606</v>
      </c>
      <c r="U262" s="3" t="s">
        <v>2730</v>
      </c>
      <c r="V262" s="3" t="s">
        <v>20</v>
      </c>
      <c r="W262" s="3" t="s">
        <v>20</v>
      </c>
    </row>
    <row r="263" spans="1:23" ht="43.5" x14ac:dyDescent="0.35">
      <c r="A263" s="2">
        <v>262</v>
      </c>
      <c r="B263" s="2" t="s">
        <v>408</v>
      </c>
      <c r="C263" s="2" t="s">
        <v>80</v>
      </c>
      <c r="D263" s="2"/>
      <c r="E263" s="2"/>
      <c r="F263" s="2" t="s">
        <v>1998</v>
      </c>
      <c r="G263" s="2" t="s">
        <v>1995</v>
      </c>
      <c r="H263" s="2"/>
      <c r="I263" s="2" t="s">
        <v>20</v>
      </c>
      <c r="J263" s="2" t="s">
        <v>20</v>
      </c>
      <c r="K263" s="2"/>
      <c r="L263" s="2"/>
      <c r="M263" s="2" t="s">
        <v>20</v>
      </c>
      <c r="N263" s="2" t="s">
        <v>20</v>
      </c>
      <c r="O263" s="2"/>
      <c r="P263" s="2" t="s">
        <v>1999</v>
      </c>
      <c r="Q263" s="5" t="s">
        <v>1996</v>
      </c>
      <c r="R263" s="5" t="s">
        <v>1997</v>
      </c>
      <c r="S263" s="2" t="s">
        <v>176</v>
      </c>
      <c r="T263" s="2" t="s">
        <v>2611</v>
      </c>
      <c r="U263" s="3" t="s">
        <v>2730</v>
      </c>
      <c r="V263" s="3" t="s">
        <v>20</v>
      </c>
      <c r="W263" s="3"/>
    </row>
    <row r="264" spans="1:23" ht="58" x14ac:dyDescent="0.35">
      <c r="A264" s="2">
        <v>263</v>
      </c>
      <c r="B264" s="2" t="s">
        <v>408</v>
      </c>
      <c r="C264" s="2" t="s">
        <v>80</v>
      </c>
      <c r="D264" s="2"/>
      <c r="E264" s="2"/>
      <c r="F264" s="2" t="s">
        <v>1472</v>
      </c>
      <c r="G264" s="2" t="s">
        <v>1469</v>
      </c>
      <c r="H264" s="2" t="s">
        <v>20</v>
      </c>
      <c r="I264" s="2" t="s">
        <v>20</v>
      </c>
      <c r="J264" s="2" t="s">
        <v>20</v>
      </c>
      <c r="K264" s="2"/>
      <c r="L264" s="2"/>
      <c r="M264" s="2" t="s">
        <v>19</v>
      </c>
      <c r="N264" s="2" t="s">
        <v>20</v>
      </c>
      <c r="O264" s="2"/>
      <c r="P264" s="2" t="s">
        <v>75</v>
      </c>
      <c r="Q264" s="5" t="s">
        <v>2105</v>
      </c>
      <c r="R264" s="5" t="s">
        <v>1474</v>
      </c>
      <c r="S264" s="3" t="s">
        <v>73</v>
      </c>
      <c r="T264" s="2" t="s">
        <v>2601</v>
      </c>
      <c r="U264" s="3" t="s">
        <v>2730</v>
      </c>
      <c r="V264" s="3" t="s">
        <v>20</v>
      </c>
      <c r="W264" s="3"/>
    </row>
    <row r="265" spans="1:23" ht="72.5" x14ac:dyDescent="0.35">
      <c r="A265" s="2">
        <v>264</v>
      </c>
      <c r="B265" s="2" t="s">
        <v>408</v>
      </c>
      <c r="C265" s="2" t="s">
        <v>80</v>
      </c>
      <c r="D265" s="2"/>
      <c r="E265" s="2"/>
      <c r="F265" s="2" t="s">
        <v>1478</v>
      </c>
      <c r="G265" s="2" t="s">
        <v>1478</v>
      </c>
      <c r="H265" s="2" t="s">
        <v>20</v>
      </c>
      <c r="I265" s="2" t="s">
        <v>20</v>
      </c>
      <c r="J265" s="2" t="s">
        <v>20</v>
      </c>
      <c r="K265" s="2" t="s">
        <v>20</v>
      </c>
      <c r="L265" s="2" t="s">
        <v>20</v>
      </c>
      <c r="M265" s="2" t="s">
        <v>19</v>
      </c>
      <c r="N265" s="2" t="s">
        <v>20</v>
      </c>
      <c r="O265" s="2"/>
      <c r="P265" s="2" t="s">
        <v>1999</v>
      </c>
      <c r="Q265" s="5" t="s">
        <v>1479</v>
      </c>
      <c r="R265" s="9"/>
      <c r="S265" s="3" t="s">
        <v>188</v>
      </c>
      <c r="T265" s="2" t="s">
        <v>2607</v>
      </c>
      <c r="U265" s="3" t="s">
        <v>2730</v>
      </c>
      <c r="V265" s="3" t="s">
        <v>20</v>
      </c>
      <c r="W265" s="3" t="s">
        <v>20</v>
      </c>
    </row>
    <row r="266" spans="1:23" ht="43.5" x14ac:dyDescent="0.35">
      <c r="A266" s="2">
        <v>265</v>
      </c>
      <c r="B266" s="2" t="s">
        <v>408</v>
      </c>
      <c r="C266" s="2" t="s">
        <v>80</v>
      </c>
      <c r="D266" s="2"/>
      <c r="E266" s="2"/>
      <c r="F266" s="2" t="s">
        <v>1482</v>
      </c>
      <c r="G266" s="2" t="s">
        <v>1483</v>
      </c>
      <c r="H266" s="2"/>
      <c r="I266" s="2" t="s">
        <v>20</v>
      </c>
      <c r="J266" s="2" t="s">
        <v>20</v>
      </c>
      <c r="K266" s="2" t="s">
        <v>19</v>
      </c>
      <c r="L266" s="2"/>
      <c r="M266" s="2"/>
      <c r="N266" s="2" t="s">
        <v>19</v>
      </c>
      <c r="O266" s="2" t="s">
        <v>19</v>
      </c>
      <c r="P266" s="3" t="s">
        <v>2005</v>
      </c>
      <c r="Q266" s="5" t="s">
        <v>412</v>
      </c>
      <c r="R266" s="9"/>
      <c r="S266" s="3" t="s">
        <v>107</v>
      </c>
      <c r="T266" s="2" t="s">
        <v>2608</v>
      </c>
      <c r="U266" s="3" t="s">
        <v>2730</v>
      </c>
      <c r="V266" s="3"/>
      <c r="W266" s="3" t="s">
        <v>20</v>
      </c>
    </row>
    <row r="267" spans="1:23" ht="58" x14ac:dyDescent="0.35">
      <c r="A267" s="2">
        <v>266</v>
      </c>
      <c r="B267" s="2" t="s">
        <v>408</v>
      </c>
      <c r="C267" s="2" t="s">
        <v>80</v>
      </c>
      <c r="D267" s="2"/>
      <c r="E267" s="2"/>
      <c r="F267" s="2" t="s">
        <v>1471</v>
      </c>
      <c r="G267" s="2" t="s">
        <v>1468</v>
      </c>
      <c r="H267" s="2" t="s">
        <v>20</v>
      </c>
      <c r="I267" s="2" t="s">
        <v>20</v>
      </c>
      <c r="J267" s="2" t="s">
        <v>20</v>
      </c>
      <c r="K267" s="2"/>
      <c r="L267" s="2"/>
      <c r="M267" s="2" t="s">
        <v>19</v>
      </c>
      <c r="N267" s="2" t="s">
        <v>20</v>
      </c>
      <c r="O267" s="2"/>
      <c r="P267" s="2" t="s">
        <v>57</v>
      </c>
      <c r="Q267" s="5" t="s">
        <v>2106</v>
      </c>
      <c r="R267" s="5" t="s">
        <v>1474</v>
      </c>
      <c r="S267" s="3" t="s">
        <v>73</v>
      </c>
      <c r="T267" s="2" t="s">
        <v>2602</v>
      </c>
      <c r="U267" s="3" t="s">
        <v>2730</v>
      </c>
      <c r="V267" s="3" t="s">
        <v>20</v>
      </c>
      <c r="W267" s="3"/>
    </row>
    <row r="268" spans="1:23" ht="58" x14ac:dyDescent="0.35">
      <c r="A268" s="2">
        <v>267</v>
      </c>
      <c r="B268" s="2" t="s">
        <v>408</v>
      </c>
      <c r="C268" s="2" t="s">
        <v>80</v>
      </c>
      <c r="D268" s="2"/>
      <c r="E268" s="2"/>
      <c r="F268" s="2" t="s">
        <v>1477</v>
      </c>
      <c r="G268" s="2" t="s">
        <v>1476</v>
      </c>
      <c r="H268" s="2" t="s">
        <v>20</v>
      </c>
      <c r="I268" s="2" t="s">
        <v>20</v>
      </c>
      <c r="J268" s="2" t="s">
        <v>20</v>
      </c>
      <c r="K268" s="2" t="s">
        <v>20</v>
      </c>
      <c r="L268" s="2" t="s">
        <v>20</v>
      </c>
      <c r="M268" s="2" t="s">
        <v>20</v>
      </c>
      <c r="N268" s="2"/>
      <c r="O268" s="2" t="s">
        <v>20</v>
      </c>
      <c r="P268" s="137" t="s">
        <v>2004</v>
      </c>
      <c r="Q268" s="5" t="s">
        <v>411</v>
      </c>
      <c r="R268" s="5"/>
      <c r="S268" s="3" t="s">
        <v>88</v>
      </c>
      <c r="T268" s="2" t="s">
        <v>2605</v>
      </c>
      <c r="U268" s="3" t="s">
        <v>2730</v>
      </c>
      <c r="V268" s="3" t="s">
        <v>20</v>
      </c>
      <c r="W268" s="3" t="s">
        <v>20</v>
      </c>
    </row>
    <row r="269" spans="1:23" ht="58" x14ac:dyDescent="0.35">
      <c r="A269" s="2">
        <v>268</v>
      </c>
      <c r="B269" s="2" t="s">
        <v>408</v>
      </c>
      <c r="C269" s="2" t="s">
        <v>80</v>
      </c>
      <c r="D269" s="2"/>
      <c r="E269" s="2"/>
      <c r="F269" s="2" t="s">
        <v>1491</v>
      </c>
      <c r="G269" s="2" t="s">
        <v>1490</v>
      </c>
      <c r="H269" s="2" t="s">
        <v>20</v>
      </c>
      <c r="I269" s="2" t="s">
        <v>20</v>
      </c>
      <c r="J269" s="2" t="s">
        <v>20</v>
      </c>
      <c r="K269" s="2"/>
      <c r="L269" s="2"/>
      <c r="M269" s="2" t="s">
        <v>20</v>
      </c>
      <c r="N269" s="2" t="s">
        <v>20</v>
      </c>
      <c r="O269" s="2"/>
      <c r="P269" s="138" t="s">
        <v>2022</v>
      </c>
      <c r="Q269" s="5" t="s">
        <v>418</v>
      </c>
      <c r="R269" s="3"/>
      <c r="S269" s="3" t="s">
        <v>62</v>
      </c>
      <c r="T269" s="2" t="s">
        <v>2609</v>
      </c>
      <c r="U269" s="3" t="s">
        <v>2730</v>
      </c>
      <c r="V269" s="3" t="s">
        <v>20</v>
      </c>
      <c r="W269" s="3"/>
    </row>
    <row r="270" spans="1:23" ht="72.5" x14ac:dyDescent="0.35">
      <c r="A270" s="2">
        <v>269</v>
      </c>
      <c r="B270" s="2" t="s">
        <v>408</v>
      </c>
      <c r="C270" s="2" t="s">
        <v>80</v>
      </c>
      <c r="D270" s="2"/>
      <c r="E270" s="2"/>
      <c r="F270" s="2" t="s">
        <v>1473</v>
      </c>
      <c r="G270" s="2" t="s">
        <v>1470</v>
      </c>
      <c r="H270" s="2" t="s">
        <v>20</v>
      </c>
      <c r="I270" s="2" t="s">
        <v>20</v>
      </c>
      <c r="J270" s="2" t="s">
        <v>20</v>
      </c>
      <c r="K270" s="2"/>
      <c r="L270" s="2"/>
      <c r="M270" s="2" t="s">
        <v>19</v>
      </c>
      <c r="N270" s="2" t="s">
        <v>20</v>
      </c>
      <c r="O270" s="2"/>
      <c r="P270" s="2" t="s">
        <v>1999</v>
      </c>
      <c r="Q270" s="5" t="s">
        <v>2107</v>
      </c>
      <c r="R270" s="5" t="s">
        <v>1474</v>
      </c>
      <c r="S270" s="3" t="s">
        <v>62</v>
      </c>
      <c r="T270" s="2" t="s">
        <v>2603</v>
      </c>
      <c r="U270" s="3" t="s">
        <v>2730</v>
      </c>
      <c r="V270" s="3" t="s">
        <v>20</v>
      </c>
      <c r="W270" s="3"/>
    </row>
    <row r="271" spans="1:23" ht="58" x14ac:dyDescent="0.35">
      <c r="A271" s="2">
        <v>270</v>
      </c>
      <c r="B271" s="2" t="s">
        <v>419</v>
      </c>
      <c r="C271" s="2" t="s">
        <v>80</v>
      </c>
      <c r="D271" s="2"/>
      <c r="E271" s="2"/>
      <c r="F271" s="131" t="s">
        <v>1440</v>
      </c>
      <c r="G271" s="131" t="s">
        <v>1437</v>
      </c>
      <c r="H271" s="2" t="s">
        <v>20</v>
      </c>
      <c r="I271" s="2" t="s">
        <v>19</v>
      </c>
      <c r="J271" s="2"/>
      <c r="K271" s="2"/>
      <c r="L271" s="2"/>
      <c r="M271" s="2"/>
      <c r="N271" s="2" t="s">
        <v>20</v>
      </c>
      <c r="O271" s="2" t="s">
        <v>20</v>
      </c>
      <c r="P271" s="3" t="s">
        <v>2003</v>
      </c>
      <c r="Q271" s="5" t="s">
        <v>2651</v>
      </c>
      <c r="R271" s="5" t="s">
        <v>2652</v>
      </c>
      <c r="S271" s="2" t="s">
        <v>176</v>
      </c>
      <c r="T271" s="2" t="s">
        <v>2615</v>
      </c>
      <c r="U271" s="3" t="s">
        <v>2730</v>
      </c>
      <c r="V271" s="3" t="s">
        <v>20</v>
      </c>
      <c r="W271" s="3"/>
    </row>
    <row r="272" spans="1:23" ht="58" x14ac:dyDescent="0.35">
      <c r="A272" s="2">
        <v>271</v>
      </c>
      <c r="B272" s="2" t="s">
        <v>419</v>
      </c>
      <c r="C272" s="2" t="s">
        <v>80</v>
      </c>
      <c r="D272" s="2"/>
      <c r="E272" s="2"/>
      <c r="F272" s="131" t="s">
        <v>1236</v>
      </c>
      <c r="G272" s="131" t="s">
        <v>1236</v>
      </c>
      <c r="H272" s="2"/>
      <c r="I272" s="2" t="s">
        <v>19</v>
      </c>
      <c r="J272" s="2"/>
      <c r="K272" s="2"/>
      <c r="L272" s="2"/>
      <c r="M272" s="2" t="s">
        <v>19</v>
      </c>
      <c r="N272" s="2" t="s">
        <v>19</v>
      </c>
      <c r="O272" s="2"/>
      <c r="P272" s="2" t="s">
        <v>1999</v>
      </c>
      <c r="Q272" s="5" t="s">
        <v>1235</v>
      </c>
      <c r="R272" s="5"/>
      <c r="S272" s="2" t="s">
        <v>163</v>
      </c>
      <c r="T272" s="2" t="s">
        <v>2612</v>
      </c>
      <c r="U272" s="3" t="s">
        <v>2730</v>
      </c>
      <c r="V272" s="3" t="s">
        <v>20</v>
      </c>
      <c r="W272" s="3"/>
    </row>
    <row r="273" spans="1:23" ht="43.5" x14ac:dyDescent="0.35">
      <c r="A273" s="2">
        <v>272</v>
      </c>
      <c r="B273" s="2" t="s">
        <v>419</v>
      </c>
      <c r="C273" s="2" t="s">
        <v>80</v>
      </c>
      <c r="D273" s="2"/>
      <c r="E273" s="2"/>
      <c r="F273" s="142" t="s">
        <v>428</v>
      </c>
      <c r="G273" s="142" t="s">
        <v>428</v>
      </c>
      <c r="H273" s="2" t="s">
        <v>19</v>
      </c>
      <c r="I273" s="2" t="s">
        <v>19</v>
      </c>
      <c r="J273" s="2"/>
      <c r="K273" s="2"/>
      <c r="L273" s="2"/>
      <c r="M273" s="2"/>
      <c r="N273" s="2"/>
      <c r="O273" s="2" t="s">
        <v>20</v>
      </c>
      <c r="P273" s="3" t="s">
        <v>2005</v>
      </c>
      <c r="Q273" s="5" t="s">
        <v>429</v>
      </c>
      <c r="R273" s="5" t="s">
        <v>1320</v>
      </c>
      <c r="S273" s="2" t="s">
        <v>165</v>
      </c>
      <c r="T273" s="2" t="s">
        <v>2616</v>
      </c>
      <c r="U273" s="3" t="s">
        <v>2730</v>
      </c>
      <c r="V273" s="3" t="s">
        <v>20</v>
      </c>
      <c r="W273" s="3"/>
    </row>
    <row r="274" spans="1:23" ht="72.5" x14ac:dyDescent="0.35">
      <c r="A274" s="2">
        <v>273</v>
      </c>
      <c r="B274" s="2" t="s">
        <v>419</v>
      </c>
      <c r="C274" s="2" t="s">
        <v>80</v>
      </c>
      <c r="D274" s="2"/>
      <c r="E274" s="2"/>
      <c r="F274" s="2" t="s">
        <v>1624</v>
      </c>
      <c r="G274" s="2" t="s">
        <v>1629</v>
      </c>
      <c r="H274" s="2" t="s">
        <v>20</v>
      </c>
      <c r="I274" s="2" t="s">
        <v>20</v>
      </c>
      <c r="J274" s="2" t="s">
        <v>20</v>
      </c>
      <c r="K274" s="2" t="s">
        <v>20</v>
      </c>
      <c r="L274" s="2" t="s">
        <v>20</v>
      </c>
      <c r="M274" s="2" t="s">
        <v>20</v>
      </c>
      <c r="N274" s="2" t="s">
        <v>20</v>
      </c>
      <c r="O274" s="2" t="s">
        <v>20</v>
      </c>
      <c r="P274" s="2" t="s">
        <v>409</v>
      </c>
      <c r="Q274" s="5" t="s">
        <v>1637</v>
      </c>
      <c r="R274" s="5"/>
      <c r="S274" s="2" t="s">
        <v>70</v>
      </c>
      <c r="T274" s="2" t="s">
        <v>2618</v>
      </c>
      <c r="U274" s="3" t="s">
        <v>2730</v>
      </c>
      <c r="V274" s="3" t="s">
        <v>20</v>
      </c>
      <c r="W274" s="3" t="s">
        <v>20</v>
      </c>
    </row>
    <row r="275" spans="1:23" ht="58" x14ac:dyDescent="0.35">
      <c r="A275" s="2">
        <v>274</v>
      </c>
      <c r="B275" s="2" t="s">
        <v>419</v>
      </c>
      <c r="C275" s="2" t="s">
        <v>80</v>
      </c>
      <c r="D275" s="2"/>
      <c r="E275" s="2"/>
      <c r="F275" s="131" t="s">
        <v>424</v>
      </c>
      <c r="G275" s="131" t="s">
        <v>424</v>
      </c>
      <c r="H275" s="2" t="s">
        <v>20</v>
      </c>
      <c r="I275" s="2"/>
      <c r="J275" s="2"/>
      <c r="K275" s="2"/>
      <c r="L275" s="2"/>
      <c r="M275" s="2"/>
      <c r="N275" s="2" t="s">
        <v>20</v>
      </c>
      <c r="O275" s="2" t="s">
        <v>19</v>
      </c>
      <c r="P275" s="2" t="s">
        <v>1999</v>
      </c>
      <c r="Q275" s="5" t="s">
        <v>425</v>
      </c>
      <c r="R275" s="5"/>
      <c r="S275" s="2" t="s">
        <v>1314</v>
      </c>
      <c r="T275" s="2" t="s">
        <v>2613</v>
      </c>
      <c r="U275" s="3" t="s">
        <v>2730</v>
      </c>
      <c r="V275" s="3" t="s">
        <v>20</v>
      </c>
      <c r="W275" s="3"/>
    </row>
    <row r="276" spans="1:23" ht="58" x14ac:dyDescent="0.35">
      <c r="A276" s="2">
        <v>275</v>
      </c>
      <c r="B276" s="2" t="s">
        <v>419</v>
      </c>
      <c r="C276" s="2" t="s">
        <v>80</v>
      </c>
      <c r="D276" s="2"/>
      <c r="E276" s="2"/>
      <c r="F276" s="131" t="s">
        <v>426</v>
      </c>
      <c r="G276" s="131" t="s">
        <v>426</v>
      </c>
      <c r="H276" s="2" t="s">
        <v>20</v>
      </c>
      <c r="I276" s="2" t="s">
        <v>19</v>
      </c>
      <c r="J276" s="2" t="s">
        <v>19</v>
      </c>
      <c r="K276" s="2"/>
      <c r="L276" s="2"/>
      <c r="M276" s="2"/>
      <c r="N276" s="2" t="s">
        <v>20</v>
      </c>
      <c r="O276" s="2" t="s">
        <v>20</v>
      </c>
      <c r="P276" s="3" t="s">
        <v>2005</v>
      </c>
      <c r="Q276" s="5" t="s">
        <v>427</v>
      </c>
      <c r="R276" s="5" t="s">
        <v>1319</v>
      </c>
      <c r="S276" s="2" t="s">
        <v>1317</v>
      </c>
      <c r="T276" s="2" t="s">
        <v>2614</v>
      </c>
      <c r="U276" s="3" t="s">
        <v>2730</v>
      </c>
      <c r="V276" s="3" t="s">
        <v>20</v>
      </c>
      <c r="W276" s="3"/>
    </row>
    <row r="277" spans="1:23" ht="58" x14ac:dyDescent="0.35">
      <c r="A277" s="2">
        <v>276</v>
      </c>
      <c r="B277" s="2" t="s">
        <v>419</v>
      </c>
      <c r="C277" s="2" t="s">
        <v>80</v>
      </c>
      <c r="D277" s="2"/>
      <c r="E277" s="2"/>
      <c r="F277" s="142" t="s">
        <v>420</v>
      </c>
      <c r="G277" s="142" t="s">
        <v>420</v>
      </c>
      <c r="H277" s="2"/>
      <c r="I277" s="2" t="s">
        <v>20</v>
      </c>
      <c r="J277" s="2"/>
      <c r="K277" s="2"/>
      <c r="L277" s="2"/>
      <c r="M277" s="2"/>
      <c r="N277" s="2" t="s">
        <v>20</v>
      </c>
      <c r="O277" s="2"/>
      <c r="P277" s="3" t="s">
        <v>2005</v>
      </c>
      <c r="Q277" s="5" t="s">
        <v>421</v>
      </c>
      <c r="R277" s="5"/>
      <c r="S277" s="2" t="s">
        <v>107</v>
      </c>
      <c r="T277" s="2" t="s">
        <v>2617</v>
      </c>
      <c r="U277" s="3" t="s">
        <v>2730</v>
      </c>
      <c r="V277" s="3"/>
      <c r="W277" s="3"/>
    </row>
    <row r="278" spans="1:23" ht="58" x14ac:dyDescent="0.35">
      <c r="A278" s="2">
        <v>277</v>
      </c>
      <c r="B278" s="2" t="s">
        <v>430</v>
      </c>
      <c r="C278" s="2" t="s">
        <v>80</v>
      </c>
      <c r="D278" s="2"/>
      <c r="E278" s="2"/>
      <c r="F278" s="131" t="s">
        <v>1564</v>
      </c>
      <c r="G278" s="2" t="s">
        <v>1563</v>
      </c>
      <c r="H278" s="2" t="s">
        <v>20</v>
      </c>
      <c r="I278" s="2" t="s">
        <v>20</v>
      </c>
      <c r="J278" s="2" t="s">
        <v>20</v>
      </c>
      <c r="K278" s="2" t="s">
        <v>20</v>
      </c>
      <c r="L278" s="2" t="s">
        <v>20</v>
      </c>
      <c r="M278" s="2" t="s">
        <v>20</v>
      </c>
      <c r="N278" s="2" t="s">
        <v>19</v>
      </c>
      <c r="O278" s="2" t="s">
        <v>20</v>
      </c>
      <c r="P278" s="2" t="s">
        <v>1999</v>
      </c>
      <c r="Q278" s="5" t="s">
        <v>439</v>
      </c>
      <c r="R278" s="5"/>
      <c r="S278" s="2" t="s">
        <v>1142</v>
      </c>
      <c r="T278" s="2" t="s">
        <v>2628</v>
      </c>
      <c r="U278" s="3" t="s">
        <v>2730</v>
      </c>
      <c r="V278" s="3" t="s">
        <v>20</v>
      </c>
      <c r="W278" s="3" t="s">
        <v>20</v>
      </c>
    </row>
    <row r="279" spans="1:23" ht="93" customHeight="1" x14ac:dyDescent="0.35">
      <c r="A279" s="2">
        <v>278</v>
      </c>
      <c r="B279" s="2" t="s">
        <v>430</v>
      </c>
      <c r="C279" s="2" t="s">
        <v>80</v>
      </c>
      <c r="D279" s="2"/>
      <c r="E279" s="2"/>
      <c r="F279" s="131" t="s">
        <v>1539</v>
      </c>
      <c r="G279" s="2" t="s">
        <v>1515</v>
      </c>
      <c r="H279" s="2" t="s">
        <v>20</v>
      </c>
      <c r="I279" s="2" t="s">
        <v>20</v>
      </c>
      <c r="J279" s="2" t="s">
        <v>20</v>
      </c>
      <c r="K279" s="2" t="s">
        <v>20</v>
      </c>
      <c r="L279" s="2" t="s">
        <v>20</v>
      </c>
      <c r="M279" s="2" t="s">
        <v>20</v>
      </c>
      <c r="N279" s="2" t="s">
        <v>20</v>
      </c>
      <c r="O279" s="2" t="s">
        <v>20</v>
      </c>
      <c r="P279" s="2" t="s">
        <v>57</v>
      </c>
      <c r="Q279" s="5" t="s">
        <v>448</v>
      </c>
      <c r="R279" s="5"/>
      <c r="S279" s="2" t="s">
        <v>165</v>
      </c>
      <c r="T279" s="2" t="s">
        <v>2655</v>
      </c>
      <c r="U279" s="3" t="s">
        <v>2730</v>
      </c>
      <c r="V279" s="3" t="s">
        <v>20</v>
      </c>
      <c r="W279" s="3" t="s">
        <v>20</v>
      </c>
    </row>
    <row r="280" spans="1:23" ht="43.5" x14ac:dyDescent="0.35">
      <c r="A280" s="2">
        <v>279</v>
      </c>
      <c r="B280" s="2" t="s">
        <v>430</v>
      </c>
      <c r="C280" s="2" t="s">
        <v>80</v>
      </c>
      <c r="D280" s="2"/>
      <c r="E280" s="2"/>
      <c r="F280" s="131" t="s">
        <v>1523</v>
      </c>
      <c r="G280" s="2" t="s">
        <v>1524</v>
      </c>
      <c r="H280" s="2" t="s">
        <v>20</v>
      </c>
      <c r="I280" s="2" t="s">
        <v>20</v>
      </c>
      <c r="J280" s="2" t="s">
        <v>20</v>
      </c>
      <c r="K280" s="2" t="s">
        <v>20</v>
      </c>
      <c r="L280" s="2" t="s">
        <v>20</v>
      </c>
      <c r="M280" s="2" t="s">
        <v>20</v>
      </c>
      <c r="N280" s="2" t="s">
        <v>20</v>
      </c>
      <c r="O280" s="2" t="s">
        <v>20</v>
      </c>
      <c r="P280" s="2" t="s">
        <v>1999</v>
      </c>
      <c r="Q280" s="5" t="s">
        <v>435</v>
      </c>
      <c r="R280" s="5"/>
      <c r="S280" s="2" t="s">
        <v>107</v>
      </c>
      <c r="T280" s="2" t="s">
        <v>2624</v>
      </c>
      <c r="U280" s="3" t="s">
        <v>2730</v>
      </c>
      <c r="V280" s="3" t="s">
        <v>20</v>
      </c>
      <c r="W280" s="3" t="s">
        <v>20</v>
      </c>
    </row>
    <row r="281" spans="1:23" ht="87" x14ac:dyDescent="0.35">
      <c r="A281" s="2">
        <v>280</v>
      </c>
      <c r="B281" s="2" t="s">
        <v>430</v>
      </c>
      <c r="C281" s="2" t="s">
        <v>80</v>
      </c>
      <c r="D281" s="2"/>
      <c r="E281" s="2"/>
      <c r="F281" s="131" t="s">
        <v>1544</v>
      </c>
      <c r="G281" s="2" t="s">
        <v>1503</v>
      </c>
      <c r="H281" s="2" t="s">
        <v>20</v>
      </c>
      <c r="I281" s="2" t="s">
        <v>20</v>
      </c>
      <c r="J281" s="2" t="s">
        <v>20</v>
      </c>
      <c r="K281" s="2" t="s">
        <v>20</v>
      </c>
      <c r="L281" s="2" t="s">
        <v>20</v>
      </c>
      <c r="M281" s="2" t="s">
        <v>20</v>
      </c>
      <c r="N281" s="2" t="s">
        <v>20</v>
      </c>
      <c r="O281" s="2" t="s">
        <v>20</v>
      </c>
      <c r="P281" s="138" t="s">
        <v>2022</v>
      </c>
      <c r="Q281" s="5" t="s">
        <v>432</v>
      </c>
      <c r="R281" s="5"/>
      <c r="S281" s="2" t="s">
        <v>188</v>
      </c>
      <c r="T281" s="2" t="s">
        <v>2620</v>
      </c>
      <c r="U281" s="3" t="s">
        <v>2730</v>
      </c>
      <c r="V281" s="3" t="s">
        <v>20</v>
      </c>
      <c r="W281" s="3" t="s">
        <v>20</v>
      </c>
    </row>
    <row r="282" spans="1:23" ht="72.5" x14ac:dyDescent="0.35">
      <c r="A282" s="2">
        <v>281</v>
      </c>
      <c r="B282" s="2" t="s">
        <v>430</v>
      </c>
      <c r="C282" s="2" t="s">
        <v>80</v>
      </c>
      <c r="D282" s="2"/>
      <c r="E282" s="2"/>
      <c r="F282" s="131" t="s">
        <v>1535</v>
      </c>
      <c r="G282" s="2" t="s">
        <v>1536</v>
      </c>
      <c r="H282" s="2" t="s">
        <v>20</v>
      </c>
      <c r="I282" s="2" t="s">
        <v>20</v>
      </c>
      <c r="J282" s="2" t="s">
        <v>20</v>
      </c>
      <c r="K282" s="2"/>
      <c r="L282" s="2"/>
      <c r="M282" s="2" t="s">
        <v>20</v>
      </c>
      <c r="N282" s="2" t="s">
        <v>20</v>
      </c>
      <c r="O282" s="2"/>
      <c r="P282" s="3" t="s">
        <v>2005</v>
      </c>
      <c r="Q282" s="5" t="s">
        <v>446</v>
      </c>
      <c r="R282" s="5"/>
      <c r="S282" s="2" t="s">
        <v>176</v>
      </c>
      <c r="T282" s="2" t="s">
        <v>2653</v>
      </c>
      <c r="U282" s="3" t="s">
        <v>2730</v>
      </c>
      <c r="V282" s="3" t="s">
        <v>20</v>
      </c>
      <c r="W282" s="3"/>
    </row>
    <row r="283" spans="1:23" ht="72.5" x14ac:dyDescent="0.35">
      <c r="A283" s="2">
        <v>282</v>
      </c>
      <c r="B283" s="2" t="s">
        <v>430</v>
      </c>
      <c r="C283" s="2" t="s">
        <v>80</v>
      </c>
      <c r="D283" s="2"/>
      <c r="E283" s="2"/>
      <c r="F283" s="131" t="s">
        <v>1516</v>
      </c>
      <c r="G283" s="2" t="s">
        <v>1502</v>
      </c>
      <c r="H283" s="2"/>
      <c r="I283" s="2" t="s">
        <v>20</v>
      </c>
      <c r="J283" s="2" t="s">
        <v>20</v>
      </c>
      <c r="K283" s="2" t="s">
        <v>20</v>
      </c>
      <c r="L283" s="2" t="s">
        <v>20</v>
      </c>
      <c r="M283" s="2"/>
      <c r="N283" s="2" t="s">
        <v>20</v>
      </c>
      <c r="O283" s="2" t="s">
        <v>20</v>
      </c>
      <c r="P283" s="2" t="s">
        <v>1999</v>
      </c>
      <c r="Q283" s="5" t="s">
        <v>431</v>
      </c>
      <c r="R283" s="5"/>
      <c r="S283" s="2" t="s">
        <v>1188</v>
      </c>
      <c r="T283" s="2" t="s">
        <v>2619</v>
      </c>
      <c r="U283" s="3" t="s">
        <v>2730</v>
      </c>
      <c r="V283" s="3"/>
      <c r="W283" s="3" t="s">
        <v>20</v>
      </c>
    </row>
    <row r="284" spans="1:23" ht="87" x14ac:dyDescent="0.35">
      <c r="A284" s="2">
        <v>283</v>
      </c>
      <c r="B284" s="2" t="s">
        <v>430</v>
      </c>
      <c r="C284" s="2" t="s">
        <v>80</v>
      </c>
      <c r="D284" s="2"/>
      <c r="E284" s="2"/>
      <c r="F284" s="131" t="s">
        <v>1517</v>
      </c>
      <c r="G284" s="2" t="s">
        <v>1518</v>
      </c>
      <c r="H284" s="2" t="s">
        <v>20</v>
      </c>
      <c r="I284" s="2" t="s">
        <v>20</v>
      </c>
      <c r="J284" s="2" t="s">
        <v>20</v>
      </c>
      <c r="K284" s="2" t="s">
        <v>20</v>
      </c>
      <c r="L284" s="2" t="s">
        <v>19</v>
      </c>
      <c r="M284" s="2" t="s">
        <v>19</v>
      </c>
      <c r="N284" s="2" t="s">
        <v>20</v>
      </c>
      <c r="O284" s="2" t="s">
        <v>20</v>
      </c>
      <c r="P284" s="2" t="s">
        <v>1999</v>
      </c>
      <c r="Q284" s="5" t="s">
        <v>433</v>
      </c>
      <c r="R284" s="5"/>
      <c r="S284" s="2" t="s">
        <v>107</v>
      </c>
      <c r="T284" s="2" t="s">
        <v>2621</v>
      </c>
      <c r="U284" s="3" t="s">
        <v>2730</v>
      </c>
      <c r="V284" s="3" t="s">
        <v>20</v>
      </c>
      <c r="W284" s="3" t="s">
        <v>20</v>
      </c>
    </row>
    <row r="285" spans="1:23" ht="58" x14ac:dyDescent="0.35">
      <c r="A285" s="2">
        <v>284</v>
      </c>
      <c r="B285" s="2" t="s">
        <v>430</v>
      </c>
      <c r="C285" s="2" t="s">
        <v>80</v>
      </c>
      <c r="D285" s="2"/>
      <c r="E285" s="2"/>
      <c r="F285" s="131" t="s">
        <v>1545</v>
      </c>
      <c r="G285" s="2" t="s">
        <v>1504</v>
      </c>
      <c r="H285" s="2" t="s">
        <v>20</v>
      </c>
      <c r="I285" s="2" t="s">
        <v>20</v>
      </c>
      <c r="J285" s="2" t="s">
        <v>20</v>
      </c>
      <c r="K285" s="2" t="s">
        <v>20</v>
      </c>
      <c r="L285" s="2" t="s">
        <v>20</v>
      </c>
      <c r="M285" s="2" t="s">
        <v>20</v>
      </c>
      <c r="N285" s="2" t="s">
        <v>20</v>
      </c>
      <c r="O285" s="2" t="s">
        <v>20</v>
      </c>
      <c r="P285" s="138" t="s">
        <v>2022</v>
      </c>
      <c r="Q285" s="5" t="s">
        <v>434</v>
      </c>
      <c r="R285" s="5"/>
      <c r="S285" s="2" t="s">
        <v>188</v>
      </c>
      <c r="T285" s="2" t="s">
        <v>2623</v>
      </c>
      <c r="U285" s="3" t="s">
        <v>2730</v>
      </c>
      <c r="V285" s="3" t="s">
        <v>20</v>
      </c>
      <c r="W285" s="3" t="s">
        <v>20</v>
      </c>
    </row>
    <row r="286" spans="1:23" ht="87" x14ac:dyDescent="0.35">
      <c r="A286" s="2">
        <v>285</v>
      </c>
      <c r="B286" s="2" t="s">
        <v>430</v>
      </c>
      <c r="C286" s="2" t="s">
        <v>80</v>
      </c>
      <c r="D286" s="2"/>
      <c r="E286" s="2"/>
      <c r="F286" s="131" t="s">
        <v>1519</v>
      </c>
      <c r="G286" s="2" t="s">
        <v>1520</v>
      </c>
      <c r="H286" s="2" t="s">
        <v>20</v>
      </c>
      <c r="I286" s="2" t="s">
        <v>20</v>
      </c>
      <c r="J286" s="2" t="s">
        <v>20</v>
      </c>
      <c r="K286" s="2" t="s">
        <v>20</v>
      </c>
      <c r="L286" s="2" t="s">
        <v>20</v>
      </c>
      <c r="M286" s="2" t="s">
        <v>20</v>
      </c>
      <c r="N286" s="2" t="s">
        <v>20</v>
      </c>
      <c r="O286" s="2" t="s">
        <v>20</v>
      </c>
      <c r="P286" s="2" t="s">
        <v>75</v>
      </c>
      <c r="Q286" s="5" t="s">
        <v>1521</v>
      </c>
      <c r="R286" s="5" t="s">
        <v>1522</v>
      </c>
      <c r="S286" s="2" t="s">
        <v>70</v>
      </c>
      <c r="T286" s="2" t="s">
        <v>2622</v>
      </c>
      <c r="U286" s="3" t="s">
        <v>2730</v>
      </c>
      <c r="V286" s="3" t="s">
        <v>20</v>
      </c>
      <c r="W286" s="3" t="s">
        <v>20</v>
      </c>
    </row>
    <row r="287" spans="1:23" ht="58" x14ac:dyDescent="0.35">
      <c r="A287" s="2">
        <v>286</v>
      </c>
      <c r="B287" s="2" t="s">
        <v>430</v>
      </c>
      <c r="C287" s="2" t="s">
        <v>80</v>
      </c>
      <c r="D287" s="2"/>
      <c r="E287" s="2"/>
      <c r="F287" s="131" t="s">
        <v>1537</v>
      </c>
      <c r="G287" s="2" t="s">
        <v>1538</v>
      </c>
      <c r="H287" s="2" t="s">
        <v>20</v>
      </c>
      <c r="I287" s="2" t="s">
        <v>20</v>
      </c>
      <c r="J287" s="2" t="s">
        <v>20</v>
      </c>
      <c r="K287" s="2"/>
      <c r="L287" s="2"/>
      <c r="M287" s="2" t="s">
        <v>20</v>
      </c>
      <c r="N287" s="2" t="s">
        <v>20</v>
      </c>
      <c r="O287" s="2"/>
      <c r="P287" s="138" t="s">
        <v>2022</v>
      </c>
      <c r="Q287" s="5" t="s">
        <v>447</v>
      </c>
      <c r="R287" s="5"/>
      <c r="S287" s="2" t="s">
        <v>73</v>
      </c>
      <c r="T287" s="2" t="s">
        <v>2654</v>
      </c>
      <c r="U287" s="3" t="s">
        <v>2730</v>
      </c>
      <c r="V287" s="3" t="s">
        <v>20</v>
      </c>
      <c r="W287" s="3"/>
    </row>
    <row r="288" spans="1:23" ht="72.5" x14ac:dyDescent="0.35">
      <c r="A288" s="2">
        <v>287</v>
      </c>
      <c r="B288" s="2" t="s">
        <v>430</v>
      </c>
      <c r="C288" s="2" t="s">
        <v>80</v>
      </c>
      <c r="D288" s="2"/>
      <c r="E288" s="2"/>
      <c r="F288" s="131" t="s">
        <v>1528</v>
      </c>
      <c r="G288" s="2" t="s">
        <v>1508</v>
      </c>
      <c r="H288" s="2" t="s">
        <v>20</v>
      </c>
      <c r="I288" s="2"/>
      <c r="J288" s="2"/>
      <c r="K288" s="2"/>
      <c r="L288" s="2"/>
      <c r="M288" s="2"/>
      <c r="N288" s="2" t="s">
        <v>20</v>
      </c>
      <c r="O288" s="2"/>
      <c r="P288" s="2" t="s">
        <v>1999</v>
      </c>
      <c r="Q288" s="5" t="s">
        <v>440</v>
      </c>
      <c r="R288" s="5"/>
      <c r="S288" s="2" t="s">
        <v>1387</v>
      </c>
      <c r="T288" s="2" t="s">
        <v>2629</v>
      </c>
      <c r="U288" s="3" t="s">
        <v>2730</v>
      </c>
      <c r="V288" s="3" t="s">
        <v>20</v>
      </c>
      <c r="W288" s="3"/>
    </row>
    <row r="289" spans="1:23" ht="101.5" x14ac:dyDescent="0.35">
      <c r="A289" s="2">
        <v>288</v>
      </c>
      <c r="B289" s="2" t="s">
        <v>430</v>
      </c>
      <c r="C289" s="2" t="s">
        <v>80</v>
      </c>
      <c r="D289" s="2"/>
      <c r="E289" s="2"/>
      <c r="F289" s="131" t="s">
        <v>1554</v>
      </c>
      <c r="G289" s="2" t="s">
        <v>1509</v>
      </c>
      <c r="H289" s="2" t="s">
        <v>20</v>
      </c>
      <c r="I289" s="2" t="s">
        <v>20</v>
      </c>
      <c r="J289" s="2" t="s">
        <v>20</v>
      </c>
      <c r="K289" s="2" t="s">
        <v>20</v>
      </c>
      <c r="L289" s="2" t="s">
        <v>20</v>
      </c>
      <c r="M289" s="2" t="s">
        <v>20</v>
      </c>
      <c r="N289" s="2" t="s">
        <v>20</v>
      </c>
      <c r="O289" s="2" t="s">
        <v>20</v>
      </c>
      <c r="P289" s="2" t="s">
        <v>1999</v>
      </c>
      <c r="Q289" s="5" t="s">
        <v>441</v>
      </c>
      <c r="R289" s="5"/>
      <c r="S289" s="2" t="s">
        <v>1553</v>
      </c>
      <c r="T289" s="2" t="s">
        <v>2630</v>
      </c>
      <c r="U289" s="3" t="s">
        <v>2730</v>
      </c>
      <c r="V289" s="3" t="s">
        <v>20</v>
      </c>
      <c r="W289" s="3" t="s">
        <v>20</v>
      </c>
    </row>
    <row r="290" spans="1:23" ht="72.5" x14ac:dyDescent="0.35">
      <c r="A290" s="2">
        <v>289</v>
      </c>
      <c r="B290" s="2" t="s">
        <v>430</v>
      </c>
      <c r="C290" s="2" t="s">
        <v>80</v>
      </c>
      <c r="D290" s="2"/>
      <c r="E290" s="2"/>
      <c r="F290" s="131" t="s">
        <v>1530</v>
      </c>
      <c r="G290" s="2" t="s">
        <v>1531</v>
      </c>
      <c r="H290" s="2" t="s">
        <v>20</v>
      </c>
      <c r="I290" s="2"/>
      <c r="J290" s="2"/>
      <c r="K290" s="2"/>
      <c r="L290" s="2"/>
      <c r="M290" s="2"/>
      <c r="N290" s="2" t="s">
        <v>20</v>
      </c>
      <c r="O290" s="2"/>
      <c r="P290" s="138" t="s">
        <v>2022</v>
      </c>
      <c r="Q290" s="5" t="s">
        <v>442</v>
      </c>
      <c r="R290" s="5"/>
      <c r="S290" s="2" t="s">
        <v>165</v>
      </c>
      <c r="T290" s="2" t="s">
        <v>2631</v>
      </c>
      <c r="U290" s="3" t="s">
        <v>2730</v>
      </c>
      <c r="V290" s="3" t="s">
        <v>20</v>
      </c>
      <c r="W290" s="3"/>
    </row>
    <row r="291" spans="1:23" ht="72.5" x14ac:dyDescent="0.35">
      <c r="A291" s="2">
        <v>290</v>
      </c>
      <c r="B291" s="2" t="s">
        <v>430</v>
      </c>
      <c r="C291" s="2" t="s">
        <v>80</v>
      </c>
      <c r="D291" s="2"/>
      <c r="E291" s="2"/>
      <c r="F291" s="131" t="s">
        <v>1532</v>
      </c>
      <c r="G291" s="2" t="s">
        <v>1510</v>
      </c>
      <c r="H291" s="2" t="s">
        <v>20</v>
      </c>
      <c r="I291" s="2" t="s">
        <v>20</v>
      </c>
      <c r="J291" s="2" t="s">
        <v>20</v>
      </c>
      <c r="K291" s="2" t="s">
        <v>20</v>
      </c>
      <c r="L291" s="2" t="s">
        <v>20</v>
      </c>
      <c r="M291" s="2" t="s">
        <v>20</v>
      </c>
      <c r="N291" s="2"/>
      <c r="O291" s="2" t="s">
        <v>20</v>
      </c>
      <c r="P291" s="2" t="s">
        <v>1999</v>
      </c>
      <c r="Q291" s="5" t="s">
        <v>443</v>
      </c>
      <c r="R291" s="5"/>
      <c r="S291" s="2" t="s">
        <v>165</v>
      </c>
      <c r="T291" s="2" t="s">
        <v>2632</v>
      </c>
      <c r="U291" s="3" t="s">
        <v>2730</v>
      </c>
      <c r="V291" s="3" t="s">
        <v>20</v>
      </c>
      <c r="W291" s="3" t="s">
        <v>20</v>
      </c>
    </row>
    <row r="292" spans="1:23" ht="101.5" x14ac:dyDescent="0.35">
      <c r="A292" s="2">
        <v>291</v>
      </c>
      <c r="B292" s="2" t="s">
        <v>430</v>
      </c>
      <c r="C292" s="2" t="s">
        <v>80</v>
      </c>
      <c r="D292" s="2"/>
      <c r="E292" s="2"/>
      <c r="F292" s="131" t="s">
        <v>1559</v>
      </c>
      <c r="G292" s="2" t="s">
        <v>1505</v>
      </c>
      <c r="H292" s="2"/>
      <c r="I292" s="2"/>
      <c r="J292" s="2" t="s">
        <v>20</v>
      </c>
      <c r="K292" s="2"/>
      <c r="L292" s="2" t="s">
        <v>20</v>
      </c>
      <c r="M292" s="2"/>
      <c r="N292" s="2" t="s">
        <v>20</v>
      </c>
      <c r="O292" s="2"/>
      <c r="P292" s="2" t="s">
        <v>1999</v>
      </c>
      <c r="Q292" s="5" t="s">
        <v>436</v>
      </c>
      <c r="R292" s="5"/>
      <c r="S292" s="2" t="s">
        <v>1562</v>
      </c>
      <c r="T292" s="2" t="s">
        <v>2625</v>
      </c>
      <c r="U292" s="3" t="s">
        <v>2730</v>
      </c>
      <c r="V292" s="3"/>
      <c r="W292" s="3" t="s">
        <v>20</v>
      </c>
    </row>
    <row r="293" spans="1:23" ht="87" x14ac:dyDescent="0.35">
      <c r="A293" s="2">
        <v>292</v>
      </c>
      <c r="B293" s="2" t="s">
        <v>430</v>
      </c>
      <c r="C293" s="2" t="s">
        <v>80</v>
      </c>
      <c r="D293" s="2"/>
      <c r="E293" s="2"/>
      <c r="F293" s="131" t="s">
        <v>1525</v>
      </c>
      <c r="G293" s="2" t="s">
        <v>1506</v>
      </c>
      <c r="H293" s="2" t="s">
        <v>20</v>
      </c>
      <c r="I293" s="2" t="s">
        <v>20</v>
      </c>
      <c r="J293" s="2" t="s">
        <v>20</v>
      </c>
      <c r="K293" s="2" t="s">
        <v>20</v>
      </c>
      <c r="L293" s="2" t="s">
        <v>20</v>
      </c>
      <c r="M293" s="2" t="s">
        <v>20</v>
      </c>
      <c r="N293" s="2" t="s">
        <v>20</v>
      </c>
      <c r="O293" s="2" t="s">
        <v>20</v>
      </c>
      <c r="P293" s="2" t="s">
        <v>1999</v>
      </c>
      <c r="Q293" s="5" t="s">
        <v>437</v>
      </c>
      <c r="R293" s="5"/>
      <c r="S293" s="2" t="s">
        <v>1526</v>
      </c>
      <c r="T293" s="2" t="s">
        <v>2626</v>
      </c>
      <c r="U293" s="3" t="s">
        <v>2730</v>
      </c>
      <c r="V293" s="3" t="s">
        <v>20</v>
      </c>
      <c r="W293" s="3" t="s">
        <v>20</v>
      </c>
    </row>
    <row r="294" spans="1:23" ht="87" x14ac:dyDescent="0.35">
      <c r="A294" s="2">
        <v>293</v>
      </c>
      <c r="B294" s="2" t="s">
        <v>430</v>
      </c>
      <c r="C294" s="2" t="s">
        <v>80</v>
      </c>
      <c r="D294" s="2"/>
      <c r="E294" s="2"/>
      <c r="F294" s="131" t="s">
        <v>1533</v>
      </c>
      <c r="G294" s="2" t="s">
        <v>1511</v>
      </c>
      <c r="H294" s="2" t="s">
        <v>20</v>
      </c>
      <c r="I294" s="2" t="s">
        <v>20</v>
      </c>
      <c r="J294" s="2" t="s">
        <v>20</v>
      </c>
      <c r="K294" s="2"/>
      <c r="L294" s="2"/>
      <c r="M294" s="2" t="s">
        <v>20</v>
      </c>
      <c r="N294" s="2" t="s">
        <v>20</v>
      </c>
      <c r="O294" s="2"/>
      <c r="P294" s="2" t="s">
        <v>1999</v>
      </c>
      <c r="Q294" s="5" t="s">
        <v>444</v>
      </c>
      <c r="R294" s="5"/>
      <c r="S294" s="2" t="s">
        <v>1569</v>
      </c>
      <c r="T294" s="2" t="s">
        <v>2633</v>
      </c>
      <c r="U294" s="3" t="s">
        <v>2730</v>
      </c>
      <c r="V294" s="3" t="s">
        <v>20</v>
      </c>
      <c r="W294" s="3"/>
    </row>
    <row r="295" spans="1:23" ht="72.5" x14ac:dyDescent="0.35">
      <c r="A295" s="2">
        <v>294</v>
      </c>
      <c r="B295" s="2" t="s">
        <v>430</v>
      </c>
      <c r="C295" s="2" t="s">
        <v>80</v>
      </c>
      <c r="D295" s="2"/>
      <c r="E295" s="2"/>
      <c r="F295" s="131" t="s">
        <v>1527</v>
      </c>
      <c r="G295" s="2" t="s">
        <v>1507</v>
      </c>
      <c r="H295" s="2" t="s">
        <v>20</v>
      </c>
      <c r="I295" s="2" t="s">
        <v>20</v>
      </c>
      <c r="J295" s="2" t="s">
        <v>20</v>
      </c>
      <c r="K295" s="2" t="s">
        <v>20</v>
      </c>
      <c r="L295" s="2" t="s">
        <v>20</v>
      </c>
      <c r="M295" s="2" t="s">
        <v>20</v>
      </c>
      <c r="N295" s="2" t="s">
        <v>20</v>
      </c>
      <c r="O295" s="2" t="s">
        <v>20</v>
      </c>
      <c r="P295" s="2" t="s">
        <v>1999</v>
      </c>
      <c r="Q295" s="5" t="s">
        <v>438</v>
      </c>
      <c r="R295" s="5"/>
      <c r="S295" s="2" t="s">
        <v>1207</v>
      </c>
      <c r="T295" s="2" t="s">
        <v>2627</v>
      </c>
      <c r="U295" s="3" t="s">
        <v>2730</v>
      </c>
      <c r="V295" s="3" t="s">
        <v>20</v>
      </c>
      <c r="W295" s="3" t="s">
        <v>20</v>
      </c>
    </row>
    <row r="296" spans="1:23" ht="58" x14ac:dyDescent="0.35">
      <c r="A296" s="2">
        <v>295</v>
      </c>
      <c r="B296" s="2" t="s">
        <v>430</v>
      </c>
      <c r="C296" s="2" t="s">
        <v>80</v>
      </c>
      <c r="D296" s="2"/>
      <c r="E296" s="2"/>
      <c r="F296" s="131" t="s">
        <v>1534</v>
      </c>
      <c r="G296" s="2" t="s">
        <v>1512</v>
      </c>
      <c r="H296" s="2" t="s">
        <v>20</v>
      </c>
      <c r="I296" s="2" t="s">
        <v>20</v>
      </c>
      <c r="J296" s="2" t="s">
        <v>20</v>
      </c>
      <c r="K296" s="2"/>
      <c r="L296" s="2"/>
      <c r="M296" s="2" t="s">
        <v>20</v>
      </c>
      <c r="N296" s="2"/>
      <c r="O296" s="2" t="s">
        <v>20</v>
      </c>
      <c r="P296" s="2" t="s">
        <v>75</v>
      </c>
      <c r="Q296" s="5" t="s">
        <v>445</v>
      </c>
      <c r="R296" s="5"/>
      <c r="S296" s="2" t="s">
        <v>165</v>
      </c>
      <c r="T296" s="2" t="s">
        <v>2634</v>
      </c>
      <c r="U296" s="3" t="s">
        <v>2730</v>
      </c>
      <c r="V296" s="3" t="s">
        <v>20</v>
      </c>
      <c r="W296" s="3"/>
    </row>
    <row r="297" spans="1:23" ht="43.5" x14ac:dyDescent="0.35">
      <c r="A297" s="2">
        <v>296</v>
      </c>
      <c r="B297" s="2" t="s">
        <v>449</v>
      </c>
      <c r="C297" s="2" t="s">
        <v>80</v>
      </c>
      <c r="D297" s="2"/>
      <c r="E297" s="2"/>
      <c r="F297" s="2" t="s">
        <v>1743</v>
      </c>
      <c r="G297" s="2" t="s">
        <v>1744</v>
      </c>
      <c r="H297" s="2"/>
      <c r="I297" s="2" t="s">
        <v>20</v>
      </c>
      <c r="J297" s="2" t="s">
        <v>20</v>
      </c>
      <c r="K297" s="2"/>
      <c r="L297" s="2"/>
      <c r="M297" s="2" t="s">
        <v>19</v>
      </c>
      <c r="N297" s="2"/>
      <c r="O297" s="2" t="s">
        <v>20</v>
      </c>
      <c r="P297" s="2" t="s">
        <v>2001</v>
      </c>
      <c r="Q297" s="5" t="s">
        <v>1745</v>
      </c>
      <c r="R297" s="5"/>
      <c r="S297" s="2" t="s">
        <v>23</v>
      </c>
      <c r="T297" s="2" t="s">
        <v>2675</v>
      </c>
      <c r="U297" s="3" t="s">
        <v>2730</v>
      </c>
      <c r="V297" s="3" t="s">
        <v>20</v>
      </c>
      <c r="W297" s="3"/>
    </row>
    <row r="298" spans="1:23" ht="72.5" x14ac:dyDescent="0.35">
      <c r="A298" s="2">
        <v>297</v>
      </c>
      <c r="B298" s="2" t="s">
        <v>449</v>
      </c>
      <c r="C298" s="2" t="s">
        <v>80</v>
      </c>
      <c r="D298" s="2"/>
      <c r="E298" s="2"/>
      <c r="F298" s="141" t="s">
        <v>1685</v>
      </c>
      <c r="G298" s="2" t="s">
        <v>1687</v>
      </c>
      <c r="H298" s="2" t="s">
        <v>20</v>
      </c>
      <c r="I298" s="2" t="s">
        <v>20</v>
      </c>
      <c r="J298" s="2" t="s">
        <v>19</v>
      </c>
      <c r="K298" s="2"/>
      <c r="L298" s="2" t="s">
        <v>19</v>
      </c>
      <c r="M298" s="2"/>
      <c r="N298" s="2" t="s">
        <v>20</v>
      </c>
      <c r="O298" s="2"/>
      <c r="P298" s="2" t="s">
        <v>1999</v>
      </c>
      <c r="Q298" s="5" t="s">
        <v>1686</v>
      </c>
      <c r="R298" s="5"/>
      <c r="S298" s="2" t="s">
        <v>1961</v>
      </c>
      <c r="T298" s="2" t="s">
        <v>2664</v>
      </c>
      <c r="U298" s="3" t="s">
        <v>2730</v>
      </c>
      <c r="V298" s="3" t="s">
        <v>20</v>
      </c>
      <c r="W298" s="3" t="s">
        <v>20</v>
      </c>
    </row>
    <row r="299" spans="1:23" ht="87" x14ac:dyDescent="0.35">
      <c r="A299" s="2">
        <v>298</v>
      </c>
      <c r="B299" s="2" t="s">
        <v>449</v>
      </c>
      <c r="C299" s="2" t="s">
        <v>80</v>
      </c>
      <c r="D299" s="2"/>
      <c r="E299" s="2"/>
      <c r="F299" s="141" t="s">
        <v>1650</v>
      </c>
      <c r="G299" s="2" t="s">
        <v>1708</v>
      </c>
      <c r="H299" s="2"/>
      <c r="I299" s="2" t="s">
        <v>20</v>
      </c>
      <c r="J299" s="2" t="s">
        <v>20</v>
      </c>
      <c r="K299" s="2" t="s">
        <v>20</v>
      </c>
      <c r="L299" s="2" t="s">
        <v>20</v>
      </c>
      <c r="M299" s="2" t="s">
        <v>19</v>
      </c>
      <c r="N299" s="2"/>
      <c r="O299" s="2"/>
      <c r="P299" s="2" t="s">
        <v>2001</v>
      </c>
      <c r="Q299" s="5" t="s">
        <v>458</v>
      </c>
      <c r="R299" s="5"/>
      <c r="S299" s="2" t="s">
        <v>165</v>
      </c>
      <c r="T299" s="2" t="s">
        <v>2668</v>
      </c>
      <c r="U299" s="3" t="s">
        <v>2730</v>
      </c>
      <c r="V299" s="3" t="s">
        <v>20</v>
      </c>
      <c r="W299" s="3" t="s">
        <v>20</v>
      </c>
    </row>
    <row r="300" spans="1:23" ht="72.5" x14ac:dyDescent="0.35">
      <c r="A300" s="2">
        <v>299</v>
      </c>
      <c r="B300" s="2" t="s">
        <v>449</v>
      </c>
      <c r="C300" s="2" t="s">
        <v>80</v>
      </c>
      <c r="D300" s="2"/>
      <c r="E300" s="2"/>
      <c r="F300" s="141" t="s">
        <v>1649</v>
      </c>
      <c r="G300" s="2" t="s">
        <v>1694</v>
      </c>
      <c r="H300" s="2"/>
      <c r="I300" s="2" t="s">
        <v>20</v>
      </c>
      <c r="J300" s="2" t="s">
        <v>20</v>
      </c>
      <c r="K300" s="2" t="s">
        <v>20</v>
      </c>
      <c r="L300" s="2" t="s">
        <v>20</v>
      </c>
      <c r="M300" s="2" t="s">
        <v>19</v>
      </c>
      <c r="N300" s="2"/>
      <c r="O300" s="2"/>
      <c r="P300" s="2" t="s">
        <v>2001</v>
      </c>
      <c r="Q300" s="5" t="s">
        <v>457</v>
      </c>
      <c r="R300" s="5"/>
      <c r="S300" s="2" t="s">
        <v>165</v>
      </c>
      <c r="T300" s="2" t="s">
        <v>2667</v>
      </c>
      <c r="U300" s="3" t="s">
        <v>2730</v>
      </c>
      <c r="V300" s="3" t="s">
        <v>20</v>
      </c>
      <c r="W300" s="3" t="s">
        <v>20</v>
      </c>
    </row>
    <row r="301" spans="1:23" ht="58" x14ac:dyDescent="0.35">
      <c r="A301" s="2">
        <v>300</v>
      </c>
      <c r="B301" s="2" t="s">
        <v>449</v>
      </c>
      <c r="C301" s="2" t="s">
        <v>80</v>
      </c>
      <c r="D301" s="2"/>
      <c r="E301" s="2"/>
      <c r="F301" s="141" t="s">
        <v>1643</v>
      </c>
      <c r="G301" s="2" t="s">
        <v>1669</v>
      </c>
      <c r="H301" s="2" t="s">
        <v>20</v>
      </c>
      <c r="I301" s="2" t="s">
        <v>20</v>
      </c>
      <c r="J301" s="2" t="s">
        <v>20</v>
      </c>
      <c r="K301" s="2" t="s">
        <v>20</v>
      </c>
      <c r="L301" s="2" t="s">
        <v>20</v>
      </c>
      <c r="M301" s="2" t="s">
        <v>20</v>
      </c>
      <c r="N301" s="2" t="s">
        <v>20</v>
      </c>
      <c r="O301" s="2"/>
      <c r="P301" s="2" t="s">
        <v>1999</v>
      </c>
      <c r="Q301" s="5" t="s">
        <v>452</v>
      </c>
      <c r="R301" s="5"/>
      <c r="S301" s="2" t="s">
        <v>1169</v>
      </c>
      <c r="T301" s="2" t="s">
        <v>2659</v>
      </c>
      <c r="U301" s="3" t="s">
        <v>2730</v>
      </c>
      <c r="V301" s="3" t="s">
        <v>20</v>
      </c>
      <c r="W301" s="3" t="s">
        <v>20</v>
      </c>
    </row>
    <row r="302" spans="1:23" ht="116" x14ac:dyDescent="0.35">
      <c r="A302" s="2">
        <v>301</v>
      </c>
      <c r="B302" s="2" t="s">
        <v>449</v>
      </c>
      <c r="C302" s="2" t="s">
        <v>80</v>
      </c>
      <c r="D302" s="2"/>
      <c r="E302" s="2"/>
      <c r="F302" s="141" t="s">
        <v>1644</v>
      </c>
      <c r="G302" s="2" t="s">
        <v>1645</v>
      </c>
      <c r="H302" s="2"/>
      <c r="I302" s="2" t="s">
        <v>20</v>
      </c>
      <c r="J302" s="2" t="s">
        <v>20</v>
      </c>
      <c r="K302" s="2" t="s">
        <v>20</v>
      </c>
      <c r="L302" s="2"/>
      <c r="M302" s="2"/>
      <c r="N302" s="2" t="s">
        <v>20</v>
      </c>
      <c r="O302" s="2" t="s">
        <v>20</v>
      </c>
      <c r="P302" s="2" t="s">
        <v>2001</v>
      </c>
      <c r="Q302" s="5" t="s">
        <v>455</v>
      </c>
      <c r="R302" s="5"/>
      <c r="S302" s="2" t="s">
        <v>165</v>
      </c>
      <c r="T302" s="2" t="s">
        <v>2662</v>
      </c>
      <c r="U302" s="3" t="s">
        <v>2730</v>
      </c>
      <c r="V302" s="3"/>
      <c r="W302" s="3" t="s">
        <v>20</v>
      </c>
    </row>
    <row r="303" spans="1:23" ht="87" x14ac:dyDescent="0.35">
      <c r="A303" s="2">
        <v>302</v>
      </c>
      <c r="B303" s="2" t="s">
        <v>449</v>
      </c>
      <c r="C303" s="2" t="s">
        <v>80</v>
      </c>
      <c r="D303" s="2"/>
      <c r="E303" s="2"/>
      <c r="F303" s="2" t="s">
        <v>1739</v>
      </c>
      <c r="G303" s="2" t="s">
        <v>1740</v>
      </c>
      <c r="H303" s="2"/>
      <c r="I303" s="2" t="s">
        <v>20</v>
      </c>
      <c r="J303" s="2" t="s">
        <v>20</v>
      </c>
      <c r="K303" s="2" t="s">
        <v>20</v>
      </c>
      <c r="L303" s="2" t="s">
        <v>20</v>
      </c>
      <c r="M303" s="2" t="s">
        <v>20</v>
      </c>
      <c r="N303" s="2" t="s">
        <v>20</v>
      </c>
      <c r="O303" s="2" t="s">
        <v>20</v>
      </c>
      <c r="P303" s="2" t="s">
        <v>2001</v>
      </c>
      <c r="Q303" s="5" t="s">
        <v>1741</v>
      </c>
      <c r="R303" s="5"/>
      <c r="S303" s="2" t="s">
        <v>176</v>
      </c>
      <c r="T303" s="2" t="s">
        <v>2674</v>
      </c>
      <c r="U303" s="3" t="s">
        <v>2730</v>
      </c>
      <c r="V303" s="3" t="s">
        <v>20</v>
      </c>
      <c r="W303" s="3" t="s">
        <v>20</v>
      </c>
    </row>
    <row r="304" spans="1:23" ht="101.5" x14ac:dyDescent="0.35">
      <c r="A304" s="2">
        <v>303</v>
      </c>
      <c r="B304" s="2" t="s">
        <v>449</v>
      </c>
      <c r="C304" s="2" t="s">
        <v>80</v>
      </c>
      <c r="D304" s="2"/>
      <c r="E304" s="2"/>
      <c r="F304" s="2" t="s">
        <v>1624</v>
      </c>
      <c r="G304" s="2" t="s">
        <v>1638</v>
      </c>
      <c r="H304" s="2" t="s">
        <v>20</v>
      </c>
      <c r="I304" s="2" t="s">
        <v>20</v>
      </c>
      <c r="J304" s="2" t="s">
        <v>20</v>
      </c>
      <c r="K304" s="2" t="s">
        <v>20</v>
      </c>
      <c r="L304" s="2" t="s">
        <v>20</v>
      </c>
      <c r="M304" s="2" t="s">
        <v>20</v>
      </c>
      <c r="N304" s="2" t="s">
        <v>20</v>
      </c>
      <c r="O304" s="2" t="s">
        <v>20</v>
      </c>
      <c r="P304" s="2" t="s">
        <v>409</v>
      </c>
      <c r="Q304" s="5" t="s">
        <v>1639</v>
      </c>
      <c r="R304" s="5"/>
      <c r="S304" s="2" t="s">
        <v>170</v>
      </c>
      <c r="T304" s="2" t="s">
        <v>2679</v>
      </c>
      <c r="U304" s="3" t="s">
        <v>2730</v>
      </c>
      <c r="V304" s="3" t="s">
        <v>20</v>
      </c>
      <c r="W304" s="3" t="s">
        <v>20</v>
      </c>
    </row>
    <row r="305" spans="1:23" ht="101.5" x14ac:dyDescent="0.35">
      <c r="A305" s="2">
        <v>304</v>
      </c>
      <c r="B305" s="2" t="s">
        <v>449</v>
      </c>
      <c r="C305" s="2" t="s">
        <v>80</v>
      </c>
      <c r="D305" s="2"/>
      <c r="E305" s="2"/>
      <c r="F305" s="2" t="s">
        <v>1652</v>
      </c>
      <c r="G305" s="2" t="s">
        <v>1653</v>
      </c>
      <c r="H305" s="2" t="s">
        <v>19</v>
      </c>
      <c r="I305" s="2" t="s">
        <v>20</v>
      </c>
      <c r="J305" s="2" t="s">
        <v>20</v>
      </c>
      <c r="K305" s="2" t="s">
        <v>19</v>
      </c>
      <c r="L305" s="2" t="s">
        <v>19</v>
      </c>
      <c r="M305" s="2" t="s">
        <v>19</v>
      </c>
      <c r="N305" s="2"/>
      <c r="O305" s="2" t="s">
        <v>20</v>
      </c>
      <c r="P305" s="2" t="s">
        <v>2001</v>
      </c>
      <c r="Q305" s="5" t="s">
        <v>459</v>
      </c>
      <c r="R305" s="5"/>
      <c r="S305" s="2" t="s">
        <v>1569</v>
      </c>
      <c r="T305" s="2" t="s">
        <v>2673</v>
      </c>
      <c r="U305" s="3" t="s">
        <v>2730</v>
      </c>
      <c r="V305" s="3" t="s">
        <v>20</v>
      </c>
      <c r="W305" s="3" t="s">
        <v>20</v>
      </c>
    </row>
    <row r="306" spans="1:23" ht="58" x14ac:dyDescent="0.35">
      <c r="A306" s="2">
        <v>305</v>
      </c>
      <c r="B306" s="2" t="s">
        <v>449</v>
      </c>
      <c r="C306" s="2" t="s">
        <v>80</v>
      </c>
      <c r="D306" s="2"/>
      <c r="E306" s="2"/>
      <c r="F306" s="141" t="s">
        <v>1648</v>
      </c>
      <c r="G306" s="2" t="s">
        <v>1691</v>
      </c>
      <c r="H306" s="2"/>
      <c r="I306" s="2" t="s">
        <v>20</v>
      </c>
      <c r="J306" s="2" t="s">
        <v>20</v>
      </c>
      <c r="K306" s="2" t="s">
        <v>20</v>
      </c>
      <c r="L306" s="2" t="s">
        <v>20</v>
      </c>
      <c r="M306" s="2" t="s">
        <v>19</v>
      </c>
      <c r="N306" s="2"/>
      <c r="O306" s="2" t="s">
        <v>20</v>
      </c>
      <c r="P306" s="2" t="s">
        <v>75</v>
      </c>
      <c r="Q306" s="5" t="s">
        <v>1692</v>
      </c>
      <c r="R306" s="5"/>
      <c r="S306" s="2" t="s">
        <v>62</v>
      </c>
      <c r="T306" s="2" t="s">
        <v>2666</v>
      </c>
      <c r="U306" s="3" t="s">
        <v>2730</v>
      </c>
      <c r="V306" s="3" t="s">
        <v>20</v>
      </c>
      <c r="W306" s="3" t="s">
        <v>20</v>
      </c>
    </row>
    <row r="307" spans="1:23" ht="130.5" x14ac:dyDescent="0.35">
      <c r="A307" s="2">
        <v>306</v>
      </c>
      <c r="B307" s="2" t="s">
        <v>449</v>
      </c>
      <c r="C307" s="2" t="s">
        <v>80</v>
      </c>
      <c r="D307" s="2"/>
      <c r="E307" s="2"/>
      <c r="F307" s="2" t="s">
        <v>1654</v>
      </c>
      <c r="G307" s="2" t="s">
        <v>1655</v>
      </c>
      <c r="H307" s="2" t="s">
        <v>20</v>
      </c>
      <c r="I307" s="2" t="s">
        <v>20</v>
      </c>
      <c r="J307" s="2" t="s">
        <v>20</v>
      </c>
      <c r="K307" s="2" t="s">
        <v>19</v>
      </c>
      <c r="L307" s="2" t="s">
        <v>19</v>
      </c>
      <c r="M307" s="2" t="s">
        <v>20</v>
      </c>
      <c r="N307" s="2" t="s">
        <v>20</v>
      </c>
      <c r="O307" s="2" t="s">
        <v>20</v>
      </c>
      <c r="P307" s="2" t="s">
        <v>75</v>
      </c>
      <c r="Q307" s="5" t="s">
        <v>461</v>
      </c>
      <c r="R307" s="5"/>
      <c r="S307" s="2" t="s">
        <v>62</v>
      </c>
      <c r="T307" s="2" t="s">
        <v>2680</v>
      </c>
      <c r="U307" s="3" t="s">
        <v>2730</v>
      </c>
      <c r="V307" s="3" t="s">
        <v>20</v>
      </c>
      <c r="W307" s="3" t="s">
        <v>20</v>
      </c>
    </row>
    <row r="308" spans="1:23" ht="58" x14ac:dyDescent="0.35">
      <c r="A308" s="2">
        <v>307</v>
      </c>
      <c r="B308" s="2" t="s">
        <v>449</v>
      </c>
      <c r="C308" s="2" t="s">
        <v>80</v>
      </c>
      <c r="D308" s="2"/>
      <c r="E308" s="2"/>
      <c r="F308" s="141" t="s">
        <v>1683</v>
      </c>
      <c r="G308" s="2" t="s">
        <v>1684</v>
      </c>
      <c r="H308" s="2"/>
      <c r="I308" s="2" t="s">
        <v>20</v>
      </c>
      <c r="J308" s="2" t="s">
        <v>20</v>
      </c>
      <c r="K308" s="2"/>
      <c r="L308" s="2"/>
      <c r="M308" s="2" t="s">
        <v>20</v>
      </c>
      <c r="N308" s="2" t="s">
        <v>20</v>
      </c>
      <c r="O308" s="2"/>
      <c r="P308" s="2" t="s">
        <v>1999</v>
      </c>
      <c r="Q308" s="5" t="s">
        <v>1962</v>
      </c>
      <c r="R308" s="5"/>
      <c r="S308" s="2" t="s">
        <v>73</v>
      </c>
      <c r="T308" s="2" t="s">
        <v>2663</v>
      </c>
      <c r="U308" s="3" t="s">
        <v>2730</v>
      </c>
      <c r="V308" s="3" t="s">
        <v>20</v>
      </c>
      <c r="W308" s="3"/>
    </row>
    <row r="309" spans="1:23" ht="58" x14ac:dyDescent="0.35">
      <c r="A309" s="2">
        <v>308</v>
      </c>
      <c r="B309" s="2" t="s">
        <v>449</v>
      </c>
      <c r="C309" s="2" t="s">
        <v>80</v>
      </c>
      <c r="D309" s="2"/>
      <c r="E309" s="2"/>
      <c r="F309" s="141" t="s">
        <v>1963</v>
      </c>
      <c r="G309" s="2" t="s">
        <v>1723</v>
      </c>
      <c r="H309" s="2"/>
      <c r="I309" s="2" t="s">
        <v>20</v>
      </c>
      <c r="J309" s="2" t="s">
        <v>20</v>
      </c>
      <c r="K309" s="2"/>
      <c r="L309" s="2"/>
      <c r="M309" s="2" t="s">
        <v>20</v>
      </c>
      <c r="N309" s="2" t="s">
        <v>20</v>
      </c>
      <c r="O309" s="2"/>
      <c r="P309" s="2" t="s">
        <v>1999</v>
      </c>
      <c r="Q309" s="5" t="s">
        <v>1721</v>
      </c>
      <c r="R309" s="5"/>
      <c r="S309" s="2" t="s">
        <v>1207</v>
      </c>
      <c r="T309" s="2" t="s">
        <v>2670</v>
      </c>
      <c r="U309" s="3" t="s">
        <v>2730</v>
      </c>
      <c r="V309" s="3" t="s">
        <v>20</v>
      </c>
      <c r="W309" s="3"/>
    </row>
    <row r="310" spans="1:23" ht="130.5" x14ac:dyDescent="0.35">
      <c r="A310" s="2">
        <v>309</v>
      </c>
      <c r="B310" s="2" t="s">
        <v>449</v>
      </c>
      <c r="C310" s="2" t="s">
        <v>80</v>
      </c>
      <c r="D310" s="2"/>
      <c r="E310" s="2"/>
      <c r="F310" s="141" t="s">
        <v>1670</v>
      </c>
      <c r="G310" s="2" t="s">
        <v>1671</v>
      </c>
      <c r="H310" s="2" t="s">
        <v>20</v>
      </c>
      <c r="I310" s="2" t="s">
        <v>20</v>
      </c>
      <c r="J310" s="2" t="s">
        <v>20</v>
      </c>
      <c r="K310" s="2" t="s">
        <v>20</v>
      </c>
      <c r="L310" s="2" t="s">
        <v>20</v>
      </c>
      <c r="M310" s="2" t="s">
        <v>20</v>
      </c>
      <c r="N310" s="2" t="s">
        <v>20</v>
      </c>
      <c r="O310" s="2"/>
      <c r="P310" s="2" t="s">
        <v>1999</v>
      </c>
      <c r="Q310" s="5" t="s">
        <v>1675</v>
      </c>
      <c r="R310" s="5"/>
      <c r="S310" s="2" t="s">
        <v>176</v>
      </c>
      <c r="T310" s="2" t="s">
        <v>2660</v>
      </c>
      <c r="U310" s="3" t="s">
        <v>2730</v>
      </c>
      <c r="V310" s="3" t="s">
        <v>20</v>
      </c>
      <c r="W310" s="3" t="s">
        <v>20</v>
      </c>
    </row>
    <row r="311" spans="1:23" ht="87" x14ac:dyDescent="0.35">
      <c r="A311" s="2">
        <v>310</v>
      </c>
      <c r="B311" s="2" t="s">
        <v>449</v>
      </c>
      <c r="C311" s="2" t="s">
        <v>80</v>
      </c>
      <c r="D311" s="2"/>
      <c r="E311" s="2"/>
      <c r="F311" s="2" t="s">
        <v>1753</v>
      </c>
      <c r="G311" s="2" t="s">
        <v>1753</v>
      </c>
      <c r="H311" s="2" t="s">
        <v>20</v>
      </c>
      <c r="I311" s="2" t="s">
        <v>20</v>
      </c>
      <c r="J311" s="2" t="s">
        <v>20</v>
      </c>
      <c r="K311" s="2"/>
      <c r="L311" s="2"/>
      <c r="M311" s="2" t="s">
        <v>19</v>
      </c>
      <c r="N311" s="2" t="s">
        <v>20</v>
      </c>
      <c r="O311" s="2"/>
      <c r="P311" s="2" t="s">
        <v>75</v>
      </c>
      <c r="Q311" s="5" t="s">
        <v>464</v>
      </c>
      <c r="R311" s="5"/>
      <c r="S311" s="2" t="s">
        <v>107</v>
      </c>
      <c r="T311" s="2" t="s">
        <v>2681</v>
      </c>
      <c r="U311" s="3" t="s">
        <v>2730</v>
      </c>
      <c r="V311" s="3" t="s">
        <v>20</v>
      </c>
      <c r="W311" s="3"/>
    </row>
    <row r="312" spans="1:23" ht="116" x14ac:dyDescent="0.35">
      <c r="A312" s="2">
        <v>311</v>
      </c>
      <c r="B312" s="2" t="s">
        <v>449</v>
      </c>
      <c r="C312" s="2" t="s">
        <v>80</v>
      </c>
      <c r="D312" s="2"/>
      <c r="E312" s="2"/>
      <c r="F312" s="141" t="s">
        <v>1672</v>
      </c>
      <c r="G312" s="2" t="s">
        <v>1673</v>
      </c>
      <c r="H312" s="2" t="s">
        <v>20</v>
      </c>
      <c r="I312" s="2" t="s">
        <v>20</v>
      </c>
      <c r="J312" s="2" t="s">
        <v>20</v>
      </c>
      <c r="K312" s="2" t="s">
        <v>20</v>
      </c>
      <c r="L312" s="2" t="s">
        <v>20</v>
      </c>
      <c r="M312" s="2" t="s">
        <v>20</v>
      </c>
      <c r="N312" s="2" t="s">
        <v>20</v>
      </c>
      <c r="O312" s="2"/>
      <c r="P312" s="2" t="s">
        <v>1999</v>
      </c>
      <c r="Q312" s="5" t="s">
        <v>1674</v>
      </c>
      <c r="R312" s="5"/>
      <c r="S312" s="2" t="s">
        <v>165</v>
      </c>
      <c r="T312" s="2" t="s">
        <v>2661</v>
      </c>
      <c r="U312" s="3" t="s">
        <v>2730</v>
      </c>
      <c r="V312" s="3" t="s">
        <v>20</v>
      </c>
      <c r="W312" s="3" t="s">
        <v>20</v>
      </c>
    </row>
    <row r="313" spans="1:23" ht="116" x14ac:dyDescent="0.35">
      <c r="A313" s="2">
        <v>312</v>
      </c>
      <c r="B313" s="2" t="s">
        <v>449</v>
      </c>
      <c r="C313" s="2" t="s">
        <v>80</v>
      </c>
      <c r="D313" s="2"/>
      <c r="E313" s="2"/>
      <c r="F313" s="2" t="s">
        <v>1769</v>
      </c>
      <c r="G313" s="2" t="s">
        <v>1770</v>
      </c>
      <c r="H313" s="2"/>
      <c r="I313" s="2" t="s">
        <v>20</v>
      </c>
      <c r="J313" s="2" t="s">
        <v>20</v>
      </c>
      <c r="K313" s="2" t="s">
        <v>20</v>
      </c>
      <c r="L313" s="2" t="s">
        <v>20</v>
      </c>
      <c r="M313" s="2" t="s">
        <v>20</v>
      </c>
      <c r="N313" s="2" t="s">
        <v>19</v>
      </c>
      <c r="O313" s="2" t="s">
        <v>19</v>
      </c>
      <c r="P313" s="2" t="s">
        <v>2001</v>
      </c>
      <c r="Q313" s="5" t="s">
        <v>459</v>
      </c>
      <c r="R313" s="5"/>
      <c r="S313" s="2" t="s">
        <v>1771</v>
      </c>
      <c r="T313" s="2" t="s">
        <v>2677</v>
      </c>
      <c r="U313" s="3" t="s">
        <v>2730</v>
      </c>
      <c r="V313" s="3" t="s">
        <v>20</v>
      </c>
      <c r="W313" s="3" t="s">
        <v>20</v>
      </c>
    </row>
    <row r="314" spans="1:23" ht="87" x14ac:dyDescent="0.35">
      <c r="A314" s="2">
        <v>313</v>
      </c>
      <c r="B314" s="2" t="s">
        <v>449</v>
      </c>
      <c r="C314" s="2" t="s">
        <v>80</v>
      </c>
      <c r="D314" s="2"/>
      <c r="E314" s="2"/>
      <c r="F314" s="141" t="s">
        <v>1668</v>
      </c>
      <c r="G314" s="2" t="s">
        <v>1667</v>
      </c>
      <c r="H314" s="2" t="s">
        <v>20</v>
      </c>
      <c r="I314" s="2" t="s">
        <v>20</v>
      </c>
      <c r="J314" s="2" t="s">
        <v>20</v>
      </c>
      <c r="K314" s="2" t="s">
        <v>20</v>
      </c>
      <c r="L314" s="2" t="s">
        <v>20</v>
      </c>
      <c r="M314" s="2" t="s">
        <v>20</v>
      </c>
      <c r="N314" s="2" t="s">
        <v>20</v>
      </c>
      <c r="O314" s="2"/>
      <c r="P314" s="2" t="s">
        <v>1999</v>
      </c>
      <c r="Q314" s="5" t="s">
        <v>451</v>
      </c>
      <c r="R314" s="5"/>
      <c r="S314" s="2" t="s">
        <v>73</v>
      </c>
      <c r="T314" s="2" t="s">
        <v>2658</v>
      </c>
      <c r="U314" s="3" t="s">
        <v>2730</v>
      </c>
      <c r="V314" s="3" t="s">
        <v>20</v>
      </c>
      <c r="W314" s="3" t="s">
        <v>20</v>
      </c>
    </row>
    <row r="315" spans="1:23" ht="101.5" x14ac:dyDescent="0.35">
      <c r="A315" s="2">
        <v>314</v>
      </c>
      <c r="B315" s="2" t="s">
        <v>449</v>
      </c>
      <c r="C315" s="2" t="s">
        <v>80</v>
      </c>
      <c r="D315" s="2"/>
      <c r="E315" s="2"/>
      <c r="F315" s="141" t="s">
        <v>1732</v>
      </c>
      <c r="G315" s="2" t="s">
        <v>1733</v>
      </c>
      <c r="H315" s="2" t="s">
        <v>20</v>
      </c>
      <c r="I315" s="2" t="s">
        <v>20</v>
      </c>
      <c r="J315" s="2" t="s">
        <v>20</v>
      </c>
      <c r="K315" s="2"/>
      <c r="L315" s="2"/>
      <c r="M315" s="2" t="s">
        <v>19</v>
      </c>
      <c r="N315" s="2" t="s">
        <v>20</v>
      </c>
      <c r="O315" s="2"/>
      <c r="P315" s="2" t="s">
        <v>1999</v>
      </c>
      <c r="Q315" s="5" t="s">
        <v>459</v>
      </c>
      <c r="R315" s="5"/>
      <c r="S315" s="2" t="s">
        <v>73</v>
      </c>
      <c r="T315" s="2" t="s">
        <v>2672</v>
      </c>
      <c r="U315" s="3" t="s">
        <v>2730</v>
      </c>
      <c r="V315" s="3" t="s">
        <v>20</v>
      </c>
      <c r="W315" s="3" t="s">
        <v>20</v>
      </c>
    </row>
    <row r="316" spans="1:23" ht="29" x14ac:dyDescent="0.35">
      <c r="A316" s="2">
        <v>315</v>
      </c>
      <c r="B316" s="2" t="s">
        <v>449</v>
      </c>
      <c r="C316" s="2" t="s">
        <v>80</v>
      </c>
      <c r="D316" s="2"/>
      <c r="E316" s="2"/>
      <c r="F316" s="2" t="s">
        <v>1764</v>
      </c>
      <c r="G316" s="2" t="s">
        <v>1765</v>
      </c>
      <c r="H316" s="2"/>
      <c r="I316" s="2" t="s">
        <v>20</v>
      </c>
      <c r="J316" s="2" t="s">
        <v>20</v>
      </c>
      <c r="K316" s="2" t="s">
        <v>20</v>
      </c>
      <c r="L316" s="2" t="s">
        <v>20</v>
      </c>
      <c r="M316" s="2"/>
      <c r="N316" s="2" t="s">
        <v>20</v>
      </c>
      <c r="O316" s="2" t="s">
        <v>20</v>
      </c>
      <c r="P316" s="2" t="s">
        <v>1999</v>
      </c>
      <c r="Q316" s="5" t="s">
        <v>1766</v>
      </c>
      <c r="R316" s="5"/>
      <c r="S316" s="2" t="s">
        <v>1387</v>
      </c>
      <c r="T316" s="2" t="s">
        <v>2676</v>
      </c>
      <c r="U316" s="3" t="s">
        <v>2730</v>
      </c>
      <c r="V316" s="3"/>
      <c r="W316" s="3" t="s">
        <v>20</v>
      </c>
    </row>
    <row r="317" spans="1:23" ht="101.5" x14ac:dyDescent="0.35">
      <c r="A317" s="2">
        <v>316</v>
      </c>
      <c r="B317" s="2" t="s">
        <v>449</v>
      </c>
      <c r="C317" s="2" t="s">
        <v>80</v>
      </c>
      <c r="D317" s="2"/>
      <c r="E317" s="2"/>
      <c r="F317" s="141" t="s">
        <v>1728</v>
      </c>
      <c r="G317" s="141" t="s">
        <v>1728</v>
      </c>
      <c r="H317" s="2" t="s">
        <v>20</v>
      </c>
      <c r="I317" s="2" t="s">
        <v>20</v>
      </c>
      <c r="J317" s="2" t="s">
        <v>19</v>
      </c>
      <c r="K317" s="2" t="s">
        <v>19</v>
      </c>
      <c r="L317" s="2" t="s">
        <v>19</v>
      </c>
      <c r="M317" s="2" t="s">
        <v>19</v>
      </c>
      <c r="N317" s="2" t="s">
        <v>20</v>
      </c>
      <c r="O317" s="2"/>
      <c r="P317" s="2" t="s">
        <v>1999</v>
      </c>
      <c r="Q317" s="5" t="s">
        <v>1727</v>
      </c>
      <c r="R317" s="5"/>
      <c r="S317" s="2" t="s">
        <v>73</v>
      </c>
      <c r="T317" s="2" t="s">
        <v>2671</v>
      </c>
      <c r="U317" s="3" t="s">
        <v>2730</v>
      </c>
      <c r="V317" s="3" t="s">
        <v>20</v>
      </c>
      <c r="W317" s="3" t="s">
        <v>20</v>
      </c>
    </row>
    <row r="318" spans="1:23" ht="101.5" x14ac:dyDescent="0.35">
      <c r="A318" s="2">
        <v>317</v>
      </c>
      <c r="B318" s="2" t="s">
        <v>449</v>
      </c>
      <c r="C318" s="2" t="s">
        <v>80</v>
      </c>
      <c r="D318" s="2"/>
      <c r="E318" s="2"/>
      <c r="F318" s="141" t="s">
        <v>1646</v>
      </c>
      <c r="G318" s="2" t="s">
        <v>1647</v>
      </c>
      <c r="H318" s="2"/>
      <c r="I318" s="2" t="s">
        <v>20</v>
      </c>
      <c r="J318" s="2" t="s">
        <v>20</v>
      </c>
      <c r="K318" s="2" t="s">
        <v>20</v>
      </c>
      <c r="L318" s="2" t="s">
        <v>20</v>
      </c>
      <c r="M318" s="2" t="s">
        <v>20</v>
      </c>
      <c r="N318" s="2"/>
      <c r="O318" s="2" t="s">
        <v>20</v>
      </c>
      <c r="P318" s="2" t="s">
        <v>2001</v>
      </c>
      <c r="Q318" s="5" t="s">
        <v>456</v>
      </c>
      <c r="R318" s="5"/>
      <c r="S318" s="2" t="s">
        <v>59</v>
      </c>
      <c r="T318" s="2" t="s">
        <v>2665</v>
      </c>
      <c r="U318" s="3" t="s">
        <v>2730</v>
      </c>
      <c r="V318" s="3" t="s">
        <v>20</v>
      </c>
      <c r="W318" s="3" t="s">
        <v>20</v>
      </c>
    </row>
    <row r="319" spans="1:23" ht="87" x14ac:dyDescent="0.35">
      <c r="A319" s="2">
        <v>318</v>
      </c>
      <c r="B319" s="2" t="s">
        <v>449</v>
      </c>
      <c r="C319" s="2" t="s">
        <v>80</v>
      </c>
      <c r="D319" s="2"/>
      <c r="E319" s="2"/>
      <c r="F319" s="141" t="s">
        <v>1658</v>
      </c>
      <c r="G319" s="2" t="s">
        <v>1659</v>
      </c>
      <c r="H319" s="2" t="s">
        <v>20</v>
      </c>
      <c r="I319" s="2" t="s">
        <v>20</v>
      </c>
      <c r="J319" s="2" t="s">
        <v>20</v>
      </c>
      <c r="K319" s="2" t="s">
        <v>20</v>
      </c>
      <c r="L319" s="2" t="s">
        <v>20</v>
      </c>
      <c r="M319" s="2" t="s">
        <v>20</v>
      </c>
      <c r="N319" s="2" t="s">
        <v>20</v>
      </c>
      <c r="O319" s="2" t="s">
        <v>20</v>
      </c>
      <c r="P319" s="2" t="s">
        <v>1999</v>
      </c>
      <c r="Q319" s="5" t="s">
        <v>450</v>
      </c>
      <c r="R319" s="5"/>
      <c r="S319" s="2" t="s">
        <v>1660</v>
      </c>
      <c r="T319" s="2" t="s">
        <v>2656</v>
      </c>
      <c r="U319" s="3" t="s">
        <v>2730</v>
      </c>
      <c r="V319" s="3" t="s">
        <v>20</v>
      </c>
      <c r="W319" s="3" t="s">
        <v>20</v>
      </c>
    </row>
    <row r="320" spans="1:23" ht="72.5" x14ac:dyDescent="0.35">
      <c r="A320" s="2">
        <v>319</v>
      </c>
      <c r="B320" s="2" t="s">
        <v>449</v>
      </c>
      <c r="C320" s="2" t="s">
        <v>80</v>
      </c>
      <c r="D320" s="2"/>
      <c r="E320" s="2"/>
      <c r="F320" s="141" t="s">
        <v>1666</v>
      </c>
      <c r="G320" s="2" t="s">
        <v>1661</v>
      </c>
      <c r="H320" s="2" t="s">
        <v>20</v>
      </c>
      <c r="I320" s="2" t="s">
        <v>20</v>
      </c>
      <c r="J320" s="2" t="s">
        <v>20</v>
      </c>
      <c r="K320" s="2" t="s">
        <v>20</v>
      </c>
      <c r="L320" s="2" t="s">
        <v>20</v>
      </c>
      <c r="M320" s="2" t="s">
        <v>20</v>
      </c>
      <c r="N320" s="2" t="s">
        <v>20</v>
      </c>
      <c r="O320" s="2"/>
      <c r="P320" s="138" t="s">
        <v>2022</v>
      </c>
      <c r="Q320" s="5" t="s">
        <v>453</v>
      </c>
      <c r="R320" s="5"/>
      <c r="S320" s="2" t="s">
        <v>73</v>
      </c>
      <c r="T320" s="2" t="s">
        <v>2657</v>
      </c>
      <c r="U320" s="3" t="s">
        <v>2730</v>
      </c>
      <c r="V320" s="3" t="s">
        <v>20</v>
      </c>
      <c r="W320" s="3" t="s">
        <v>20</v>
      </c>
    </row>
    <row r="321" spans="1:23" ht="72.5" x14ac:dyDescent="0.35">
      <c r="A321" s="2">
        <v>320</v>
      </c>
      <c r="B321" s="2" t="s">
        <v>449</v>
      </c>
      <c r="C321" s="2" t="s">
        <v>80</v>
      </c>
      <c r="D321" s="2"/>
      <c r="E321" s="2"/>
      <c r="F321" s="141" t="s">
        <v>1651</v>
      </c>
      <c r="G321" s="2" t="s">
        <v>1714</v>
      </c>
      <c r="H321" s="2" t="s">
        <v>20</v>
      </c>
      <c r="I321" s="2" t="s">
        <v>20</v>
      </c>
      <c r="J321" s="2" t="s">
        <v>20</v>
      </c>
      <c r="K321" s="2" t="s">
        <v>19</v>
      </c>
      <c r="L321" s="2" t="s">
        <v>19</v>
      </c>
      <c r="M321" s="2" t="s">
        <v>19</v>
      </c>
      <c r="N321" s="2" t="s">
        <v>20</v>
      </c>
      <c r="O321" s="2"/>
      <c r="P321" s="2" t="s">
        <v>1999</v>
      </c>
      <c r="Q321" s="5" t="s">
        <v>460</v>
      </c>
      <c r="R321" s="5"/>
      <c r="S321" s="2" t="s">
        <v>165</v>
      </c>
      <c r="T321" s="2" t="s">
        <v>2669</v>
      </c>
      <c r="U321" s="3" t="s">
        <v>2730</v>
      </c>
      <c r="V321" s="3" t="s">
        <v>20</v>
      </c>
      <c r="W321" s="3" t="s">
        <v>20</v>
      </c>
    </row>
    <row r="322" spans="1:23" ht="130.5" x14ac:dyDescent="0.35">
      <c r="A322" s="2">
        <v>321</v>
      </c>
      <c r="B322" s="2" t="s">
        <v>449</v>
      </c>
      <c r="C322" s="2" t="s">
        <v>121</v>
      </c>
      <c r="D322" s="2" t="s">
        <v>2293</v>
      </c>
      <c r="E322" s="2"/>
      <c r="F322" s="2" t="s">
        <v>2361</v>
      </c>
      <c r="G322" s="2" t="s">
        <v>2362</v>
      </c>
      <c r="H322" s="2" t="s">
        <v>19</v>
      </c>
      <c r="I322" s="2" t="s">
        <v>20</v>
      </c>
      <c r="J322" s="2" t="s">
        <v>20</v>
      </c>
      <c r="K322" s="2" t="s">
        <v>20</v>
      </c>
      <c r="L322" s="2" t="s">
        <v>20</v>
      </c>
      <c r="M322" s="2" t="s">
        <v>20</v>
      </c>
      <c r="N322" s="2" t="s">
        <v>20</v>
      </c>
      <c r="O322" s="2" t="s">
        <v>20</v>
      </c>
      <c r="P322" s="2" t="s">
        <v>75</v>
      </c>
      <c r="Q322" s="5" t="s">
        <v>462</v>
      </c>
      <c r="R322" s="5" t="s">
        <v>1750</v>
      </c>
      <c r="S322" s="2" t="s">
        <v>202</v>
      </c>
      <c r="T322" s="2" t="s">
        <v>2678</v>
      </c>
      <c r="U322" s="3" t="s">
        <v>2730</v>
      </c>
      <c r="V322" s="3" t="s">
        <v>20</v>
      </c>
      <c r="W322" s="3" t="s">
        <v>20</v>
      </c>
    </row>
    <row r="323" spans="1:23" ht="72.5" x14ac:dyDescent="0.35">
      <c r="A323" s="2">
        <v>322</v>
      </c>
      <c r="B323" s="2" t="s">
        <v>463</v>
      </c>
      <c r="C323" s="2" t="s">
        <v>80</v>
      </c>
      <c r="D323" s="2"/>
      <c r="E323" s="2"/>
      <c r="F323" s="2" t="s">
        <v>2071</v>
      </c>
      <c r="G323" s="133" t="s">
        <v>2072</v>
      </c>
      <c r="H323" s="133" t="s">
        <v>20</v>
      </c>
      <c r="I323" s="133" t="s">
        <v>20</v>
      </c>
      <c r="J323" s="133" t="s">
        <v>20</v>
      </c>
      <c r="K323" s="133" t="s">
        <v>19</v>
      </c>
      <c r="L323" s="2"/>
      <c r="M323" s="133" t="s">
        <v>20</v>
      </c>
      <c r="N323" s="133"/>
      <c r="O323" s="133" t="s">
        <v>20</v>
      </c>
      <c r="P323" s="143" t="s">
        <v>1999</v>
      </c>
      <c r="Q323" s="5" t="s">
        <v>2073</v>
      </c>
      <c r="R323" s="82"/>
      <c r="S323" s="133" t="s">
        <v>2070</v>
      </c>
      <c r="T323" s="133" t="s">
        <v>2690</v>
      </c>
      <c r="U323" s="3" t="s">
        <v>2730</v>
      </c>
      <c r="V323" s="3" t="s">
        <v>20</v>
      </c>
      <c r="W323" s="3" t="s">
        <v>20</v>
      </c>
    </row>
    <row r="324" spans="1:23" ht="87" x14ac:dyDescent="0.35">
      <c r="A324" s="2">
        <v>323</v>
      </c>
      <c r="B324" s="2" t="s">
        <v>463</v>
      </c>
      <c r="C324" s="2" t="s">
        <v>80</v>
      </c>
      <c r="D324" s="2"/>
      <c r="E324" s="2"/>
      <c r="F324" s="2" t="s">
        <v>1775</v>
      </c>
      <c r="G324" s="2" t="s">
        <v>1779</v>
      </c>
      <c r="H324" s="2" t="s">
        <v>20</v>
      </c>
      <c r="I324" s="2" t="s">
        <v>20</v>
      </c>
      <c r="J324" s="2" t="s">
        <v>20</v>
      </c>
      <c r="K324" s="2" t="s">
        <v>19</v>
      </c>
      <c r="L324" s="2" t="s">
        <v>19</v>
      </c>
      <c r="M324" s="2" t="s">
        <v>20</v>
      </c>
      <c r="N324" s="2" t="s">
        <v>20</v>
      </c>
      <c r="O324" s="2" t="s">
        <v>20</v>
      </c>
      <c r="P324" s="137" t="s">
        <v>2004</v>
      </c>
      <c r="Q324" s="5" t="s">
        <v>1802</v>
      </c>
      <c r="R324" s="5" t="s">
        <v>1804</v>
      </c>
      <c r="S324" s="2" t="s">
        <v>1175</v>
      </c>
      <c r="T324" s="2" t="s">
        <v>2682</v>
      </c>
      <c r="U324" s="3" t="s">
        <v>2730</v>
      </c>
      <c r="V324" s="3" t="s">
        <v>20</v>
      </c>
      <c r="W324" s="3" t="s">
        <v>20</v>
      </c>
    </row>
    <row r="325" spans="1:23" ht="43.5" x14ac:dyDescent="0.35">
      <c r="A325" s="2">
        <v>324</v>
      </c>
      <c r="B325" s="2" t="s">
        <v>463</v>
      </c>
      <c r="C325" s="2" t="s">
        <v>80</v>
      </c>
      <c r="D325" s="2"/>
      <c r="E325" s="2"/>
      <c r="F325" s="2" t="s">
        <v>1656</v>
      </c>
      <c r="G325" s="2" t="s">
        <v>1782</v>
      </c>
      <c r="H325" s="2" t="s">
        <v>20</v>
      </c>
      <c r="I325" s="2" t="s">
        <v>20</v>
      </c>
      <c r="J325" s="2" t="s">
        <v>20</v>
      </c>
      <c r="K325" s="2"/>
      <c r="L325" s="2"/>
      <c r="M325" s="2" t="s">
        <v>20</v>
      </c>
      <c r="N325" s="2" t="s">
        <v>20</v>
      </c>
      <c r="O325" s="2" t="s">
        <v>20</v>
      </c>
      <c r="P325" s="138" t="s">
        <v>2022</v>
      </c>
      <c r="Q325" s="5" t="s">
        <v>1814</v>
      </c>
      <c r="R325" s="3"/>
      <c r="S325" s="2" t="s">
        <v>70</v>
      </c>
      <c r="T325" s="2" t="s">
        <v>2684</v>
      </c>
      <c r="U325" s="3" t="s">
        <v>2730</v>
      </c>
      <c r="V325" s="3" t="s">
        <v>20</v>
      </c>
      <c r="W325" s="3"/>
    </row>
    <row r="326" spans="1:23" ht="43.5" x14ac:dyDescent="0.35">
      <c r="A326" s="2">
        <v>325</v>
      </c>
      <c r="B326" s="2" t="s">
        <v>463</v>
      </c>
      <c r="C326" s="2" t="s">
        <v>80</v>
      </c>
      <c r="D326" s="2"/>
      <c r="E326" s="2"/>
      <c r="F326" s="2" t="s">
        <v>1817</v>
      </c>
      <c r="G326" s="2" t="s">
        <v>1816</v>
      </c>
      <c r="H326" s="2" t="s">
        <v>20</v>
      </c>
      <c r="I326" s="2" t="s">
        <v>20</v>
      </c>
      <c r="J326" s="2" t="s">
        <v>20</v>
      </c>
      <c r="K326" s="2"/>
      <c r="L326" s="2"/>
      <c r="M326" s="2" t="s">
        <v>20</v>
      </c>
      <c r="N326" s="2" t="s">
        <v>20</v>
      </c>
      <c r="O326" s="2"/>
      <c r="P326" s="138" t="s">
        <v>2022</v>
      </c>
      <c r="Q326" s="5" t="s">
        <v>2058</v>
      </c>
      <c r="R326" s="5"/>
      <c r="S326" s="2" t="s">
        <v>165</v>
      </c>
      <c r="T326" s="2" t="s">
        <v>2686</v>
      </c>
      <c r="U326" s="3" t="s">
        <v>2730</v>
      </c>
      <c r="V326" s="3" t="s">
        <v>20</v>
      </c>
      <c r="W326" s="3"/>
    </row>
    <row r="327" spans="1:23" ht="101.5" x14ac:dyDescent="0.35">
      <c r="A327" s="2">
        <v>326</v>
      </c>
      <c r="B327" s="2" t="s">
        <v>463</v>
      </c>
      <c r="C327" s="2" t="s">
        <v>80</v>
      </c>
      <c r="D327" s="2"/>
      <c r="E327" s="2"/>
      <c r="F327" s="2" t="s">
        <v>2059</v>
      </c>
      <c r="G327" s="133" t="s">
        <v>2060</v>
      </c>
      <c r="H327" s="133" t="s">
        <v>20</v>
      </c>
      <c r="I327" s="133" t="s">
        <v>20</v>
      </c>
      <c r="J327" s="133" t="s">
        <v>20</v>
      </c>
      <c r="K327" s="133"/>
      <c r="L327" s="2"/>
      <c r="M327" s="133" t="s">
        <v>20</v>
      </c>
      <c r="N327" s="133" t="s">
        <v>20</v>
      </c>
      <c r="O327" s="133"/>
      <c r="P327" s="143" t="s">
        <v>1999</v>
      </c>
      <c r="Q327" s="5" t="s">
        <v>2061</v>
      </c>
      <c r="R327" s="5" t="s">
        <v>2062</v>
      </c>
      <c r="S327" s="133" t="s">
        <v>176</v>
      </c>
      <c r="T327" s="133" t="s">
        <v>2687</v>
      </c>
      <c r="U327" s="3" t="s">
        <v>2730</v>
      </c>
      <c r="V327" s="3" t="s">
        <v>20</v>
      </c>
      <c r="W327" s="3"/>
    </row>
    <row r="328" spans="1:23" ht="58" x14ac:dyDescent="0.35">
      <c r="A328" s="2">
        <v>327</v>
      </c>
      <c r="B328" s="2" t="s">
        <v>463</v>
      </c>
      <c r="C328" s="2" t="s">
        <v>80</v>
      </c>
      <c r="D328" s="2"/>
      <c r="E328" s="2"/>
      <c r="F328" s="2" t="s">
        <v>1657</v>
      </c>
      <c r="G328" s="2" t="s">
        <v>1783</v>
      </c>
      <c r="H328" s="2" t="s">
        <v>20</v>
      </c>
      <c r="I328" s="2" t="s">
        <v>20</v>
      </c>
      <c r="J328" s="2" t="s">
        <v>20</v>
      </c>
      <c r="K328" s="2"/>
      <c r="L328" s="2"/>
      <c r="M328" s="2" t="s">
        <v>20</v>
      </c>
      <c r="N328" s="2" t="s">
        <v>20</v>
      </c>
      <c r="O328" s="2"/>
      <c r="P328" s="2" t="s">
        <v>75</v>
      </c>
      <c r="Q328" s="5" t="s">
        <v>1815</v>
      </c>
      <c r="R328" s="3"/>
      <c r="S328" s="2" t="s">
        <v>181</v>
      </c>
      <c r="T328" s="2" t="s">
        <v>2685</v>
      </c>
      <c r="U328" s="3" t="s">
        <v>2730</v>
      </c>
      <c r="V328" s="3" t="s">
        <v>20</v>
      </c>
      <c r="W328" s="3"/>
    </row>
    <row r="329" spans="1:23" ht="87" x14ac:dyDescent="0.35">
      <c r="A329" s="2">
        <v>328</v>
      </c>
      <c r="B329" s="2" t="s">
        <v>463</v>
      </c>
      <c r="C329" s="2" t="s">
        <v>80</v>
      </c>
      <c r="D329" s="2"/>
      <c r="E329" s="2"/>
      <c r="F329" s="2" t="s">
        <v>2063</v>
      </c>
      <c r="G329" s="133" t="s">
        <v>2064</v>
      </c>
      <c r="H329" s="133" t="s">
        <v>20</v>
      </c>
      <c r="I329" s="133"/>
      <c r="J329" s="133"/>
      <c r="K329" s="133"/>
      <c r="L329" s="2"/>
      <c r="M329" s="133" t="s">
        <v>20</v>
      </c>
      <c r="N329" s="133" t="s">
        <v>20</v>
      </c>
      <c r="O329" s="133"/>
      <c r="P329" s="143" t="s">
        <v>1999</v>
      </c>
      <c r="Q329" s="5" t="s">
        <v>2065</v>
      </c>
      <c r="R329" s="82" t="s">
        <v>2066</v>
      </c>
      <c r="S329" s="133" t="s">
        <v>2066</v>
      </c>
      <c r="T329" s="133" t="s">
        <v>2688</v>
      </c>
      <c r="U329" s="3" t="s">
        <v>2730</v>
      </c>
      <c r="V329" s="3" t="s">
        <v>20</v>
      </c>
      <c r="W329" s="3"/>
    </row>
    <row r="330" spans="1:23" ht="72.5" x14ac:dyDescent="0.35">
      <c r="A330" s="2">
        <v>329</v>
      </c>
      <c r="B330" s="2" t="s">
        <v>463</v>
      </c>
      <c r="C330" s="2" t="s">
        <v>80</v>
      </c>
      <c r="D330" s="2"/>
      <c r="E330" s="2"/>
      <c r="F330" s="2" t="s">
        <v>2067</v>
      </c>
      <c r="G330" s="133" t="s">
        <v>2068</v>
      </c>
      <c r="H330" s="133" t="s">
        <v>20</v>
      </c>
      <c r="I330" s="133" t="s">
        <v>20</v>
      </c>
      <c r="J330" s="133" t="s">
        <v>20</v>
      </c>
      <c r="K330" s="133" t="s">
        <v>19</v>
      </c>
      <c r="L330" s="2"/>
      <c r="M330" s="133" t="s">
        <v>20</v>
      </c>
      <c r="N330" s="133"/>
      <c r="O330" s="133" t="s">
        <v>20</v>
      </c>
      <c r="P330" s="143" t="s">
        <v>1999</v>
      </c>
      <c r="Q330" s="5" t="s">
        <v>2069</v>
      </c>
      <c r="R330" s="82" t="s">
        <v>2066</v>
      </c>
      <c r="S330" s="133" t="s">
        <v>2070</v>
      </c>
      <c r="T330" s="133" t="s">
        <v>2689</v>
      </c>
      <c r="U330" s="3" t="s">
        <v>2730</v>
      </c>
      <c r="V330" s="3" t="s">
        <v>20</v>
      </c>
      <c r="W330" s="3" t="s">
        <v>20</v>
      </c>
    </row>
    <row r="331" spans="1:23" ht="101.5" x14ac:dyDescent="0.35">
      <c r="A331" s="2">
        <v>330</v>
      </c>
      <c r="B331" s="2" t="s">
        <v>463</v>
      </c>
      <c r="C331" s="2" t="s">
        <v>80</v>
      </c>
      <c r="D331" s="2"/>
      <c r="E331" s="2"/>
      <c r="F331" s="2" t="s">
        <v>1805</v>
      </c>
      <c r="G331" s="2" t="s">
        <v>1781</v>
      </c>
      <c r="H331" s="2" t="s">
        <v>20</v>
      </c>
      <c r="I331" s="2" t="s">
        <v>20</v>
      </c>
      <c r="J331" s="2" t="s">
        <v>20</v>
      </c>
      <c r="K331" s="2"/>
      <c r="L331" s="2"/>
      <c r="M331" s="2" t="s">
        <v>20</v>
      </c>
      <c r="N331" s="2" t="s">
        <v>20</v>
      </c>
      <c r="O331" s="2"/>
      <c r="P331" s="2" t="s">
        <v>1999</v>
      </c>
      <c r="Q331" s="5" t="s">
        <v>1800</v>
      </c>
      <c r="R331" s="5" t="s">
        <v>1801</v>
      </c>
      <c r="S331" s="2" t="s">
        <v>1526</v>
      </c>
      <c r="T331" s="2" t="s">
        <v>2683</v>
      </c>
      <c r="U331" s="3" t="s">
        <v>2730</v>
      </c>
      <c r="V331" s="3" t="s">
        <v>20</v>
      </c>
      <c r="W331" s="3"/>
    </row>
    <row r="332" spans="1:23" ht="72.5" x14ac:dyDescent="0.35">
      <c r="A332" s="2">
        <v>331</v>
      </c>
      <c r="B332" s="2" t="s">
        <v>465</v>
      </c>
      <c r="C332" s="2" t="s">
        <v>80</v>
      </c>
      <c r="D332" s="2"/>
      <c r="E332" s="2"/>
      <c r="F332" s="3" t="s">
        <v>467</v>
      </c>
      <c r="G332" s="2" t="s">
        <v>1752</v>
      </c>
      <c r="H332" s="2" t="s">
        <v>20</v>
      </c>
      <c r="I332" s="2" t="s">
        <v>20</v>
      </c>
      <c r="J332" s="2" t="s">
        <v>20</v>
      </c>
      <c r="K332" s="2" t="s">
        <v>19</v>
      </c>
      <c r="L332" s="2" t="s">
        <v>19</v>
      </c>
      <c r="M332" s="2" t="s">
        <v>19</v>
      </c>
      <c r="N332" s="2" t="s">
        <v>20</v>
      </c>
      <c r="O332" s="2"/>
      <c r="P332" s="2" t="s">
        <v>1999</v>
      </c>
      <c r="Q332" s="5" t="s">
        <v>1762</v>
      </c>
      <c r="R332" s="5" t="s">
        <v>1763</v>
      </c>
      <c r="S332" s="2" t="s">
        <v>1211</v>
      </c>
      <c r="T332" s="2" t="s">
        <v>2694</v>
      </c>
      <c r="U332" s="3" t="s">
        <v>2730</v>
      </c>
      <c r="V332" s="3" t="s">
        <v>20</v>
      </c>
      <c r="W332" s="3" t="s">
        <v>20</v>
      </c>
    </row>
    <row r="333" spans="1:23" ht="43.5" x14ac:dyDescent="0.35">
      <c r="A333" s="2">
        <v>332</v>
      </c>
      <c r="B333" s="2" t="s">
        <v>465</v>
      </c>
      <c r="C333" s="2" t="s">
        <v>80</v>
      </c>
      <c r="D333" s="2"/>
      <c r="E333" s="2"/>
      <c r="F333" s="3" t="s">
        <v>1774</v>
      </c>
      <c r="G333" s="2" t="s">
        <v>1773</v>
      </c>
      <c r="H333" s="2" t="s">
        <v>20</v>
      </c>
      <c r="I333" s="2" t="s">
        <v>20</v>
      </c>
      <c r="J333" s="2" t="s">
        <v>19</v>
      </c>
      <c r="K333" s="2"/>
      <c r="L333" s="2"/>
      <c r="M333" s="2"/>
      <c r="N333" s="2" t="s">
        <v>20</v>
      </c>
      <c r="O333" s="2" t="s">
        <v>20</v>
      </c>
      <c r="P333" s="2" t="s">
        <v>1999</v>
      </c>
      <c r="Q333" s="5" t="s">
        <v>1772</v>
      </c>
      <c r="R333" s="5" t="s">
        <v>1776</v>
      </c>
      <c r="S333" s="2" t="s">
        <v>23</v>
      </c>
      <c r="T333" s="2" t="s">
        <v>2692</v>
      </c>
      <c r="U333" s="3" t="s">
        <v>2730</v>
      </c>
      <c r="V333" s="3" t="s">
        <v>20</v>
      </c>
      <c r="W333" s="3"/>
    </row>
    <row r="334" spans="1:23" ht="43.5" x14ac:dyDescent="0.35">
      <c r="A334" s="2">
        <v>333</v>
      </c>
      <c r="B334" s="2" t="s">
        <v>465</v>
      </c>
      <c r="C334" s="2" t="s">
        <v>80</v>
      </c>
      <c r="D334" s="2"/>
      <c r="E334" s="2"/>
      <c r="F334" s="3" t="s">
        <v>1720</v>
      </c>
      <c r="G334" s="2" t="s">
        <v>1717</v>
      </c>
      <c r="H334" s="2"/>
      <c r="I334" s="2" t="s">
        <v>20</v>
      </c>
      <c r="J334" s="2"/>
      <c r="K334" s="2"/>
      <c r="L334" s="2"/>
      <c r="M334" s="2"/>
      <c r="N334" s="2" t="s">
        <v>20</v>
      </c>
      <c r="O334" s="2" t="s">
        <v>20</v>
      </c>
      <c r="P334" s="2" t="s">
        <v>1999</v>
      </c>
      <c r="Q334" s="5" t="s">
        <v>1716</v>
      </c>
      <c r="R334" s="5" t="s">
        <v>1710</v>
      </c>
      <c r="S334" s="2" t="s">
        <v>176</v>
      </c>
      <c r="T334" s="2" t="s">
        <v>2693</v>
      </c>
      <c r="U334" s="3" t="s">
        <v>2730</v>
      </c>
      <c r="V334" s="3"/>
      <c r="W334" s="3"/>
    </row>
    <row r="335" spans="1:23" ht="58" x14ac:dyDescent="0.35">
      <c r="A335" s="2">
        <v>334</v>
      </c>
      <c r="B335" s="2" t="s">
        <v>465</v>
      </c>
      <c r="C335" s="2" t="s">
        <v>80</v>
      </c>
      <c r="D335" s="2"/>
      <c r="E335" s="2"/>
      <c r="F335" s="2" t="s">
        <v>1792</v>
      </c>
      <c r="G335" s="2" t="s">
        <v>1780</v>
      </c>
      <c r="H335" s="2"/>
      <c r="I335" s="2"/>
      <c r="J335" s="2"/>
      <c r="K335" s="2" t="s">
        <v>20</v>
      </c>
      <c r="L335" s="2" t="s">
        <v>19</v>
      </c>
      <c r="M335" s="2"/>
      <c r="N335" s="2"/>
      <c r="O335" s="2" t="s">
        <v>20</v>
      </c>
      <c r="P335" s="2" t="s">
        <v>1999</v>
      </c>
      <c r="Q335" s="5" t="s">
        <v>1784</v>
      </c>
      <c r="R335" s="5" t="s">
        <v>1786</v>
      </c>
      <c r="S335" s="2" t="s">
        <v>1785</v>
      </c>
      <c r="T335" s="2" t="s">
        <v>2695</v>
      </c>
      <c r="U335" s="3" t="s">
        <v>2730</v>
      </c>
      <c r="V335" s="3"/>
      <c r="W335" s="3" t="s">
        <v>20</v>
      </c>
    </row>
    <row r="336" spans="1:23" ht="58" x14ac:dyDescent="0.35">
      <c r="A336" s="2">
        <v>335</v>
      </c>
      <c r="B336" s="2" t="s">
        <v>465</v>
      </c>
      <c r="C336" s="2" t="s">
        <v>80</v>
      </c>
      <c r="D336" s="2"/>
      <c r="E336" s="2"/>
      <c r="F336" s="3" t="s">
        <v>466</v>
      </c>
      <c r="G336" s="2" t="s">
        <v>1742</v>
      </c>
      <c r="H336" s="2" t="s">
        <v>20</v>
      </c>
      <c r="I336" s="2" t="s">
        <v>20</v>
      </c>
      <c r="J336" s="2" t="s">
        <v>20</v>
      </c>
      <c r="K336" s="2" t="s">
        <v>20</v>
      </c>
      <c r="L336" s="2"/>
      <c r="M336" s="2"/>
      <c r="N336" s="2" t="s">
        <v>20</v>
      </c>
      <c r="O336" s="2" t="s">
        <v>20</v>
      </c>
      <c r="P336" s="2" t="s">
        <v>75</v>
      </c>
      <c r="Q336" s="5" t="s">
        <v>1731</v>
      </c>
      <c r="R336" s="3"/>
      <c r="S336" s="2" t="s">
        <v>165</v>
      </c>
      <c r="T336" s="2" t="s">
        <v>2747</v>
      </c>
      <c r="U336" s="3" t="s">
        <v>2730</v>
      </c>
      <c r="V336" s="3" t="s">
        <v>20</v>
      </c>
      <c r="W336" s="3" t="s">
        <v>20</v>
      </c>
    </row>
    <row r="337" spans="1:23" ht="72.5" x14ac:dyDescent="0.35">
      <c r="A337" s="2">
        <v>336</v>
      </c>
      <c r="B337" s="2" t="s">
        <v>465</v>
      </c>
      <c r="C337" s="2" t="s">
        <v>80</v>
      </c>
      <c r="D337" s="2"/>
      <c r="E337" s="2"/>
      <c r="F337" s="2" t="s">
        <v>1695</v>
      </c>
      <c r="G337" s="2" t="s">
        <v>1696</v>
      </c>
      <c r="H337" s="2" t="s">
        <v>20</v>
      </c>
      <c r="I337" s="2" t="s">
        <v>20</v>
      </c>
      <c r="J337" s="2" t="s">
        <v>19</v>
      </c>
      <c r="K337" s="2"/>
      <c r="L337" s="2"/>
      <c r="M337" s="2"/>
      <c r="N337" s="2" t="s">
        <v>20</v>
      </c>
      <c r="O337" s="2" t="s">
        <v>20</v>
      </c>
      <c r="P337" s="2" t="s">
        <v>409</v>
      </c>
      <c r="Q337" s="5" t="s">
        <v>1777</v>
      </c>
      <c r="R337" s="3"/>
      <c r="S337" s="2" t="s">
        <v>1778</v>
      </c>
      <c r="T337" s="2" t="s">
        <v>2691</v>
      </c>
      <c r="U337" s="3" t="s">
        <v>2730</v>
      </c>
      <c r="V337" s="3" t="s">
        <v>20</v>
      </c>
      <c r="W337" s="3"/>
    </row>
    <row r="338" spans="1:23" ht="58" x14ac:dyDescent="0.35">
      <c r="A338" s="2">
        <v>337</v>
      </c>
      <c r="B338" s="2" t="s">
        <v>465</v>
      </c>
      <c r="C338" s="2" t="s">
        <v>80</v>
      </c>
      <c r="D338" s="2"/>
      <c r="E338" s="2"/>
      <c r="F338" s="2" t="s">
        <v>1789</v>
      </c>
      <c r="G338" s="2" t="s">
        <v>1790</v>
      </c>
      <c r="H338" s="2" t="s">
        <v>20</v>
      </c>
      <c r="I338" s="2" t="s">
        <v>20</v>
      </c>
      <c r="J338" s="2" t="s">
        <v>20</v>
      </c>
      <c r="K338" s="2" t="s">
        <v>20</v>
      </c>
      <c r="L338" s="2" t="s">
        <v>19</v>
      </c>
      <c r="M338" s="2"/>
      <c r="N338" s="2"/>
      <c r="O338" s="2" t="s">
        <v>20</v>
      </c>
      <c r="P338" s="2" t="s">
        <v>1999</v>
      </c>
      <c r="Q338" s="5" t="s">
        <v>1738</v>
      </c>
      <c r="R338" s="3"/>
      <c r="S338" s="2" t="s">
        <v>1175</v>
      </c>
      <c r="T338" s="2" t="s">
        <v>2696</v>
      </c>
      <c r="U338" s="3" t="s">
        <v>2730</v>
      </c>
      <c r="V338" s="3" t="s">
        <v>20</v>
      </c>
      <c r="W338" s="3" t="s">
        <v>20</v>
      </c>
    </row>
    <row r="339" spans="1:23" ht="72.5" x14ac:dyDescent="0.35">
      <c r="A339" s="2">
        <v>338</v>
      </c>
      <c r="B339" s="2" t="s">
        <v>468</v>
      </c>
      <c r="C339" s="2" t="s">
        <v>80</v>
      </c>
      <c r="D339" s="2"/>
      <c r="E339" s="2"/>
      <c r="F339" s="2" t="s">
        <v>1829</v>
      </c>
      <c r="G339" s="2" t="s">
        <v>1830</v>
      </c>
      <c r="H339" s="2" t="s">
        <v>20</v>
      </c>
      <c r="I339" s="2" t="s">
        <v>20</v>
      </c>
      <c r="J339" s="2" t="s">
        <v>20</v>
      </c>
      <c r="K339" s="2" t="s">
        <v>20</v>
      </c>
      <c r="L339" s="2" t="s">
        <v>20</v>
      </c>
      <c r="M339" s="2" t="s">
        <v>20</v>
      </c>
      <c r="N339" s="2"/>
      <c r="O339" s="2" t="s">
        <v>20</v>
      </c>
      <c r="P339" s="2" t="s">
        <v>2001</v>
      </c>
      <c r="Q339" s="5" t="s">
        <v>1826</v>
      </c>
      <c r="R339" s="3"/>
      <c r="S339" s="2">
        <v>2024</v>
      </c>
      <c r="T339" s="2" t="s">
        <v>2701</v>
      </c>
      <c r="U339" s="3" t="s">
        <v>2730</v>
      </c>
      <c r="V339" s="3" t="s">
        <v>20</v>
      </c>
      <c r="W339" s="3" t="s">
        <v>20</v>
      </c>
    </row>
    <row r="340" spans="1:23" ht="72.5" x14ac:dyDescent="0.35">
      <c r="A340" s="2">
        <v>339</v>
      </c>
      <c r="B340" s="2" t="s">
        <v>468</v>
      </c>
      <c r="C340" s="2" t="s">
        <v>80</v>
      </c>
      <c r="D340" s="2"/>
      <c r="E340" s="2"/>
      <c r="F340" s="2" t="s">
        <v>1824</v>
      </c>
      <c r="G340" s="2" t="s">
        <v>1827</v>
      </c>
      <c r="H340" s="2" t="s">
        <v>20</v>
      </c>
      <c r="I340" s="2" t="s">
        <v>20</v>
      </c>
      <c r="J340" s="2" t="s">
        <v>20</v>
      </c>
      <c r="K340" s="2" t="s">
        <v>20</v>
      </c>
      <c r="L340" s="2" t="s">
        <v>20</v>
      </c>
      <c r="M340" s="2" t="s">
        <v>20</v>
      </c>
      <c r="N340" s="2" t="s">
        <v>20</v>
      </c>
      <c r="O340" s="2"/>
      <c r="P340" s="2" t="s">
        <v>2001</v>
      </c>
      <c r="Q340" s="5" t="s">
        <v>1826</v>
      </c>
      <c r="R340" s="3"/>
      <c r="S340" s="2">
        <v>2024</v>
      </c>
      <c r="T340" s="2" t="s">
        <v>2699</v>
      </c>
      <c r="U340" s="3" t="s">
        <v>2730</v>
      </c>
      <c r="V340" s="3" t="s">
        <v>20</v>
      </c>
      <c r="W340" s="3" t="s">
        <v>20</v>
      </c>
    </row>
    <row r="341" spans="1:23" ht="72.5" x14ac:dyDescent="0.35">
      <c r="A341" s="2">
        <v>340</v>
      </c>
      <c r="B341" s="2" t="s">
        <v>468</v>
      </c>
      <c r="C341" s="2" t="s">
        <v>80</v>
      </c>
      <c r="D341" s="2"/>
      <c r="E341" s="2"/>
      <c r="F341" s="2" t="s">
        <v>1831</v>
      </c>
      <c r="G341" s="2" t="s">
        <v>1832</v>
      </c>
      <c r="H341" s="2" t="s">
        <v>20</v>
      </c>
      <c r="I341" s="2" t="s">
        <v>20</v>
      </c>
      <c r="J341" s="2" t="s">
        <v>20</v>
      </c>
      <c r="K341" s="2" t="s">
        <v>20</v>
      </c>
      <c r="L341" s="2" t="s">
        <v>20</v>
      </c>
      <c r="M341" s="2" t="s">
        <v>20</v>
      </c>
      <c r="N341" s="2"/>
      <c r="O341" s="2" t="s">
        <v>20</v>
      </c>
      <c r="P341" s="2" t="s">
        <v>2001</v>
      </c>
      <c r="Q341" s="5" t="s">
        <v>1826</v>
      </c>
      <c r="R341" s="3"/>
      <c r="S341" s="2">
        <v>2024</v>
      </c>
      <c r="T341" s="2" t="s">
        <v>2702</v>
      </c>
      <c r="U341" s="3" t="s">
        <v>2730</v>
      </c>
      <c r="V341" s="3" t="s">
        <v>20</v>
      </c>
      <c r="W341" s="3" t="s">
        <v>20</v>
      </c>
    </row>
    <row r="342" spans="1:23" ht="43.5" x14ac:dyDescent="0.35">
      <c r="A342" s="2">
        <v>341</v>
      </c>
      <c r="B342" s="2" t="s">
        <v>468</v>
      </c>
      <c r="C342" s="2" t="s">
        <v>80</v>
      </c>
      <c r="D342" s="2"/>
      <c r="E342" s="2"/>
      <c r="F342" s="2" t="s">
        <v>1838</v>
      </c>
      <c r="G342" s="2" t="s">
        <v>1839</v>
      </c>
      <c r="H342" s="2" t="s">
        <v>20</v>
      </c>
      <c r="I342" s="2" t="s">
        <v>20</v>
      </c>
      <c r="J342" s="2" t="s">
        <v>20</v>
      </c>
      <c r="K342" s="2"/>
      <c r="L342" s="2"/>
      <c r="M342" s="2" t="s">
        <v>20</v>
      </c>
      <c r="N342" s="2" t="s">
        <v>20</v>
      </c>
      <c r="O342" s="2"/>
      <c r="P342" s="2" t="s">
        <v>75</v>
      </c>
      <c r="Q342" s="5" t="s">
        <v>1840</v>
      </c>
      <c r="R342" s="5"/>
      <c r="S342" s="2" t="s">
        <v>176</v>
      </c>
      <c r="T342" s="2" t="s">
        <v>2698</v>
      </c>
      <c r="U342" s="3" t="s">
        <v>2730</v>
      </c>
      <c r="V342" s="3" t="s">
        <v>20</v>
      </c>
      <c r="W342" s="3"/>
    </row>
    <row r="343" spans="1:23" ht="43.5" x14ac:dyDescent="0.35">
      <c r="A343" s="2">
        <v>342</v>
      </c>
      <c r="B343" s="2" t="s">
        <v>468</v>
      </c>
      <c r="C343" s="2" t="s">
        <v>80</v>
      </c>
      <c r="D343" s="2"/>
      <c r="E343" s="2"/>
      <c r="F343" s="2" t="s">
        <v>1835</v>
      </c>
      <c r="G343" s="2" t="s">
        <v>1837</v>
      </c>
      <c r="H343" s="2" t="s">
        <v>20</v>
      </c>
      <c r="I343" s="2" t="s">
        <v>20</v>
      </c>
      <c r="J343" s="2" t="s">
        <v>20</v>
      </c>
      <c r="K343" s="2" t="s">
        <v>19</v>
      </c>
      <c r="L343" s="2" t="s">
        <v>19</v>
      </c>
      <c r="M343" s="2" t="s">
        <v>19</v>
      </c>
      <c r="N343" s="2" t="s">
        <v>20</v>
      </c>
      <c r="O343" s="2" t="s">
        <v>20</v>
      </c>
      <c r="P343" s="2" t="s">
        <v>1999</v>
      </c>
      <c r="Q343" s="5" t="s">
        <v>1836</v>
      </c>
      <c r="R343" s="5"/>
      <c r="S343" s="2">
        <v>2024</v>
      </c>
      <c r="T343" s="2" t="s">
        <v>2697</v>
      </c>
      <c r="U343" s="3" t="s">
        <v>2730</v>
      </c>
      <c r="V343" s="3" t="s">
        <v>20</v>
      </c>
      <c r="W343" s="3" t="s">
        <v>20</v>
      </c>
    </row>
    <row r="344" spans="1:23" ht="58" x14ac:dyDescent="0.35">
      <c r="A344" s="2">
        <v>343</v>
      </c>
      <c r="B344" s="2" t="s">
        <v>468</v>
      </c>
      <c r="C344" s="2" t="s">
        <v>80</v>
      </c>
      <c r="D344" s="2"/>
      <c r="E344" s="2"/>
      <c r="F344" s="2" t="s">
        <v>1833</v>
      </c>
      <c r="G344" s="2" t="s">
        <v>1834</v>
      </c>
      <c r="H344" s="2"/>
      <c r="I344" s="2" t="s">
        <v>20</v>
      </c>
      <c r="J344" s="2" t="s">
        <v>20</v>
      </c>
      <c r="K344" s="2" t="s">
        <v>20</v>
      </c>
      <c r="L344" s="2" t="s">
        <v>20</v>
      </c>
      <c r="M344" s="2"/>
      <c r="N344" s="2" t="s">
        <v>19</v>
      </c>
      <c r="O344" s="2" t="s">
        <v>19</v>
      </c>
      <c r="P344" s="2" t="s">
        <v>2001</v>
      </c>
      <c r="Q344" s="5" t="s">
        <v>1826</v>
      </c>
      <c r="R344" s="3"/>
      <c r="S344" s="2">
        <v>2024</v>
      </c>
      <c r="T344" s="2" t="s">
        <v>2703</v>
      </c>
      <c r="U344" s="3" t="s">
        <v>2730</v>
      </c>
      <c r="V344" s="3" t="s">
        <v>20</v>
      </c>
      <c r="W344" s="3" t="s">
        <v>20</v>
      </c>
    </row>
    <row r="345" spans="1:23" ht="58" x14ac:dyDescent="0.35">
      <c r="A345" s="2">
        <v>344</v>
      </c>
      <c r="B345" s="2" t="s">
        <v>468</v>
      </c>
      <c r="C345" s="2" t="s">
        <v>80</v>
      </c>
      <c r="D345" s="2"/>
      <c r="E345" s="2"/>
      <c r="F345" s="2" t="s">
        <v>1825</v>
      </c>
      <c r="G345" s="2" t="s">
        <v>1828</v>
      </c>
      <c r="H345" s="2"/>
      <c r="I345" s="2" t="s">
        <v>20</v>
      </c>
      <c r="J345" s="2" t="s">
        <v>20</v>
      </c>
      <c r="K345" s="2" t="s">
        <v>20</v>
      </c>
      <c r="L345" s="2" t="s">
        <v>20</v>
      </c>
      <c r="M345" s="2" t="s">
        <v>20</v>
      </c>
      <c r="N345" s="2" t="s">
        <v>20</v>
      </c>
      <c r="O345" s="2" t="s">
        <v>20</v>
      </c>
      <c r="P345" s="2" t="s">
        <v>2001</v>
      </c>
      <c r="Q345" s="5" t="s">
        <v>1826</v>
      </c>
      <c r="R345" s="3"/>
      <c r="S345" s="2">
        <v>2024</v>
      </c>
      <c r="T345" s="2" t="s">
        <v>2700</v>
      </c>
      <c r="U345" s="3" t="s">
        <v>2730</v>
      </c>
      <c r="V345" s="3" t="s">
        <v>20</v>
      </c>
      <c r="W345" s="3" t="s">
        <v>20</v>
      </c>
    </row>
    <row r="346" spans="1:23" ht="43.5" x14ac:dyDescent="0.35">
      <c r="A346" s="2">
        <v>345</v>
      </c>
      <c r="B346" s="2" t="s">
        <v>470</v>
      </c>
      <c r="C346" s="2" t="s">
        <v>80</v>
      </c>
      <c r="D346" s="2"/>
      <c r="E346" s="2"/>
      <c r="F346" s="131" t="s">
        <v>1852</v>
      </c>
      <c r="G346" s="2" t="s">
        <v>1860</v>
      </c>
      <c r="H346" s="2" t="s">
        <v>20</v>
      </c>
      <c r="I346" s="2" t="s">
        <v>20</v>
      </c>
      <c r="J346" s="2" t="s">
        <v>20</v>
      </c>
      <c r="K346" s="2"/>
      <c r="L346" s="2"/>
      <c r="M346" s="2" t="s">
        <v>20</v>
      </c>
      <c r="N346" s="2" t="s">
        <v>19</v>
      </c>
      <c r="O346" s="2" t="s">
        <v>20</v>
      </c>
      <c r="P346" s="2" t="s">
        <v>2001</v>
      </c>
      <c r="Q346" s="5" t="s">
        <v>1846</v>
      </c>
      <c r="R346" s="5"/>
      <c r="S346" s="2" t="s">
        <v>176</v>
      </c>
      <c r="T346" s="2" t="s">
        <v>2708</v>
      </c>
      <c r="U346" s="3" t="s">
        <v>2730</v>
      </c>
      <c r="V346" s="3" t="s">
        <v>20</v>
      </c>
      <c r="W346" s="3"/>
    </row>
    <row r="347" spans="1:23" ht="43.5" x14ac:dyDescent="0.35">
      <c r="A347" s="2">
        <v>346</v>
      </c>
      <c r="B347" s="2" t="s">
        <v>470</v>
      </c>
      <c r="C347" s="2" t="s">
        <v>80</v>
      </c>
      <c r="D347" s="2"/>
      <c r="E347" s="2"/>
      <c r="F347" s="131" t="s">
        <v>1865</v>
      </c>
      <c r="G347" s="2" t="s">
        <v>1869</v>
      </c>
      <c r="H347" s="2" t="s">
        <v>20</v>
      </c>
      <c r="I347" s="2" t="s">
        <v>20</v>
      </c>
      <c r="J347" s="2" t="s">
        <v>20</v>
      </c>
      <c r="K347" s="2"/>
      <c r="L347" s="2"/>
      <c r="M347" s="2" t="s">
        <v>20</v>
      </c>
      <c r="N347" s="2"/>
      <c r="O347" s="2" t="s">
        <v>20</v>
      </c>
      <c r="P347" s="2" t="s">
        <v>2001</v>
      </c>
      <c r="Q347" s="5" t="s">
        <v>1873</v>
      </c>
      <c r="R347" s="5"/>
      <c r="S347" s="2" t="s">
        <v>176</v>
      </c>
      <c r="T347" s="2" t="s">
        <v>2712</v>
      </c>
      <c r="U347" s="3" t="s">
        <v>2730</v>
      </c>
      <c r="V347" s="3" t="s">
        <v>20</v>
      </c>
      <c r="W347" s="3"/>
    </row>
    <row r="348" spans="1:23" ht="101.5" x14ac:dyDescent="0.35">
      <c r="A348" s="2">
        <v>347</v>
      </c>
      <c r="B348" s="2" t="s">
        <v>470</v>
      </c>
      <c r="C348" s="2" t="s">
        <v>80</v>
      </c>
      <c r="D348" s="2"/>
      <c r="E348" s="2"/>
      <c r="F348" s="131" t="s">
        <v>1818</v>
      </c>
      <c r="G348" s="2" t="s">
        <v>1819</v>
      </c>
      <c r="H348" s="2" t="s">
        <v>20</v>
      </c>
      <c r="I348" s="2" t="s">
        <v>20</v>
      </c>
      <c r="J348" s="2" t="s">
        <v>20</v>
      </c>
      <c r="K348" s="2"/>
      <c r="L348" s="2" t="s">
        <v>20</v>
      </c>
      <c r="M348" s="2" t="s">
        <v>20</v>
      </c>
      <c r="N348" s="2" t="s">
        <v>20</v>
      </c>
      <c r="O348" s="2" t="s">
        <v>20</v>
      </c>
      <c r="P348" s="2" t="s">
        <v>2001</v>
      </c>
      <c r="Q348" s="5" t="s">
        <v>1842</v>
      </c>
      <c r="R348" s="5"/>
      <c r="S348" s="2" t="s">
        <v>1843</v>
      </c>
      <c r="T348" s="2" t="s">
        <v>2704</v>
      </c>
      <c r="U348" s="3" t="s">
        <v>2730</v>
      </c>
      <c r="V348" s="3" t="s">
        <v>20</v>
      </c>
      <c r="W348" s="3" t="s">
        <v>20</v>
      </c>
    </row>
    <row r="349" spans="1:23" ht="58" x14ac:dyDescent="0.35">
      <c r="A349" s="2">
        <v>348</v>
      </c>
      <c r="B349" s="2" t="s">
        <v>470</v>
      </c>
      <c r="C349" s="2" t="s">
        <v>80</v>
      </c>
      <c r="D349" s="2"/>
      <c r="E349" s="2"/>
      <c r="F349" s="131" t="s">
        <v>1849</v>
      </c>
      <c r="G349" s="2" t="s">
        <v>1859</v>
      </c>
      <c r="H349" s="2" t="s">
        <v>20</v>
      </c>
      <c r="I349" s="2" t="s">
        <v>19</v>
      </c>
      <c r="J349" s="2" t="s">
        <v>19</v>
      </c>
      <c r="K349" s="2"/>
      <c r="L349" s="2"/>
      <c r="M349" s="2"/>
      <c r="N349" s="2" t="s">
        <v>20</v>
      </c>
      <c r="O349" s="2"/>
      <c r="P349" s="2" t="s">
        <v>2001</v>
      </c>
      <c r="Q349" s="5" t="s">
        <v>1856</v>
      </c>
      <c r="R349" s="5"/>
      <c r="S349" s="2" t="s">
        <v>176</v>
      </c>
      <c r="T349" s="2" t="s">
        <v>2709</v>
      </c>
      <c r="U349" s="3" t="s">
        <v>2730</v>
      </c>
      <c r="V349" s="3" t="s">
        <v>20</v>
      </c>
      <c r="W349" s="3"/>
    </row>
    <row r="350" spans="1:23" ht="29" x14ac:dyDescent="0.35">
      <c r="A350" s="2">
        <v>349</v>
      </c>
      <c r="B350" s="2" t="s">
        <v>470</v>
      </c>
      <c r="C350" s="2" t="s">
        <v>80</v>
      </c>
      <c r="D350" s="2"/>
      <c r="E350" s="2"/>
      <c r="F350" s="131" t="s">
        <v>1867</v>
      </c>
      <c r="G350" s="2" t="s">
        <v>1870</v>
      </c>
      <c r="H350" s="2" t="s">
        <v>20</v>
      </c>
      <c r="I350" s="2"/>
      <c r="J350" s="2"/>
      <c r="K350" s="2"/>
      <c r="L350" s="2"/>
      <c r="M350" s="2"/>
      <c r="N350" s="2" t="s">
        <v>20</v>
      </c>
      <c r="O350" s="2"/>
      <c r="P350" s="2" t="s">
        <v>2001</v>
      </c>
      <c r="Q350" s="5" t="s">
        <v>1874</v>
      </c>
      <c r="R350" s="5"/>
      <c r="S350" s="2" t="s">
        <v>176</v>
      </c>
      <c r="T350" s="2" t="s">
        <v>2713</v>
      </c>
      <c r="U350" s="3" t="s">
        <v>2730</v>
      </c>
      <c r="V350" s="3" t="s">
        <v>20</v>
      </c>
      <c r="W350" s="3"/>
    </row>
    <row r="351" spans="1:23" ht="116" x14ac:dyDescent="0.35">
      <c r="A351" s="2">
        <v>350</v>
      </c>
      <c r="B351" s="2" t="s">
        <v>470</v>
      </c>
      <c r="C351" s="2" t="s">
        <v>80</v>
      </c>
      <c r="D351" s="2"/>
      <c r="E351" s="2"/>
      <c r="F351" s="2" t="s">
        <v>1624</v>
      </c>
      <c r="G351" s="2" t="s">
        <v>1630</v>
      </c>
      <c r="H351" s="2" t="s">
        <v>20</v>
      </c>
      <c r="I351" s="2" t="s">
        <v>20</v>
      </c>
      <c r="J351" s="2" t="s">
        <v>20</v>
      </c>
      <c r="K351" s="2" t="s">
        <v>20</v>
      </c>
      <c r="L351" s="2" t="s">
        <v>20</v>
      </c>
      <c r="M351" s="2" t="s">
        <v>20</v>
      </c>
      <c r="N351" s="2" t="s">
        <v>20</v>
      </c>
      <c r="O351" s="2" t="s">
        <v>20</v>
      </c>
      <c r="P351" s="2" t="s">
        <v>409</v>
      </c>
      <c r="Q351" s="5" t="s">
        <v>1640</v>
      </c>
      <c r="R351" s="54" t="s">
        <v>2729</v>
      </c>
      <c r="S351" s="2" t="s">
        <v>70</v>
      </c>
      <c r="T351" s="2" t="s">
        <v>2716</v>
      </c>
      <c r="U351" s="3" t="s">
        <v>2730</v>
      </c>
      <c r="V351" s="3" t="s">
        <v>20</v>
      </c>
      <c r="W351" s="3" t="s">
        <v>20</v>
      </c>
    </row>
    <row r="352" spans="1:23" ht="87" x14ac:dyDescent="0.35">
      <c r="A352" s="2">
        <v>351</v>
      </c>
      <c r="B352" s="2" t="s">
        <v>470</v>
      </c>
      <c r="C352" s="2" t="s">
        <v>80</v>
      </c>
      <c r="D352" s="2"/>
      <c r="E352" s="2"/>
      <c r="F352" s="131" t="s">
        <v>1850</v>
      </c>
      <c r="G352" s="2" t="s">
        <v>1858</v>
      </c>
      <c r="H352" s="2" t="s">
        <v>20</v>
      </c>
      <c r="I352" s="2" t="s">
        <v>20</v>
      </c>
      <c r="J352" s="2" t="s">
        <v>20</v>
      </c>
      <c r="K352" s="2" t="s">
        <v>20</v>
      </c>
      <c r="L352" s="2" t="s">
        <v>20</v>
      </c>
      <c r="M352" s="2" t="s">
        <v>20</v>
      </c>
      <c r="N352" s="2" t="s">
        <v>20</v>
      </c>
      <c r="O352" s="2"/>
      <c r="P352" s="2" t="s">
        <v>2001</v>
      </c>
      <c r="Q352" s="5" t="s">
        <v>1864</v>
      </c>
      <c r="R352" s="5"/>
      <c r="S352" s="2" t="s">
        <v>176</v>
      </c>
      <c r="T352" s="2" t="s">
        <v>2710</v>
      </c>
      <c r="U352" s="3" t="s">
        <v>2730</v>
      </c>
      <c r="V352" s="3" t="s">
        <v>20</v>
      </c>
      <c r="W352" s="3" t="s">
        <v>20</v>
      </c>
    </row>
    <row r="353" spans="1:23" ht="87" x14ac:dyDescent="0.35">
      <c r="A353" s="2">
        <v>352</v>
      </c>
      <c r="B353" s="2" t="s">
        <v>470</v>
      </c>
      <c r="C353" s="2" t="s">
        <v>80</v>
      </c>
      <c r="D353" s="2"/>
      <c r="E353" s="2"/>
      <c r="F353" s="131" t="s">
        <v>1854</v>
      </c>
      <c r="G353" s="2" t="s">
        <v>1863</v>
      </c>
      <c r="H353" s="2" t="s">
        <v>20</v>
      </c>
      <c r="I353" s="2" t="s">
        <v>20</v>
      </c>
      <c r="J353" s="2" t="s">
        <v>20</v>
      </c>
      <c r="K353" s="2" t="s">
        <v>20</v>
      </c>
      <c r="L353" s="2" t="s">
        <v>20</v>
      </c>
      <c r="M353" s="2" t="s">
        <v>20</v>
      </c>
      <c r="N353" s="2" t="s">
        <v>20</v>
      </c>
      <c r="O353" s="2"/>
      <c r="P353" s="2" t="s">
        <v>2001</v>
      </c>
      <c r="Q353" s="5" t="s">
        <v>1845</v>
      </c>
      <c r="R353" s="5"/>
      <c r="S353" s="2" t="s">
        <v>176</v>
      </c>
      <c r="T353" s="2" t="s">
        <v>2706</v>
      </c>
      <c r="U353" s="3" t="s">
        <v>2730</v>
      </c>
      <c r="V353" s="3" t="s">
        <v>20</v>
      </c>
      <c r="W353" s="3" t="s">
        <v>20</v>
      </c>
    </row>
    <row r="354" spans="1:23" ht="87" x14ac:dyDescent="0.35">
      <c r="A354" s="2">
        <v>353</v>
      </c>
      <c r="B354" s="2" t="s">
        <v>470</v>
      </c>
      <c r="C354" s="2" t="s">
        <v>80</v>
      </c>
      <c r="D354" s="2"/>
      <c r="E354" s="2"/>
      <c r="F354" s="131" t="s">
        <v>1868</v>
      </c>
      <c r="G354" s="2" t="s">
        <v>1871</v>
      </c>
      <c r="H354" s="2" t="s">
        <v>20</v>
      </c>
      <c r="I354" s="2" t="s">
        <v>20</v>
      </c>
      <c r="J354" s="2" t="s">
        <v>20</v>
      </c>
      <c r="K354" s="2" t="s">
        <v>20</v>
      </c>
      <c r="L354" s="2" t="s">
        <v>20</v>
      </c>
      <c r="M354" s="2" t="s">
        <v>20</v>
      </c>
      <c r="N354" s="2" t="s">
        <v>20</v>
      </c>
      <c r="O354" s="2"/>
      <c r="P354" s="2" t="s">
        <v>2001</v>
      </c>
      <c r="Q354" s="5" t="s">
        <v>1875</v>
      </c>
      <c r="R354" s="5"/>
      <c r="S354" s="2" t="s">
        <v>176</v>
      </c>
      <c r="T354" s="2" t="s">
        <v>2714</v>
      </c>
      <c r="U354" s="3" t="s">
        <v>2730</v>
      </c>
      <c r="V354" s="3" t="s">
        <v>20</v>
      </c>
      <c r="W354" s="3" t="s">
        <v>20</v>
      </c>
    </row>
    <row r="355" spans="1:23" ht="43.5" x14ac:dyDescent="0.35">
      <c r="A355" s="2">
        <v>354</v>
      </c>
      <c r="B355" s="2" t="s">
        <v>470</v>
      </c>
      <c r="C355" s="2" t="s">
        <v>80</v>
      </c>
      <c r="D355" s="2"/>
      <c r="E355" s="2"/>
      <c r="F355" s="131" t="s">
        <v>1851</v>
      </c>
      <c r="G355" s="2" t="s">
        <v>1857</v>
      </c>
      <c r="H355" s="2" t="s">
        <v>20</v>
      </c>
      <c r="I355" s="2"/>
      <c r="J355" s="2"/>
      <c r="K355" s="2"/>
      <c r="L355" s="2"/>
      <c r="M355" s="2"/>
      <c r="N355" s="2" t="s">
        <v>20</v>
      </c>
      <c r="O355" s="2"/>
      <c r="P355" s="2" t="s">
        <v>2001</v>
      </c>
      <c r="Q355" s="5" t="s">
        <v>1848</v>
      </c>
      <c r="R355" s="5"/>
      <c r="S355" s="2" t="s">
        <v>176</v>
      </c>
      <c r="T355" s="2" t="s">
        <v>2711</v>
      </c>
      <c r="U355" s="3" t="s">
        <v>2730</v>
      </c>
      <c r="V355" s="3" t="s">
        <v>20</v>
      </c>
      <c r="W355" s="3"/>
    </row>
    <row r="356" spans="1:23" ht="43.5" x14ac:dyDescent="0.35">
      <c r="A356" s="2">
        <v>355</v>
      </c>
      <c r="B356" s="2" t="s">
        <v>470</v>
      </c>
      <c r="C356" s="2" t="s">
        <v>80</v>
      </c>
      <c r="D356" s="2"/>
      <c r="E356" s="2"/>
      <c r="F356" s="131" t="s">
        <v>1866</v>
      </c>
      <c r="G356" s="2" t="s">
        <v>1872</v>
      </c>
      <c r="H356" s="2" t="s">
        <v>20</v>
      </c>
      <c r="I356" s="2"/>
      <c r="J356" s="2"/>
      <c r="K356" s="2"/>
      <c r="L356" s="2"/>
      <c r="M356" s="2"/>
      <c r="N356" s="2" t="s">
        <v>20</v>
      </c>
      <c r="O356" s="2"/>
      <c r="P356" s="2" t="s">
        <v>2001</v>
      </c>
      <c r="Q356" s="5" t="s">
        <v>1876</v>
      </c>
      <c r="R356" s="5"/>
      <c r="S356" s="2" t="s">
        <v>176</v>
      </c>
      <c r="T356" s="2" t="s">
        <v>2715</v>
      </c>
      <c r="U356" s="3" t="s">
        <v>2730</v>
      </c>
      <c r="V356" s="3" t="s">
        <v>20</v>
      </c>
      <c r="W356" s="3"/>
    </row>
    <row r="357" spans="1:23" ht="43.5" x14ac:dyDescent="0.35">
      <c r="A357" s="2">
        <v>356</v>
      </c>
      <c r="B357" s="2" t="s">
        <v>470</v>
      </c>
      <c r="C357" s="2" t="s">
        <v>80</v>
      </c>
      <c r="D357" s="2"/>
      <c r="E357" s="2"/>
      <c r="F357" s="131" t="s">
        <v>1853</v>
      </c>
      <c r="G357" s="2" t="s">
        <v>1861</v>
      </c>
      <c r="H357" s="2" t="s">
        <v>20</v>
      </c>
      <c r="I357" s="2"/>
      <c r="J357" s="2"/>
      <c r="K357" s="2"/>
      <c r="L357" s="2"/>
      <c r="M357" s="2"/>
      <c r="N357" s="2" t="s">
        <v>20</v>
      </c>
      <c r="O357" s="2"/>
      <c r="P357" s="2" t="s">
        <v>2001</v>
      </c>
      <c r="Q357" s="5" t="s">
        <v>1847</v>
      </c>
      <c r="R357" s="5"/>
      <c r="S357" s="2" t="s">
        <v>176</v>
      </c>
      <c r="T357" s="2" t="s">
        <v>2707</v>
      </c>
      <c r="U357" s="3" t="s">
        <v>2730</v>
      </c>
      <c r="V357" s="3" t="s">
        <v>20</v>
      </c>
      <c r="W357" s="3"/>
    </row>
    <row r="358" spans="1:23" ht="58" x14ac:dyDescent="0.35">
      <c r="A358" s="2">
        <v>357</v>
      </c>
      <c r="B358" s="2" t="s">
        <v>470</v>
      </c>
      <c r="C358" s="2" t="s">
        <v>80</v>
      </c>
      <c r="D358" s="2"/>
      <c r="E358" s="2"/>
      <c r="F358" s="131" t="s">
        <v>1855</v>
      </c>
      <c r="G358" s="2" t="s">
        <v>1862</v>
      </c>
      <c r="H358" s="2" t="s">
        <v>20</v>
      </c>
      <c r="I358" s="2" t="s">
        <v>20</v>
      </c>
      <c r="J358" s="2" t="s">
        <v>20</v>
      </c>
      <c r="K358" s="2"/>
      <c r="L358" s="2"/>
      <c r="M358" s="2" t="s">
        <v>20</v>
      </c>
      <c r="N358" s="2" t="s">
        <v>20</v>
      </c>
      <c r="O358" s="2"/>
      <c r="P358" s="2" t="s">
        <v>2001</v>
      </c>
      <c r="Q358" s="5" t="s">
        <v>1844</v>
      </c>
      <c r="R358" s="5"/>
      <c r="S358" s="2" t="s">
        <v>176</v>
      </c>
      <c r="T358" s="2" t="s">
        <v>2705</v>
      </c>
      <c r="U358" s="3" t="s">
        <v>2730</v>
      </c>
      <c r="V358" s="3" t="s">
        <v>20</v>
      </c>
      <c r="W358" s="3"/>
    </row>
    <row r="359" spans="1:23" ht="58" x14ac:dyDescent="0.35">
      <c r="A359" s="2">
        <v>358</v>
      </c>
      <c r="B359" s="2" t="s">
        <v>472</v>
      </c>
      <c r="C359" s="2" t="s">
        <v>80</v>
      </c>
      <c r="D359" s="2"/>
      <c r="E359" s="2"/>
      <c r="F359" s="2" t="s">
        <v>1624</v>
      </c>
      <c r="G359" s="2" t="s">
        <v>1642</v>
      </c>
      <c r="H359" s="2" t="s">
        <v>20</v>
      </c>
      <c r="I359" s="2" t="s">
        <v>20</v>
      </c>
      <c r="J359" s="2" t="s">
        <v>19</v>
      </c>
      <c r="K359" s="2" t="s">
        <v>19</v>
      </c>
      <c r="L359" s="2" t="s">
        <v>19</v>
      </c>
      <c r="M359" s="2" t="s">
        <v>19</v>
      </c>
      <c r="N359" s="2" t="s">
        <v>19</v>
      </c>
      <c r="O359" s="2" t="s">
        <v>20</v>
      </c>
      <c r="P359" s="2" t="s">
        <v>409</v>
      </c>
      <c r="Q359" s="5" t="s">
        <v>1641</v>
      </c>
      <c r="R359" s="5"/>
      <c r="S359" s="2" t="s">
        <v>176</v>
      </c>
      <c r="T359" s="2" t="s">
        <v>2722</v>
      </c>
      <c r="U359" s="3" t="s">
        <v>2730</v>
      </c>
      <c r="V359" s="3" t="s">
        <v>20</v>
      </c>
      <c r="W359" s="3" t="s">
        <v>20</v>
      </c>
    </row>
    <row r="360" spans="1:23" ht="43.5" x14ac:dyDescent="0.35">
      <c r="A360" s="2">
        <v>359</v>
      </c>
      <c r="B360" s="2" t="s">
        <v>472</v>
      </c>
      <c r="C360" s="2" t="s">
        <v>80</v>
      </c>
      <c r="D360" s="2"/>
      <c r="E360" s="2"/>
      <c r="F360" s="2" t="s">
        <v>473</v>
      </c>
      <c r="G360" s="2" t="s">
        <v>1158</v>
      </c>
      <c r="H360" s="2" t="s">
        <v>20</v>
      </c>
      <c r="I360" s="2" t="s">
        <v>20</v>
      </c>
      <c r="J360" s="2"/>
      <c r="K360" s="2"/>
      <c r="L360" s="2"/>
      <c r="M360" s="2"/>
      <c r="N360" s="2" t="s">
        <v>20</v>
      </c>
      <c r="O360" s="2"/>
      <c r="P360" s="2" t="s">
        <v>1999</v>
      </c>
      <c r="Q360" s="5" t="s">
        <v>2736</v>
      </c>
      <c r="R360" s="5"/>
      <c r="S360" s="2" t="s">
        <v>1159</v>
      </c>
      <c r="T360" s="2" t="s">
        <v>2721</v>
      </c>
      <c r="U360" s="3" t="s">
        <v>2730</v>
      </c>
      <c r="V360" s="3" t="s">
        <v>20</v>
      </c>
      <c r="W360" s="3"/>
    </row>
    <row r="361" spans="1:23" ht="58" x14ac:dyDescent="0.35">
      <c r="A361" s="2">
        <v>360</v>
      </c>
      <c r="B361" s="2" t="s">
        <v>472</v>
      </c>
      <c r="C361" s="2" t="s">
        <v>80</v>
      </c>
      <c r="D361" s="2"/>
      <c r="E361" s="2"/>
      <c r="F361" s="2" t="s">
        <v>2733</v>
      </c>
      <c r="G361" s="2" t="s">
        <v>2732</v>
      </c>
      <c r="H361" s="2" t="s">
        <v>19</v>
      </c>
      <c r="I361" s="2" t="s">
        <v>20</v>
      </c>
      <c r="J361" s="2" t="s">
        <v>20</v>
      </c>
      <c r="K361" s="2" t="s">
        <v>20</v>
      </c>
      <c r="L361" s="2"/>
      <c r="M361" s="2" t="s">
        <v>20</v>
      </c>
      <c r="N361" s="2"/>
      <c r="O361" s="2" t="s">
        <v>20</v>
      </c>
      <c r="P361" s="2" t="s">
        <v>1999</v>
      </c>
      <c r="Q361" s="5" t="s">
        <v>2176</v>
      </c>
      <c r="R361" s="5"/>
      <c r="S361" s="2" t="s">
        <v>1138</v>
      </c>
      <c r="T361" s="2" t="s">
        <v>2720</v>
      </c>
      <c r="U361" s="3" t="s">
        <v>2730</v>
      </c>
      <c r="V361" s="3" t="s">
        <v>20</v>
      </c>
      <c r="W361" s="3" t="s">
        <v>20</v>
      </c>
    </row>
    <row r="362" spans="1:23" ht="72.5" x14ac:dyDescent="0.35">
      <c r="A362" s="2">
        <v>361</v>
      </c>
      <c r="B362" s="2" t="s">
        <v>472</v>
      </c>
      <c r="C362" s="2" t="s">
        <v>80</v>
      </c>
      <c r="D362" s="2"/>
      <c r="E362" s="2"/>
      <c r="F362" s="2" t="s">
        <v>2734</v>
      </c>
      <c r="G362" s="2" t="s">
        <v>2735</v>
      </c>
      <c r="H362" s="2" t="s">
        <v>20</v>
      </c>
      <c r="I362" s="2" t="s">
        <v>20</v>
      </c>
      <c r="J362" s="2" t="s">
        <v>20</v>
      </c>
      <c r="K362" s="2" t="s">
        <v>20</v>
      </c>
      <c r="L362" s="2" t="s">
        <v>20</v>
      </c>
      <c r="M362" s="2" t="s">
        <v>19</v>
      </c>
      <c r="N362" s="2" t="s">
        <v>20</v>
      </c>
      <c r="O362" s="2" t="s">
        <v>20</v>
      </c>
      <c r="P362" s="2" t="s">
        <v>1999</v>
      </c>
      <c r="Q362" s="5" t="s">
        <v>1097</v>
      </c>
      <c r="R362" s="5"/>
      <c r="S362" s="2" t="s">
        <v>1142</v>
      </c>
      <c r="T362" s="2" t="s">
        <v>2718</v>
      </c>
      <c r="U362" s="3" t="s">
        <v>2730</v>
      </c>
      <c r="V362" s="3" t="s">
        <v>20</v>
      </c>
      <c r="W362" s="3" t="s">
        <v>20</v>
      </c>
    </row>
    <row r="363" spans="1:23" ht="72.5" x14ac:dyDescent="0.35">
      <c r="A363" s="2">
        <v>362</v>
      </c>
      <c r="B363" s="2" t="s">
        <v>472</v>
      </c>
      <c r="C363" s="2" t="s">
        <v>121</v>
      </c>
      <c r="D363" s="2" t="s">
        <v>2294</v>
      </c>
      <c r="E363" s="2"/>
      <c r="F363" s="2" t="s">
        <v>2364</v>
      </c>
      <c r="G363" s="2" t="s">
        <v>2365</v>
      </c>
      <c r="H363" s="2" t="s">
        <v>20</v>
      </c>
      <c r="I363" s="2" t="s">
        <v>20</v>
      </c>
      <c r="J363" s="2" t="s">
        <v>20</v>
      </c>
      <c r="K363" s="2" t="s">
        <v>19</v>
      </c>
      <c r="L363" s="2" t="s">
        <v>20</v>
      </c>
      <c r="M363" s="2" t="s">
        <v>20</v>
      </c>
      <c r="N363" s="2" t="s">
        <v>20</v>
      </c>
      <c r="O363" s="2" t="s">
        <v>20</v>
      </c>
      <c r="P363" s="2" t="s">
        <v>1999</v>
      </c>
      <c r="Q363" s="5" t="s">
        <v>1162</v>
      </c>
      <c r="R363" s="5" t="s">
        <v>1156</v>
      </c>
      <c r="S363" s="2" t="s">
        <v>1172</v>
      </c>
      <c r="T363" s="2" t="s">
        <v>2719</v>
      </c>
      <c r="U363" s="3" t="s">
        <v>2730</v>
      </c>
      <c r="V363" s="3" t="s">
        <v>20</v>
      </c>
      <c r="W363" s="3" t="s">
        <v>20</v>
      </c>
    </row>
    <row r="364" spans="1:23" ht="43.5" x14ac:dyDescent="0.35">
      <c r="A364" s="2">
        <v>363</v>
      </c>
      <c r="B364" s="2" t="s">
        <v>472</v>
      </c>
      <c r="C364" s="2" t="s">
        <v>121</v>
      </c>
      <c r="D364" s="2" t="s">
        <v>2737</v>
      </c>
      <c r="E364" s="2"/>
      <c r="F364" s="2" t="s">
        <v>2738</v>
      </c>
      <c r="G364" s="2" t="s">
        <v>1981</v>
      </c>
      <c r="H364" s="2"/>
      <c r="I364" s="2"/>
      <c r="J364" s="2" t="s">
        <v>20</v>
      </c>
      <c r="K364" s="2" t="s">
        <v>20</v>
      </c>
      <c r="L364" s="2" t="s">
        <v>20</v>
      </c>
      <c r="M364" s="2" t="s">
        <v>20</v>
      </c>
      <c r="N364" s="2" t="s">
        <v>20</v>
      </c>
      <c r="O364" s="2" t="s">
        <v>20</v>
      </c>
      <c r="P364" s="2" t="s">
        <v>1999</v>
      </c>
      <c r="Q364" s="5" t="s">
        <v>1983</v>
      </c>
      <c r="R364" s="5" t="s">
        <v>1984</v>
      </c>
      <c r="S364" s="2" t="s">
        <v>1163</v>
      </c>
      <c r="T364" s="2" t="s">
        <v>1985</v>
      </c>
      <c r="U364" s="3" t="s">
        <v>2730</v>
      </c>
      <c r="V364" s="3" t="s">
        <v>20</v>
      </c>
      <c r="W364" s="3" t="s">
        <v>20</v>
      </c>
    </row>
    <row r="365" spans="1:23" ht="116" x14ac:dyDescent="0.35">
      <c r="A365" s="2">
        <v>364</v>
      </c>
      <c r="B365" s="2" t="s">
        <v>472</v>
      </c>
      <c r="C365" s="2" t="s">
        <v>121</v>
      </c>
      <c r="D365" s="2" t="s">
        <v>2295</v>
      </c>
      <c r="E365" s="2"/>
      <c r="F365" s="2" t="s">
        <v>2731</v>
      </c>
      <c r="G365" s="2" t="s">
        <v>2363</v>
      </c>
      <c r="H365" s="2" t="s">
        <v>20</v>
      </c>
      <c r="I365" s="2" t="s">
        <v>20</v>
      </c>
      <c r="J365" s="2" t="s">
        <v>20</v>
      </c>
      <c r="K365" s="2"/>
      <c r="L365" s="2"/>
      <c r="M365" s="2" t="s">
        <v>20</v>
      </c>
      <c r="N365" s="2" t="s">
        <v>20</v>
      </c>
      <c r="O365" s="2" t="s">
        <v>20</v>
      </c>
      <c r="P365" s="2" t="s">
        <v>1999</v>
      </c>
      <c r="Q365" s="5" t="s">
        <v>1091</v>
      </c>
      <c r="R365" s="5" t="s">
        <v>1156</v>
      </c>
      <c r="S365" s="2" t="s">
        <v>1163</v>
      </c>
      <c r="T365" s="2" t="s">
        <v>2717</v>
      </c>
      <c r="U365" s="3" t="s">
        <v>2730</v>
      </c>
      <c r="V365" s="3" t="s">
        <v>20</v>
      </c>
      <c r="W365" s="3"/>
    </row>
    <row r="366" spans="1:23" ht="87" x14ac:dyDescent="0.35">
      <c r="A366" s="2">
        <v>365</v>
      </c>
      <c r="B366" s="2" t="s">
        <v>474</v>
      </c>
      <c r="C366" s="2" t="s">
        <v>80</v>
      </c>
      <c r="D366" s="2"/>
      <c r="E366" s="2"/>
      <c r="F366" s="2" t="s">
        <v>1700</v>
      </c>
      <c r="G366" s="2" t="s">
        <v>1700</v>
      </c>
      <c r="H366" s="2"/>
      <c r="I366" s="2" t="s">
        <v>20</v>
      </c>
      <c r="J366" s="2"/>
      <c r="K366" s="2" t="s">
        <v>19</v>
      </c>
      <c r="L366" s="2"/>
      <c r="M366" s="2"/>
      <c r="N366" s="2"/>
      <c r="O366" s="2" t="s">
        <v>20</v>
      </c>
      <c r="P366" s="2" t="s">
        <v>1999</v>
      </c>
      <c r="Q366" s="5" t="s">
        <v>1551</v>
      </c>
      <c r="R366" s="54" t="s">
        <v>2074</v>
      </c>
      <c r="S366" s="3" t="s">
        <v>1552</v>
      </c>
      <c r="T366" s="2" t="s">
        <v>2725</v>
      </c>
      <c r="U366" s="3" t="s">
        <v>2730</v>
      </c>
      <c r="V366" s="3"/>
      <c r="W366" s="3" t="s">
        <v>20</v>
      </c>
    </row>
    <row r="367" spans="1:23" ht="58" x14ac:dyDescent="0.35">
      <c r="A367" s="2">
        <v>366</v>
      </c>
      <c r="B367" s="2" t="s">
        <v>474</v>
      </c>
      <c r="C367" s="2" t="s">
        <v>80</v>
      </c>
      <c r="D367" s="2"/>
      <c r="E367" s="2"/>
      <c r="F367" s="2" t="s">
        <v>1568</v>
      </c>
      <c r="G367" s="2" t="s">
        <v>1567</v>
      </c>
      <c r="H367" s="2" t="s">
        <v>19</v>
      </c>
      <c r="I367" s="2" t="s">
        <v>19</v>
      </c>
      <c r="J367" s="2" t="s">
        <v>20</v>
      </c>
      <c r="K367" s="2" t="s">
        <v>19</v>
      </c>
      <c r="L367" s="2" t="s">
        <v>19</v>
      </c>
      <c r="M367" s="2"/>
      <c r="N367" s="2" t="s">
        <v>19</v>
      </c>
      <c r="O367" s="2" t="s">
        <v>19</v>
      </c>
      <c r="P367" s="2" t="s">
        <v>1999</v>
      </c>
      <c r="Q367" s="5" t="s">
        <v>1570</v>
      </c>
      <c r="R367" s="5"/>
      <c r="S367" s="2" t="s">
        <v>176</v>
      </c>
      <c r="T367" s="2" t="s">
        <v>2727</v>
      </c>
      <c r="U367" s="3" t="s">
        <v>2730</v>
      </c>
      <c r="V367" s="3" t="s">
        <v>20</v>
      </c>
      <c r="W367" s="3" t="s">
        <v>20</v>
      </c>
    </row>
    <row r="368" spans="1:23" ht="58" x14ac:dyDescent="0.35">
      <c r="A368" s="2">
        <v>367</v>
      </c>
      <c r="B368" s="2" t="s">
        <v>474</v>
      </c>
      <c r="C368" s="2" t="s">
        <v>80</v>
      </c>
      <c r="D368" s="2"/>
      <c r="E368" s="2"/>
      <c r="F368" s="2" t="s">
        <v>1557</v>
      </c>
      <c r="G368" s="2" t="s">
        <v>1556</v>
      </c>
      <c r="H368" s="2" t="s">
        <v>20</v>
      </c>
      <c r="I368" s="2" t="s">
        <v>20</v>
      </c>
      <c r="J368" s="2" t="s">
        <v>20</v>
      </c>
      <c r="K368" s="2" t="s">
        <v>19</v>
      </c>
      <c r="L368" s="2"/>
      <c r="M368" s="2"/>
      <c r="N368" s="2" t="s">
        <v>20</v>
      </c>
      <c r="O368" s="2"/>
      <c r="P368" s="2" t="s">
        <v>75</v>
      </c>
      <c r="Q368" s="5" t="s">
        <v>1555</v>
      </c>
      <c r="R368" s="5"/>
      <c r="S368" s="2" t="s">
        <v>1526</v>
      </c>
      <c r="T368" s="2" t="s">
        <v>2726</v>
      </c>
      <c r="U368" s="3" t="s">
        <v>2730</v>
      </c>
      <c r="V368" s="3" t="s">
        <v>20</v>
      </c>
      <c r="W368" s="3" t="s">
        <v>20</v>
      </c>
    </row>
    <row r="369" spans="1:23" ht="58" x14ac:dyDescent="0.35">
      <c r="A369" s="2">
        <v>368</v>
      </c>
      <c r="B369" s="2" t="s">
        <v>474</v>
      </c>
      <c r="C369" s="2" t="s">
        <v>80</v>
      </c>
      <c r="D369" s="2"/>
      <c r="E369" s="2"/>
      <c r="F369" s="2" t="s">
        <v>477</v>
      </c>
      <c r="G369" s="2" t="s">
        <v>1579</v>
      </c>
      <c r="H369" s="2" t="s">
        <v>20</v>
      </c>
      <c r="I369" s="2" t="s">
        <v>20</v>
      </c>
      <c r="J369" s="2" t="s">
        <v>20</v>
      </c>
      <c r="K369" s="2"/>
      <c r="L369" s="2"/>
      <c r="M369" s="2"/>
      <c r="N369" s="2" t="s">
        <v>20</v>
      </c>
      <c r="O369" s="2"/>
      <c r="P369" s="2" t="s">
        <v>1999</v>
      </c>
      <c r="Q369" s="5" t="s">
        <v>2739</v>
      </c>
      <c r="R369" s="5" t="s">
        <v>1580</v>
      </c>
      <c r="S369" s="2" t="s">
        <v>1174</v>
      </c>
      <c r="T369" s="2" t="s">
        <v>2728</v>
      </c>
      <c r="U369" s="3" t="s">
        <v>2730</v>
      </c>
      <c r="V369" s="3" t="s">
        <v>20</v>
      </c>
      <c r="W369" s="3"/>
    </row>
    <row r="370" spans="1:23" ht="43.5" x14ac:dyDescent="0.35">
      <c r="A370" s="2">
        <v>369</v>
      </c>
      <c r="B370" s="2" t="s">
        <v>474</v>
      </c>
      <c r="C370" s="2" t="s">
        <v>80</v>
      </c>
      <c r="D370" s="2"/>
      <c r="E370" s="2"/>
      <c r="F370" s="144" t="s">
        <v>476</v>
      </c>
      <c r="G370" s="144" t="s">
        <v>476</v>
      </c>
      <c r="H370" s="2" t="s">
        <v>20</v>
      </c>
      <c r="I370" s="2" t="s">
        <v>20</v>
      </c>
      <c r="J370" s="2" t="s">
        <v>20</v>
      </c>
      <c r="K370" s="2" t="s">
        <v>20</v>
      </c>
      <c r="L370" s="2"/>
      <c r="M370" s="2"/>
      <c r="N370" s="2" t="s">
        <v>20</v>
      </c>
      <c r="O370" s="2"/>
      <c r="P370" s="2" t="s">
        <v>1999</v>
      </c>
      <c r="Q370" s="5" t="s">
        <v>1185</v>
      </c>
      <c r="R370" s="5" t="s">
        <v>1606</v>
      </c>
      <c r="S370" s="3" t="s">
        <v>1211</v>
      </c>
      <c r="T370" s="2" t="s">
        <v>2724</v>
      </c>
      <c r="U370" s="3" t="s">
        <v>2730</v>
      </c>
      <c r="V370" s="3" t="s">
        <v>20</v>
      </c>
      <c r="W370" s="3" t="s">
        <v>20</v>
      </c>
    </row>
    <row r="371" spans="1:23" ht="43.5" x14ac:dyDescent="0.35">
      <c r="A371" s="2">
        <v>370</v>
      </c>
      <c r="B371" s="2" t="s">
        <v>474</v>
      </c>
      <c r="C371" s="2" t="s">
        <v>80</v>
      </c>
      <c r="D371" s="2"/>
      <c r="E371" s="2"/>
      <c r="F371" s="144" t="s">
        <v>475</v>
      </c>
      <c r="G371" s="2" t="s">
        <v>1213</v>
      </c>
      <c r="H371" s="2" t="s">
        <v>20</v>
      </c>
      <c r="I371" s="2"/>
      <c r="J371" s="2"/>
      <c r="K371" s="2"/>
      <c r="L371" s="2"/>
      <c r="M371" s="2"/>
      <c r="N371" s="2" t="s">
        <v>20</v>
      </c>
      <c r="O371" s="2"/>
      <c r="P371" s="138" t="s">
        <v>2022</v>
      </c>
      <c r="Q371" s="5" t="s">
        <v>1607</v>
      </c>
      <c r="R371" s="5" t="s">
        <v>1183</v>
      </c>
      <c r="S371" s="145" t="s">
        <v>107</v>
      </c>
      <c r="T371" s="144" t="s">
        <v>2748</v>
      </c>
      <c r="U371" s="3" t="s">
        <v>2730</v>
      </c>
      <c r="V371" s="3" t="s">
        <v>20</v>
      </c>
      <c r="W371" s="3"/>
    </row>
    <row r="372" spans="1:23" ht="58" x14ac:dyDescent="0.35">
      <c r="A372" s="2">
        <v>371</v>
      </c>
      <c r="B372" s="2" t="s">
        <v>474</v>
      </c>
      <c r="C372" s="2" t="s">
        <v>80</v>
      </c>
      <c r="D372" s="2"/>
      <c r="E372" s="2"/>
      <c r="F372" s="144" t="s">
        <v>1688</v>
      </c>
      <c r="G372" s="2" t="s">
        <v>1689</v>
      </c>
      <c r="H372" s="2" t="s">
        <v>20</v>
      </c>
      <c r="I372" s="2" t="s">
        <v>20</v>
      </c>
      <c r="J372" s="2" t="s">
        <v>20</v>
      </c>
      <c r="K372" s="2"/>
      <c r="L372" s="2"/>
      <c r="M372" s="2"/>
      <c r="N372" s="2"/>
      <c r="O372" s="2" t="s">
        <v>20</v>
      </c>
      <c r="P372" s="138" t="s">
        <v>2022</v>
      </c>
      <c r="Q372" s="5" t="s">
        <v>1690</v>
      </c>
      <c r="R372" s="5"/>
      <c r="S372" s="145" t="s">
        <v>1173</v>
      </c>
      <c r="T372" s="144" t="s">
        <v>2723</v>
      </c>
      <c r="U372" s="3" t="s">
        <v>2730</v>
      </c>
      <c r="V372" s="3" t="s">
        <v>20</v>
      </c>
      <c r="W372" s="3"/>
    </row>
  </sheetData>
  <autoFilter ref="A1:X372" xr:uid="{6591BCF4-E93F-4796-B86C-88DDDE35F52A}">
    <sortState xmlns:xlrd2="http://schemas.microsoft.com/office/spreadsheetml/2017/richdata2" ref="A2:X372">
      <sortCondition ref="B1:B372"/>
    </sortState>
  </autoFilter>
  <phoneticPr fontId="10" type="noConversion"/>
  <dataValidations count="1">
    <dataValidation type="list" allowBlank="1" showInputMessage="1" showErrorMessage="1" sqref="P45 P18:P24 P36:P42 P49 P94 P132:P133 P150:P151 P157 P162 P187 P191 P216:P217 P234 P237:P238 P250 P265 P268 P279 P282 P290 P295 P298 P325 P366:P367 P327 P29:P33" xr:uid="{3DEDAAB1-EEBF-4D71-9672-71011D4C4832}">
      <formula1>Type</formula1>
    </dataValidation>
  </dataValidations>
  <hyperlinks>
    <hyperlink ref="Q107" r:id="rId1" xr:uid="{68712C32-E66E-494B-8C31-3F5EF471CFFE}"/>
    <hyperlink ref="Q126" r:id="rId2" xr:uid="{B2373E87-CFAE-473E-A364-938270DC41F5}"/>
    <hyperlink ref="Q122" r:id="rId3" xr:uid="{58593736-3A26-4DE8-9DAA-06809A4747B4}"/>
    <hyperlink ref="Q119" r:id="rId4" xr:uid="{8CB8CC2E-9138-4029-AFFF-062FF46F6F25}"/>
    <hyperlink ref="Q120" r:id="rId5" xr:uid="{7ACCEDCD-1D2F-4043-AFC7-51ACD40C4F0C}"/>
    <hyperlink ref="Q124" r:id="rId6" xr:uid="{5F578BAB-28F6-4EC1-ABE5-1E47E7ABB1B9}"/>
    <hyperlink ref="Q127" r:id="rId7" xr:uid="{D50B503B-E622-4B08-BC80-FD10733C0BB6}"/>
    <hyperlink ref="Q125" r:id="rId8" xr:uid="{8DF6EAEF-0D6C-45A4-9935-B5D268AA8170}"/>
    <hyperlink ref="Q110" r:id="rId9" xr:uid="{F5F32474-D10A-49EF-A36D-B91BCB46D3E9}"/>
    <hyperlink ref="Q111" r:id="rId10" xr:uid="{52DC999F-66AF-48E2-A5E0-616AB7A99331}"/>
    <hyperlink ref="Q108" r:id="rId11" xr:uid="{904C2199-C696-469B-B4DD-CA670FE309CA}"/>
    <hyperlink ref="Q115" r:id="rId12" xr:uid="{74CF1C04-0F49-4437-A2A5-3D7D977A0F41}"/>
    <hyperlink ref="Q112" r:id="rId13" xr:uid="{0BD6C3A2-921D-40CC-9236-A8765D1A9E9B}"/>
    <hyperlink ref="Q128" r:id="rId14" xr:uid="{E9EF4AFC-A2F8-4086-92EB-DA4FEA8026C6}"/>
    <hyperlink ref="Q116" r:id="rId15" xr:uid="{B18E3C73-5D56-495F-B9DD-8F6989C8CCDD}"/>
    <hyperlink ref="Q109" r:id="rId16" xr:uid="{52E9CE76-C89A-42C8-B79E-C423707A5E83}"/>
    <hyperlink ref="Q123" r:id="rId17" xr:uid="{19DB32B6-7677-44A9-BD70-5438DE10A643}"/>
    <hyperlink ref="Q117" r:id="rId18" xr:uid="{20ACF428-AE5D-47CF-B180-84DEE6E85527}"/>
    <hyperlink ref="Q114" r:id="rId19" xr:uid="{9FB325F7-DCB3-4FE3-8CB5-E30946AC4104}"/>
    <hyperlink ref="Q113" r:id="rId20" xr:uid="{1FFB5F80-6BDD-46AA-B9AE-12A05DA00CC3}"/>
    <hyperlink ref="Q118" r:id="rId21" xr:uid="{D798DEE5-7156-4F4C-8FF2-FB0F1646B2B8}"/>
    <hyperlink ref="Q29" r:id="rId22" xr:uid="{FBCADB94-B13E-4CE3-9671-8CEB6C1D9F70}"/>
    <hyperlink ref="Q35" r:id="rId23" xr:uid="{1B57B3C3-2674-4D51-B407-69732553769E}"/>
    <hyperlink ref="Q34" r:id="rId24" xr:uid="{0FB93B34-CE21-465E-8292-BD5B56F8E8CE}"/>
    <hyperlink ref="Q36" r:id="rId25" xr:uid="{182FF7F1-BEAF-4CF6-9071-81C0B9B50848}"/>
    <hyperlink ref="Q45" r:id="rId26" xr:uid="{89945CB2-C8D8-4A3C-B579-97B45CF4569A}"/>
    <hyperlink ref="Q42" r:id="rId27" xr:uid="{7E11885C-8644-4E89-B483-27F61906DB5F}"/>
    <hyperlink ref="R42" r:id="rId28" xr:uid="{361E5A62-F0D3-4BD3-B44E-9ED1301E3BC5}"/>
    <hyperlink ref="Q32" r:id="rId29" xr:uid="{7240F038-EB49-48F8-9BF5-DC824A9D2278}"/>
    <hyperlink ref="R32" r:id="rId30" xr:uid="{69F1E6FE-3B26-4576-998C-5E7EB8ECEABB}"/>
    <hyperlink ref="Q30" r:id="rId31" xr:uid="{93935FB3-D176-4813-B8A1-C77A931C3746}"/>
    <hyperlink ref="Q43" r:id="rId32" xr:uid="{EE4D9D60-246C-4E97-AD3B-A2DD0460F710}"/>
    <hyperlink ref="Q31" r:id="rId33" xr:uid="{5AEBC980-26BF-41F6-9619-58C36BB8AC20}"/>
    <hyperlink ref="Q41" r:id="rId34" xr:uid="{3380EE85-1DDE-486E-9848-0B2D41B9E897}"/>
    <hyperlink ref="Q46" r:id="rId35" xr:uid="{A70F5192-964D-405E-8C1E-B3E178346FBB}"/>
    <hyperlink ref="Q51" r:id="rId36" xr:uid="{6C298DE6-59F9-431B-8049-6E7978742FCD}"/>
    <hyperlink ref="Q39" r:id="rId37" xr:uid="{080C6493-5506-405E-AE9F-0FF62D1C29EC}"/>
    <hyperlink ref="Q28" r:id="rId38" xr:uid="{3E211B27-043F-4F95-8ADF-66F6B4FF459B}"/>
    <hyperlink ref="Q40" r:id="rId39" xr:uid="{575F2F0F-9616-47E0-9A55-0ED73252F648}"/>
    <hyperlink ref="Q48" r:id="rId40" xr:uid="{E98395C1-76B2-46EA-87AC-4140BC6EF453}"/>
    <hyperlink ref="Q50" r:id="rId41" xr:uid="{07C57888-A74B-4E86-9F06-E3A4DD782795}"/>
    <hyperlink ref="Q47" r:id="rId42" xr:uid="{6749B4F2-0ACB-4A09-B16D-44C518AA7335}"/>
    <hyperlink ref="Q52" r:id="rId43" xr:uid="{654B7B28-B6C0-4DDC-98DC-9D0A074796C3}"/>
    <hyperlink ref="R52" r:id="rId44" xr:uid="{BCAD2295-D5E6-4925-A01E-1DDA824F09E1}"/>
    <hyperlink ref="Q49" r:id="rId45" xr:uid="{F298D2A2-0937-46AD-BD2C-C45A18E404D0}"/>
    <hyperlink ref="Q58" r:id="rId46" xr:uid="{4659D705-F069-4092-A4C8-DC7ADA7B3EB3}"/>
    <hyperlink ref="Q54" r:id="rId47" xr:uid="{85F6F529-67D8-4DF1-BDBA-F3C2D3AF7BC0}"/>
    <hyperlink ref="Q60" r:id="rId48" xr:uid="{C42F53C4-F90D-424F-BA1A-DB4268C65A51}"/>
    <hyperlink ref="Q62" r:id="rId49" xr:uid="{3B9E58BF-24F5-41A2-AD6B-533C3E737729}"/>
    <hyperlink ref="Q61" r:id="rId50" xr:uid="{14CE9D53-96AC-4DEF-964F-87F59A81EF4F}"/>
    <hyperlink ref="Q63" r:id="rId51" xr:uid="{A573A569-3480-4FC6-AFAD-DDF7F7AE50D4}"/>
    <hyperlink ref="Q59" r:id="rId52" xr:uid="{7ACADCFD-5252-4E2F-B0F0-7CB055CB069E}"/>
    <hyperlink ref="Q65" r:id="rId53" xr:uid="{14A619C3-C95B-4D4A-BB11-461E8E2A3179}"/>
    <hyperlink ref="Q64" r:id="rId54" location=":~:text=The%20National%20Guarantee%20Fund%20was%20created%20in%202008,order%20to%20approve%20loans%20for%20the%20Bulgarian%20business." xr:uid="{EF44BE62-B773-414A-89CB-4C6FB734FE10}"/>
    <hyperlink ref="Q56" r:id="rId55" xr:uid="{DFF286AD-1E20-403B-9AC5-8190D1724990}"/>
    <hyperlink ref="Q57" r:id="rId56" xr:uid="{D959BE17-891D-4D6C-B692-AC433DAE4081}"/>
    <hyperlink ref="Q71" r:id="rId57" xr:uid="{CADED270-9D33-42E3-A0F4-5CF173FA797B}"/>
    <hyperlink ref="Q69" r:id="rId58" xr:uid="{71376D16-AE41-40CD-908C-61CC263D4377}"/>
    <hyperlink ref="Q74" r:id="rId59" xr:uid="{5025F17D-4950-457E-9A5A-4DAFBEDA2625}"/>
    <hyperlink ref="Q66" r:id="rId60" xr:uid="{7E137A0D-C101-467C-B1B0-145176201424}"/>
    <hyperlink ref="Q77" r:id="rId61" xr:uid="{D9497119-24C3-45C2-BE29-116F78420C19}"/>
    <hyperlink ref="Q90" r:id="rId62" xr:uid="{5B5C5FFC-E023-47CA-8ED6-AEF47579599C}"/>
    <hyperlink ref="R83" r:id="rId63" xr:uid="{A2018416-D870-4E7A-B931-F406A7C27A0A}"/>
    <hyperlink ref="Q83" r:id="rId64" xr:uid="{2EA13B69-5C05-4C9A-9580-40AE1080D0DC}"/>
    <hyperlink ref="Q88" r:id="rId65" xr:uid="{443EAB3C-F9D1-420E-813B-3337E3883E3F}"/>
    <hyperlink ref="Q80" r:id="rId66" xr:uid="{3FE69073-BADC-457B-8CDF-39B9E785E9E9}"/>
    <hyperlink ref="Q91" r:id="rId67" xr:uid="{32B8C37F-8C30-4CA2-8CA0-B6C700417670}"/>
    <hyperlink ref="Q15" r:id="rId68" xr:uid="{D347DB3F-1009-4FAD-B1A9-615F07446EA7}"/>
    <hyperlink ref="R15" r:id="rId69" xr:uid="{64AD019A-9595-4D71-9C8B-A323C59F224E}"/>
    <hyperlink ref="Q5" r:id="rId70" xr:uid="{8716C96E-8707-4233-A95E-50E90795DCD4}"/>
    <hyperlink ref="R5" r:id="rId71" location=":~:text=Die%20F%C3%B6rderung%20betr%C3%A4gt%20in%20Abh%C3%A4ngigkeit,Euro." display="https://www.wko.at/service/foerderungen/foerderung-fernwaermeanschluss.html#:~:text=Die%20F%C3%B6rderung%20betr%C3%A4gt%20in%20Abh%C3%A4ngigkeit,Euro." xr:uid="{8D171367-C619-4888-8E6F-B8A54AC6FF26}"/>
    <hyperlink ref="R4" r:id="rId72" display="https://www.umweltfoerderung.at/betriebe/klimafreundliche-fernwaerme" xr:uid="{78F5D96A-2A71-46A9-9FD6-10AD1A3B09C2}"/>
    <hyperlink ref="Q4" r:id="rId73" xr:uid="{7D33490E-1B8D-4F54-8C7E-C8609D677644}"/>
    <hyperlink ref="Q20" r:id="rId74" display="https://www.umweltfoerderung.at/fileadmin/user_upload/umweltfoerderung/private/TGS_Priv_2023/Infoblatt_raus_aus_Oel_2023_2024_EFH.pdf" xr:uid="{EC1A6244-2C3C-40F7-B4B1-0B348EB600BA}"/>
    <hyperlink ref="R7" r:id="rId75" xr:uid="{062BD508-4D90-4204-BC62-027AC8EE1D5B}"/>
    <hyperlink ref="Q7" r:id="rId76" xr:uid="{B15B95C9-17CF-48F1-95CB-41E0771F3437}"/>
    <hyperlink ref="Q17" r:id="rId77" xr:uid="{4FB63251-A94A-4390-BE34-9071127A2E05}"/>
    <hyperlink ref="R17" r:id="rId78" xr:uid="{F51EB0B5-6FAA-4E5A-900B-E9C488DF4886}"/>
    <hyperlink ref="Q26" r:id="rId79" xr:uid="{0E8F807E-1B7D-4152-A224-2C0405291350}"/>
    <hyperlink ref="R25" r:id="rId80" xr:uid="{8E6CA92C-0447-4D29-8DDE-36B6182EACAD}"/>
    <hyperlink ref="Q27" r:id="rId81" xr:uid="{0E603A1D-BD80-448A-A09F-5876A0FC8CF0}"/>
    <hyperlink ref="Q18" r:id="rId82" xr:uid="{B5399C04-6481-4893-B6CA-31BA4A77E17A}"/>
    <hyperlink ref="R22" r:id="rId83" xr:uid="{DF25AA9B-85C5-468D-962F-08183E230725}"/>
    <hyperlink ref="Q22" r:id="rId84" xr:uid="{CB4A4E0C-29A8-4AA8-9854-681FBA699E3C}"/>
    <hyperlink ref="Q13" r:id="rId85" xr:uid="{BEAA09E7-E8DF-4A0D-A1E4-0D325429329D}"/>
    <hyperlink ref="R13" r:id="rId86" xr:uid="{FA57397B-1041-4337-A80E-4AD4C3E7F96D}"/>
    <hyperlink ref="Q10" r:id="rId87" xr:uid="{4CF75B6B-AB93-4414-9FE4-3EB8EE640F74}"/>
    <hyperlink ref="Q16" r:id="rId88" xr:uid="{6DBEEA44-8F1B-4E4A-AC76-FEAC20E339D0}"/>
    <hyperlink ref="R16" r:id="rId89" display="JRC report" xr:uid="{B3311066-D6A7-434F-9309-B59AC5C10775}"/>
    <hyperlink ref="R23" r:id="rId90" xr:uid="{53A807C0-4182-4855-94CC-0F4A11B0AD2C}"/>
    <hyperlink ref="Q23" r:id="rId91" xr:uid="{66E78C80-5EEE-401D-938A-F14B0B983BDC}"/>
    <hyperlink ref="Q19" r:id="rId92" xr:uid="{A2AB1692-8C3D-4434-B7D2-2F37CA3B5F13}"/>
    <hyperlink ref="Q2" r:id="rId93" xr:uid="{B56C311D-63AE-4C92-9568-7B67291C4FD9}"/>
    <hyperlink ref="R2" r:id="rId94" xr:uid="{FC121DA8-5C39-4DFF-AF86-957BE69801F0}"/>
    <hyperlink ref="Q8" r:id="rId95" xr:uid="{8F5F273C-6494-4B26-ACDF-D0B1B3835203}"/>
    <hyperlink ref="Q14" r:id="rId96" xr:uid="{B592D378-5674-4A8D-82C7-74ED659879B4}"/>
    <hyperlink ref="R14" r:id="rId97" xr:uid="{1DAC3BA0-C6D8-405E-B3ED-66256C929E6C}"/>
    <hyperlink ref="Q6" r:id="rId98" xr:uid="{BA792497-E7F3-430A-BD46-479388630CAB}"/>
    <hyperlink ref="R6" r:id="rId99" xr:uid="{8220C6B4-FC86-4165-A350-517E09A1821C}"/>
    <hyperlink ref="Q25" r:id="rId100" xr:uid="{5FCDA7AE-AC87-47C9-9FD9-9DDDCF60FA38}"/>
    <hyperlink ref="Q44" r:id="rId101" xr:uid="{41DDF08F-F594-4E16-8CE7-8629E2E4B8A5}"/>
    <hyperlink ref="R173" r:id="rId102" xr:uid="{DB96D1BF-4E51-49A1-B590-78416F6358FE}"/>
    <hyperlink ref="Q191" r:id="rId103" xr:uid="{17FB7CC3-05E8-4A88-9D83-102CB87E1009}"/>
    <hyperlink ref="Q190" r:id="rId104" xr:uid="{A402556E-5236-4059-8952-C0769CB468AA}"/>
    <hyperlink ref="Q194" r:id="rId105" xr:uid="{DDAC346C-D104-4E02-B5D1-83CB25ED25FC}"/>
    <hyperlink ref="Q184" r:id="rId106" location=":~:text=Das%20Kraft%2DW%C3%A4rme%2DKopplungsgesetz%20(KWKG)&amp;text=Es%20regelt%20eine%20umlagefinanzierte%20F%C3%B6rderung,KWK%2DAnlagen%20zeitlich%20befristete%20Zuschlagszahlungen." display="https://www.bmwk.de/Redaktion/DE/Artikel/Energie/moderne-kraftwerkstechnologien.html#:~:text=Das%20Kraft%2DW%C3%A4rme%2DKopplungsgesetz%20(KWKG)&amp;text=Es%20regelt%20eine%20umlagefinanzierte%20F%C3%B6rderung,KWK%2DAnlagen%20zeitlich%20befristete%20Zuschlagszahlungen." xr:uid="{DE334473-DF98-4C6F-A124-22C68C1A2746}"/>
    <hyperlink ref="R176" r:id="rId107" xr:uid="{7EC10B87-9C0B-490B-8C0A-3B4889A87BE7}"/>
    <hyperlink ref="Q176" r:id="rId108" xr:uid="{67FD5D70-1D32-4D1A-A526-584DC1A53077}"/>
    <hyperlink ref="Q181" r:id="rId109" xr:uid="{B2A0E1DD-2E3C-47AA-BE39-700AE03B57FD}"/>
    <hyperlink ref="Q180" r:id="rId110" xr:uid="{10F88F4F-E32C-4B55-BBF7-442A5BC141A6}"/>
    <hyperlink ref="Q203" r:id="rId111" xr:uid="{EC400972-EF7B-4A17-86B2-75536C08AD95}"/>
    <hyperlink ref="Q205" r:id="rId112" xr:uid="{6A950AB1-ADDC-492E-9783-5DA74091708B}"/>
    <hyperlink ref="Q210" r:id="rId113" xr:uid="{578A43E1-4A9E-4BE4-A71F-AC8F7F99C5B0}"/>
    <hyperlink ref="Q208" r:id="rId114" xr:uid="{4C75D1B2-3CBA-42DD-822D-B2781F24325D}"/>
    <hyperlink ref="Q198" r:id="rId115" xr:uid="{C0833C56-261F-420A-BA7F-1B3B81F3D82D}"/>
    <hyperlink ref="Q172" r:id="rId116" xr:uid="{559E0539-1B26-43D8-B2B0-859127D9624E}"/>
    <hyperlink ref="Q177" r:id="rId117" xr:uid="{8213B942-0500-4A63-9634-B1C2B269936B}"/>
    <hyperlink ref="Q196" r:id="rId118" xr:uid="{A2CA8E51-90F9-40BC-BE73-E817A845D52B}"/>
    <hyperlink ref="Q189" r:id="rId119" xr:uid="{2D2F2759-0E67-4CD4-98AB-86C6DDA0E4B5}"/>
    <hyperlink ref="Q186" r:id="rId120" xr:uid="{5442D337-4C3C-4632-9ACC-A5EE577427E9}"/>
    <hyperlink ref="Q188" r:id="rId121" xr:uid="{3D10EF44-F388-4C58-A51C-3E296B59BC8E}"/>
    <hyperlink ref="Q187" r:id="rId122" xr:uid="{95746AEE-EBC6-4DA1-9AF8-36EA33702555}"/>
    <hyperlink ref="Q178" r:id="rId123" xr:uid="{57657CEB-8D43-4FC9-B548-1763CA66A77B}"/>
    <hyperlink ref="Q193" r:id="rId124" xr:uid="{8F42CC67-CDAC-4A1B-9DF9-DF90AD7DD86D}"/>
    <hyperlink ref="Q170" r:id="rId125" xr:uid="{813C2FC3-AD55-4D0E-98B8-C6DDC3722013}"/>
    <hyperlink ref="Q171" r:id="rId126" xr:uid="{DE04D7FC-6BF5-4D1A-BD1F-1D8D5D75258F}"/>
    <hyperlink ref="Q361" r:id="rId127" xr:uid="{201FB556-0729-43F0-8F18-22EEA718D9F1}"/>
    <hyperlink ref="Q94" r:id="rId128" xr:uid="{D776B98D-C998-47BF-BDE1-D7D88E3D4CFF}"/>
    <hyperlink ref="R365" r:id="rId129" xr:uid="{7FC56FDE-E06D-48BF-8BEE-A2AC0B8A3DF0}"/>
    <hyperlink ref="Q363" r:id="rId130" xr:uid="{9F72B86F-D895-4513-B065-9F9D3F2127A8}"/>
    <hyperlink ref="Q362" r:id="rId131" xr:uid="{57E1367B-DE3F-4F6D-9D5B-2E9BB2C9BF5D}"/>
    <hyperlink ref="Q365" r:id="rId132" xr:uid="{E5D91E07-118C-43D6-87BF-15FF3A0283B2}"/>
    <hyperlink ref="R363" r:id="rId133" xr:uid="{D3DA7969-5F21-452B-B9E5-8EB56D684242}"/>
    <hyperlink ref="R371" r:id="rId134" xr:uid="{D27084FE-FF59-4C7B-A641-6FE0444F2614}"/>
    <hyperlink ref="R370" r:id="rId135" xr:uid="{BA174FC0-4071-4721-97B1-06336DD459AA}"/>
    <hyperlink ref="R99" r:id="rId136" display="https://evida.dk/frakobling/afkoblingsordning/" xr:uid="{5751022B-C0AC-4855-9FCA-632176D37F4F}"/>
    <hyperlink ref="Q105" r:id="rId137" xr:uid="{1355373A-E801-4E8F-BDB9-781FAB9E9284}"/>
    <hyperlink ref="Q106" r:id="rId138" xr:uid="{8E46829B-4E10-48BE-8D4D-52276D4E91CE}"/>
    <hyperlink ref="Q133" r:id="rId139" xr:uid="{7A6F9B4F-1F0B-4468-897C-91432D04F73C}"/>
    <hyperlink ref="Q131" r:id="rId140" xr:uid="{989558FE-1FB2-4B96-B215-CEFA2CB8E1DA}"/>
    <hyperlink ref="Q138" r:id="rId141" xr:uid="{83108E13-4AC6-464C-A4CF-9E47D5F7F9E5}"/>
    <hyperlink ref="Q137" r:id="rId142" xr:uid="{1A904E60-6236-4C03-AD84-DCEC1275B2B6}"/>
    <hyperlink ref="Q142" r:id="rId143" xr:uid="{03129B46-9091-4482-A534-6A5CE3EDD4AE}"/>
    <hyperlink ref="R133" r:id="rId144" xr:uid="{2598C43E-DD9C-4407-AA11-7591EE1651DB}"/>
    <hyperlink ref="R138" r:id="rId145" xr:uid="{511ED9FE-CD20-4BF0-9534-BEBAB159637B}"/>
    <hyperlink ref="Q216" r:id="rId146" xr:uid="{175E5B68-DB27-4C20-8718-A75224C16BA8}"/>
    <hyperlink ref="R213" r:id="rId147" xr:uid="{98E88618-1935-4C41-9EA9-CF6EE9894DB7}"/>
    <hyperlink ref="Q211" r:id="rId148" xr:uid="{38C3D939-DADC-4608-85EE-51C966D3F938}"/>
    <hyperlink ref="R214" r:id="rId149" xr:uid="{70ED3752-4BB9-4C07-8C7C-610D17AFF437}"/>
    <hyperlink ref="Q272" r:id="rId150" xr:uid="{4C94F0FF-BB13-4D25-A090-936C7AF540B7}"/>
    <hyperlink ref="Q276" r:id="rId151" xr:uid="{CA28DFEA-C934-449B-97C3-EF39559446A8}"/>
    <hyperlink ref="R276" r:id="rId152" xr:uid="{E5EC9771-D0B4-43F1-A90A-4E735D59DE0F}"/>
    <hyperlink ref="Q273" r:id="rId153" xr:uid="{E284F400-9DF6-4030-A121-F5040A06E258}"/>
    <hyperlink ref="Q155" r:id="rId154" xr:uid="{50F64D6F-729D-42CF-A523-1D71A824AD5A}"/>
    <hyperlink ref="Q164" r:id="rId155" location=":~:text=Contrat%20de%20performance%20%C3%A9nerg%C3%A9tique%20pour%20les%20collectivit%C3%A9s%20territoriales,-Partager&amp;text=Outil%20de%20la%20loi%20Grenelle,d'ouvrage%20et%20un%20op%C3%A9rateur." display="https://www.ecologie.gouv.fr/contrat-performance-energetique-collectivites-territoriales-0#:~:text=Contrat%20de%20performance%20%C3%A9nerg%C3%A9tique%20pour%20les%20collectivit%C3%A9s%20territoriales,-Partager&amp;text=Outil%20de%20la%20loi%20Grenelle,d'ouvrage%20et%20un%20op%C3%A9rateur." xr:uid="{13A835ED-FFD1-42AB-B45C-B151DB5124FB}"/>
    <hyperlink ref="Q148" r:id="rId156" xr:uid="{01B4775D-2ED4-45ED-8197-0580F53759B0}"/>
    <hyperlink ref="Q167" r:id="rId157" xr:uid="{534426C5-28A3-4729-A27B-0C97F4D08132}"/>
    <hyperlink ref="Q150" r:id="rId158" xr:uid="{56D7CE7E-B3DB-4BDC-B5F7-D4DB05E32F44}"/>
    <hyperlink ref="Q146" r:id="rId159" xr:uid="{F923A11F-6B74-4419-9182-AA012906608E}"/>
    <hyperlink ref="R146" r:id="rId160" xr:uid="{A696771A-30FB-4C61-816B-BC75F8E65148}"/>
    <hyperlink ref="Q141" r:id="rId161" xr:uid="{B99D16C6-1ADB-4DBE-B4BD-1A449EBC885F}"/>
    <hyperlink ref="R150" r:id="rId162" xr:uid="{5A9FD3D0-A1F4-4352-A881-38C0BFF70738}"/>
    <hyperlink ref="Q145" r:id="rId163" xr:uid="{7865DA1E-E7BE-42A5-8776-36653D988BB8}"/>
    <hyperlink ref="R145" r:id="rId164" xr:uid="{53E6696D-E349-4AC5-B437-54C0139D82DE}"/>
    <hyperlink ref="Q154" r:id="rId165" xr:uid="{635BA899-85B5-46F3-9425-A51536715AE0}"/>
    <hyperlink ref="Q158" r:id="rId166" xr:uid="{EFFADD65-4D30-4952-9CF3-65B8D3FD864B}"/>
    <hyperlink ref="R158" r:id="rId167" xr:uid="{409FC323-FD00-4B33-843E-1F24B6193155}"/>
    <hyperlink ref="Q169" r:id="rId168" xr:uid="{A493E523-4A55-4AF1-B81A-BB099DC51304}"/>
    <hyperlink ref="Q163" r:id="rId169" xr:uid="{E9C78530-170A-4031-9130-159A8E809DB0}"/>
    <hyperlink ref="Q140" r:id="rId170" xr:uid="{5A330B29-7D48-418F-8F36-8097FC67E088}"/>
    <hyperlink ref="Q157" r:id="rId171" xr:uid="{7C2791DA-A3FB-497C-9996-1CDA1493C2BF}"/>
    <hyperlink ref="Q160" r:id="rId172" xr:uid="{FEE67938-6434-49E2-B217-44D82A640238}"/>
    <hyperlink ref="Q165" r:id="rId173" xr:uid="{CB1B9742-3BB1-4E25-9452-920F395657B3}"/>
    <hyperlink ref="Q144" r:id="rId174" xr:uid="{20EFD223-DC34-4141-81A8-A5D6D317C484}"/>
    <hyperlink ref="R144" r:id="rId175" xr:uid="{4D6FBB84-3E3F-4857-9BC6-723C07B2F1CA}"/>
    <hyperlink ref="Q168" r:id="rId176" location=":~:text=A%20compter%20du%201er,en%20am%C3%A9liorant%20leurs%20performances%20%C3%A9nerg%C3%A9tiques." xr:uid="{DE3EA213-8542-4652-B99D-858E9E84F547}"/>
    <hyperlink ref="Q218" r:id="rId177" xr:uid="{5EA191C2-D263-4393-BAC8-0661C8CFB368}"/>
    <hyperlink ref="Q217" r:id="rId178" xr:uid="{68BC646E-5C50-475B-A62C-915445E0EE63}"/>
    <hyperlink ref="R217" r:id="rId179" display="https://bbj.hu/economy/statistics/analysis/tax-incentives-for-corporate-environmental-protection-energy-efficiency-investments" xr:uid="{B41C5354-296E-40C8-9AB4-9936B63BCDFA}"/>
    <hyperlink ref="Q223" r:id="rId180" xr:uid="{8FEF6BBE-D477-4073-8C45-6776A03B4E05}"/>
    <hyperlink ref="Q224" r:id="rId181" xr:uid="{AF998711-3B13-4BC2-8216-640A4B8CE7EB}"/>
    <hyperlink ref="R216" r:id="rId182" xr:uid="{2262B9C7-F6D5-4760-8B44-3EC56CD88A30}"/>
    <hyperlink ref="Q221" r:id="rId183" xr:uid="{170B687A-6D43-49B6-B7F7-FC49A6C459F6}"/>
    <hyperlink ref="Q250" r:id="rId184" xr:uid="{EBF36810-3696-47A3-8089-48F980DED8ED}"/>
    <hyperlink ref="Q253" r:id="rId185" xr:uid="{013D14A8-5B0D-4B10-BECC-2BFDDBD91C37}"/>
    <hyperlink ref="Q256" r:id="rId186" xr:uid="{03A60D8B-C051-4A7A-909F-185C3B86F858}"/>
    <hyperlink ref="Q235" r:id="rId187" xr:uid="{998C5D7D-E2B6-4A82-B956-A1C3D3B7437D}"/>
    <hyperlink ref="Q236" r:id="rId188" xr:uid="{07DB2710-5916-4244-A8A8-77F7DF411289}"/>
    <hyperlink ref="Q227" r:id="rId189" xr:uid="{653E749E-6131-48CF-99AC-3A9303D9CDAB}"/>
    <hyperlink ref="R227" r:id="rId190" display="https://www.seai.ie/case-studies/the-fair-play-cafe/" xr:uid="{EE915793-BD48-44E7-91F4-5E01F4BC51E8}"/>
    <hyperlink ref="Q261" r:id="rId191" xr:uid="{EBDD0208-E4D1-461F-8DC5-9429794E6928}"/>
    <hyperlink ref="Q266" r:id="rId192" xr:uid="{73D16C88-DA0C-4EA4-A261-9D632D87ACD4}"/>
    <hyperlink ref="Q269" r:id="rId193" location=":~:text=Dans%20le%20cas%20d'une%20r%C3%A9novation%20%C3%A9nerg%C3%A9tique%20un%20taux%20de,%C3%A0%2075%25%20comme%20habitation%20principale." display="https://www.1nergie.lu/fr/faq/est-ce-que-je-peux-profiter-du-taux-super-reduit-de-la-tva-dans-le-cas-dune-renovation#:~:text=Dans%20le%20cas%20d'une%20r%C3%A9novation%20%C3%A9nerg%C3%A9tique%20un%20taux%20de,%C3%A0%2075%25%20comme%20habitation%20principale." xr:uid="{506531FC-B4EB-48C2-B05B-9C503EB20092}"/>
    <hyperlink ref="R261" r:id="rId194" xr:uid="{E91CA508-EC48-4B11-A7DF-7D34BF65FA9F}"/>
    <hyperlink ref="Q268" r:id="rId195" xr:uid="{A0E554C3-98B6-48F3-9168-0299A49050A7}"/>
    <hyperlink ref="Q262" r:id="rId196" xr:uid="{D8A8A327-44D5-4B3D-BA44-6F771CED6D62}"/>
    <hyperlink ref="Q275" r:id="rId197" location="/en/sdgr/318-retailer-and-product-registration-roof-insulation-and-double-glazing" xr:uid="{F12C579A-427D-4CA4-AFF2-8678C6A70260}"/>
    <hyperlink ref="Q283" r:id="rId198" xr:uid="{902E8E46-B52A-4381-9265-24839F274D39}"/>
    <hyperlink ref="Q281" r:id="rId199" xr:uid="{0B772F78-2669-4EF2-A90C-7C030B89E0CC}"/>
    <hyperlink ref="Q284" r:id="rId200" xr:uid="{E0E4E1CB-94E4-42E1-947B-AB140F207115}"/>
    <hyperlink ref="Q285" r:id="rId201" xr:uid="{DA4AF4FC-21DE-4164-BA93-9922C39C2FAB}"/>
    <hyperlink ref="Q280" r:id="rId202" xr:uid="{D0B4A0D3-3269-4F26-A42A-E00701E2B563}"/>
    <hyperlink ref="Q293" r:id="rId203" xr:uid="{552AA66F-4B5A-4131-8D15-6BBD4A69093E}"/>
    <hyperlink ref="Q295" r:id="rId204" xr:uid="{3ED2DD6D-2146-4A2F-BCCF-7BFABA452D81}"/>
    <hyperlink ref="Q291" r:id="rId205" xr:uid="{9F925A6E-1ADA-4370-B4A5-816D606A7D79}"/>
    <hyperlink ref="Q296" r:id="rId206" xr:uid="{BFA330DF-6AF6-4402-93AC-D8CB06C34552}"/>
    <hyperlink ref="Q282" r:id="rId207" xr:uid="{E8D8C4B5-0BAB-4291-AFD0-A24E2A9136AA}"/>
    <hyperlink ref="Q287" r:id="rId208" xr:uid="{7207657D-0C34-4CD1-97BE-8DD38C3CF37F}"/>
    <hyperlink ref="Q229" r:id="rId209" xr:uid="{FFC8FBC4-8F3C-4D14-B6E1-5F92E0F7FFC3}"/>
    <hyperlink ref="Q226" r:id="rId210" location=":~:text=Better%20Energy%20Communities%20Programme%20%28BEC%29%20BEC%20is%20a,by%20the%20Sustainable%20Energy%20Authority%20of%20Ireland%20%28SEAI%29." xr:uid="{9E0FCFB7-EE46-41D3-9214-8FF31B39591E}"/>
    <hyperlink ref="Q290" r:id="rId211" xr:uid="{D6634041-8DF1-455F-98F7-3CD09399F907}"/>
    <hyperlink ref="Q279" r:id="rId212" xr:uid="{1BF18D74-A5EC-4CD9-B2A8-A705E254315D}"/>
    <hyperlink ref="R236" r:id="rId213" xr:uid="{E5B44981-5530-4AD6-8B85-A92A88A2728F}"/>
    <hyperlink ref="Q366" r:id="rId214" xr:uid="{1503FBEA-9069-41D9-87EB-96BF3F82B831}"/>
    <hyperlink ref="Q289" r:id="rId215" xr:uid="{6A4DE0B6-28C0-4C02-B21D-DC9D08014285}"/>
    <hyperlink ref="Q292" r:id="rId216" xr:uid="{0C054A32-0417-4407-8530-38350EC16DB0}"/>
    <hyperlink ref="Q278" r:id="rId217" xr:uid="{FB6967A8-9EC5-47AC-83AC-9A09B1C4C95E}"/>
    <hyperlink ref="Q288" r:id="rId218" xr:uid="{C648437C-5BDD-48C0-A2E9-4F464DD506CC}"/>
    <hyperlink ref="Q294" r:id="rId219" xr:uid="{5EA3D53F-BE11-41BC-82D8-68982F6BD9DA}"/>
    <hyperlink ref="R369" r:id="rId220" xr:uid="{2E629948-21A5-4667-96E9-1D77D54EE894}"/>
    <hyperlink ref="Q368" r:id="rId221" xr:uid="{C5285955-5E09-4E9E-B022-ECC417520238}"/>
    <hyperlink ref="Q367" r:id="rId222" xr:uid="{9B3F3A72-9CC4-4875-9C24-BB35AE2B294E}"/>
    <hyperlink ref="Q371" r:id="rId223" xr:uid="{1AE02B05-ACD6-43B2-A51B-007D9C69F1D4}"/>
    <hyperlink ref="Q9" r:id="rId224" xr:uid="{E893525B-9F01-4D14-92F5-C6A8F2D1FC14}"/>
    <hyperlink ref="Q55" r:id="rId225" xr:uid="{29884D69-29DA-4472-96A1-0557E31F35B0}"/>
    <hyperlink ref="R239" r:id="rId226" xr:uid="{AF4BB5D5-597F-438C-BBD8-842B71282F05}"/>
    <hyperlink ref="Q239" r:id="rId227" xr:uid="{A1EA0B47-57B4-4687-8AA8-B6C7AD2A37D0}"/>
    <hyperlink ref="Q76" r:id="rId228" xr:uid="{E2A6649D-B8CA-4B69-873B-C2A996CC5869}"/>
    <hyperlink ref="Q143" r:id="rId229" xr:uid="{492099F2-1CCA-47DD-8EDE-18F60B6B52C3}"/>
    <hyperlink ref="Q212" r:id="rId230" xr:uid="{E231AF37-3113-4F8F-8AFD-917216550A95}"/>
    <hyperlink ref="Q228" r:id="rId231" xr:uid="{D1642FA3-3167-41F3-8E3D-FEA9BE65E212}"/>
    <hyperlink ref="Q248" r:id="rId232" location="/measures/252" xr:uid="{764F19FE-782C-4687-B2F7-2F232B1ACDE1}"/>
    <hyperlink ref="Q260" r:id="rId233" xr:uid="{F2A3D405-B7AD-4D5C-9648-9439D847C841}"/>
    <hyperlink ref="Q304" r:id="rId234" xr:uid="{9CE0D585-E814-4397-8EE4-50EB9B447560}"/>
    <hyperlink ref="R351" r:id="rId235" xr:uid="{57A5F476-9139-4B9C-9496-15C64363E1AB}"/>
    <hyperlink ref="Q351" r:id="rId236" xr:uid="{5D221C4E-B4E4-4153-BB23-01DB52ABA282}"/>
    <hyperlink ref="Q359" r:id="rId237" location=":~:text=The%20Energy%20Efficiency%20Certificate%20System,energy%2Dintensive%20production%20and%20limit" xr:uid="{9927B3F4-2323-4F07-AE6D-22167D95975A}"/>
    <hyperlink ref="Q319" r:id="rId238" xr:uid="{2E6A766B-15EE-4AED-BE68-09527C4481A6}"/>
    <hyperlink ref="Q314" r:id="rId239" xr:uid="{CB863BD1-EA7A-45ED-8A1F-3CDAA7472CFF}"/>
    <hyperlink ref="Q302" r:id="rId240" xr:uid="{76226321-B094-4CF8-9526-DE5EAAACE148}"/>
    <hyperlink ref="Q318" r:id="rId241" xr:uid="{310A1ACB-F515-4DB1-BAF9-F8BC330A9543}"/>
    <hyperlink ref="Q300" r:id="rId242" xr:uid="{02910AB0-3FB2-4471-B212-4C8078058A79}"/>
    <hyperlink ref="Q299" r:id="rId243" xr:uid="{FBEF9E25-9E91-42C8-A5FF-A5409A941A8B}"/>
    <hyperlink ref="Q321" r:id="rId244" xr:uid="{80828A2E-69B0-4BC7-8BEB-EE1E326F3F25}"/>
    <hyperlink ref="Q315" r:id="rId245" xr:uid="{048EB0F5-AFF1-4602-A588-09CC9CDF20F6}"/>
    <hyperlink ref="Q305" r:id="rId246" xr:uid="{D59EA52A-5965-48F4-9F30-0D694860B4E1}"/>
    <hyperlink ref="Q307" r:id="rId247" xr:uid="{DE26BAC2-1FDD-41C3-A421-5B4872DC7EF6}"/>
    <hyperlink ref="Q322" r:id="rId248" xr:uid="{91F62423-FA91-47D0-854E-69E8BF4FB154}"/>
    <hyperlink ref="Q311" r:id="rId249" xr:uid="{D2419C10-9D14-4C61-AA26-15645697AC66}"/>
    <hyperlink ref="Q312" r:id="rId250" xr:uid="{55B472F3-3F42-478E-A3E4-57983F81A1E0}"/>
    <hyperlink ref="Q310" r:id="rId251" xr:uid="{CAC3A967-9433-4AF0-90BD-60313ECFE24C}"/>
    <hyperlink ref="Q232" r:id="rId252" xr:uid="{7B9C4439-BD85-41DF-AB91-55D99B5EB7D5}"/>
    <hyperlink ref="Q298" r:id="rId253" xr:uid="{79BB7E6A-5AE3-48B3-835F-54E47B4557A6}"/>
    <hyperlink ref="Q370" r:id="rId254" xr:uid="{77A28801-6D11-48DE-AD13-688F1FF966A3}"/>
    <hyperlink ref="Q333" r:id="rId255" xr:uid="{6DD1C556-FADF-4227-BB39-AA17D371FBC3}"/>
    <hyperlink ref="R334" r:id="rId256" xr:uid="{EF726A09-04A8-45CE-977F-0FA984298B23}"/>
    <hyperlink ref="Q334" r:id="rId257" xr:uid="{934EEF0A-0472-4532-A80E-D76EB38E4E24}"/>
    <hyperlink ref="G334" r:id="rId258" display="https://www.afm.ro/sisteme_fotovoltaice.php" xr:uid="{A8F729FD-0BAF-4033-892C-A262DDF3D4F1}"/>
    <hyperlink ref="Q336" r:id="rId259" xr:uid="{E92672A7-6388-4BEA-BD5A-783794890D86}"/>
    <hyperlink ref="Q332" r:id="rId260" xr:uid="{A403DDDF-7801-43E1-8C7D-DCDABADCB2FA}"/>
    <hyperlink ref="R332" r:id="rId261" xr:uid="{7B003DE9-EB81-4D98-977C-F1B53A2BB151}"/>
    <hyperlink ref="Q316" r:id="rId262" xr:uid="{B1E851A2-6D7B-46B1-8072-77B763535AF7}"/>
    <hyperlink ref="Q313" r:id="rId263" xr:uid="{084F4033-EE17-48D3-B8C7-0C4FAA606BD3}"/>
    <hyperlink ref="F333" r:id="rId264" display="https://regiosudest.ro/ghiduri/prioritatea-de-investitie-2/apeluri-lansate/apel-lansat-2-1-b-eficienta-energetica-cladiri-publice-28-07-2023" xr:uid="{86E04C3B-9F8F-46D5-9F87-D9F62574B903}"/>
    <hyperlink ref="R333" r:id="rId265" xr:uid="{59E3144E-13E9-4C49-8AFA-95CD6A51A7B0}"/>
    <hyperlink ref="Q337" r:id="rId266" xr:uid="{F98CB442-4F9E-43F1-A6D6-AD16A2B2A01B}"/>
    <hyperlink ref="Q335" r:id="rId267" xr:uid="{80866E50-C348-4718-AF8B-5DA068DF5571}"/>
    <hyperlink ref="R335" r:id="rId268" xr:uid="{0504E878-A06C-46F3-92B0-F5F3FF7BB630}"/>
    <hyperlink ref="Q338" r:id="rId269" xr:uid="{A5B12268-24EE-4BCF-AAFC-5D569C71259E}"/>
    <hyperlink ref="R159" r:id="rId270" xr:uid="{E5D78DE8-DED3-4D62-9E54-CBD6E8DF7897}"/>
    <hyperlink ref="Q328" r:id="rId271" xr:uid="{67F3FF43-738F-4659-B0A8-F841E22C6C69}"/>
    <hyperlink ref="Q343" r:id="rId272" xr:uid="{D7C9FC27-B205-49BB-B692-35C657253B13}"/>
    <hyperlink ref="Q348" r:id="rId273" xr:uid="{8F05E503-97F2-4A7F-94C0-C2E3378E7CB9}"/>
    <hyperlink ref="Q353" r:id="rId274" xr:uid="{A6FC5209-6F6A-4EE9-939A-27FE6B1761FD}"/>
    <hyperlink ref="Q357" r:id="rId275" xr:uid="{1A681B41-DCA3-4018-B5B4-607B12C7EF0C}"/>
    <hyperlink ref="Q355" r:id="rId276" xr:uid="{D1D2D4E6-2957-43AF-BD3D-1ECABB6E6AFF}"/>
    <hyperlink ref="Q349" r:id="rId277" xr:uid="{5BE3AD56-F166-4A39-8550-19C021FD402C}"/>
    <hyperlink ref="Q352" r:id="rId278" xr:uid="{C5795B32-BE29-4148-B822-721252D44443}"/>
    <hyperlink ref="Q350" r:id="rId279" xr:uid="{16AD87C8-332E-46AB-9CB9-23ACE7F0CB9F}"/>
    <hyperlink ref="Q354" r:id="rId280" xr:uid="{169C7B76-D47F-4060-A68E-7F7FF0CB834F}"/>
    <hyperlink ref="Q238" r:id="rId281" location=":~:text=Approfondimenti-,Ecobonus%3A%20le%20detrazioni%20fiscali%20per%20la%20riqualificazione%20energetica,per%20acquistare%20veicoli%20non%20inquinanti." xr:uid="{D0622E68-BFA8-4B49-A887-A0C220ABF3A6}"/>
    <hyperlink ref="Q246" r:id="rId282" xr:uid="{005674C0-423F-4D54-8D97-5357E6041CD7}"/>
    <hyperlink ref="Q245" r:id="rId283" xr:uid="{3D740149-8529-444E-B9DF-592CF4CE9440}"/>
    <hyperlink ref="Q243" r:id="rId284" xr:uid="{9529400A-111E-4342-90F9-B126460500BA}"/>
    <hyperlink ref="Q242" r:id="rId285" xr:uid="{99307D0E-3507-413D-B434-6437955D6EE9}"/>
    <hyperlink ref="Q241" r:id="rId286" xr:uid="{9C83A11E-C9C8-4748-81F9-157F57EED2AB}"/>
    <hyperlink ref="R77" r:id="rId287" xr:uid="{053917D4-12AE-4DD8-A5E7-2646E66A7E6B}"/>
    <hyperlink ref="R73" r:id="rId288" xr:uid="{8C2EBE21-03DF-4E19-B2CF-80DA476B5EFA}"/>
    <hyperlink ref="Q37" r:id="rId289" xr:uid="{8972CDE5-AA2E-4B67-8629-BC620CC4C3B2}"/>
    <hyperlink ref="R71" r:id="rId290" xr:uid="{5BCEFB0A-1257-4EF4-AE02-F04C793EE957}"/>
    <hyperlink ref="Q220" r:id="rId291" xr:uid="{E033B66A-C7A8-4060-8ACE-FA6DCAE802EF}"/>
    <hyperlink ref="Q326" r:id="rId292" xr:uid="{D151E618-9DB1-4314-849F-8ED7BA4B1F72}"/>
    <hyperlink ref="Q327" r:id="rId293" location=":~:text=O%20Programa%20de%20Apoio%20a%20Edif%C3%ADcios%20Mais%20Sustent%C3%A1veis,do%20consumo%20de%20energia%20prim%C3%A1ria%20nos%20edif%C3%ADcios%20intervencionados." display="https://www.portugal.gov.pt/pt/gc23/comunicacao/noticia?i=programa-de-apoio-a-edificios-mais-sustentaveis#:~:text=O%20Programa%20de%20Apoio%20a%20Edif%C3%ADcios%20Mais%20Sustent%C3%A1veis,do%20consumo%20de%20energia%20prim%C3%A1ria%20nos%20edif%C3%ADcios%20intervencionados." xr:uid="{97B568A3-8EFB-4370-BA1F-787369DF5C0E}"/>
    <hyperlink ref="Q329" r:id="rId294" xr:uid="{AEE2AF17-2B0C-4657-A817-3302291D2AAF}"/>
    <hyperlink ref="Q330" r:id="rId295" xr:uid="{4924949D-94DB-4499-9362-4B8865809CD9}"/>
    <hyperlink ref="R327" r:id="rId296" xr:uid="{05ED9136-8D6E-499B-8E32-2F6D5D9BBD35}"/>
    <hyperlink ref="Q323" r:id="rId297" xr:uid="{D5DF10E6-44B2-429D-8738-4C4099EA95E7}"/>
    <hyperlink ref="Q152" r:id="rId298" xr:uid="{113FA12D-4996-4DDB-A8A4-5BACFFE32CE8}"/>
    <hyperlink ref="Q153" r:id="rId299" xr:uid="{722D5F0E-6A7D-45ED-9004-A1AFFAC8CE20}"/>
    <hyperlink ref="Q147" r:id="rId300" xr:uid="{667EA1F1-EA8E-4B06-BC25-ABB8210DC48D}"/>
    <hyperlink ref="Q53" r:id="rId301" xr:uid="{6215CBD9-9E9F-4E55-8A90-B2B75D547081}"/>
    <hyperlink ref="R40" r:id="rId302" xr:uid="{6CCA1A61-DA96-4A4D-B290-19ED820034C0}"/>
    <hyperlink ref="R48" r:id="rId303" xr:uid="{07747C66-AE0F-452D-A276-223A281FDC86}"/>
    <hyperlink ref="Q97" r:id="rId304" location="/measures/4367" xr:uid="{8070B78A-42F3-4A83-A4A7-1B2AE93B2048}"/>
    <hyperlink ref="R92" r:id="rId305" xr:uid="{5ABC21A5-DBC9-4E0E-9523-88BC09A77442}"/>
    <hyperlink ref="R91" r:id="rId306" xr:uid="{C9E25632-8A64-4F77-BD4D-AA4423CE4C66}"/>
    <hyperlink ref="R105" r:id="rId307" xr:uid="{8AB4AB9E-F697-457D-82A3-CFA72DE68B7F}"/>
    <hyperlink ref="Q101" r:id="rId308" xr:uid="{1691B9C5-F041-4301-9AA7-8841038D41B0}"/>
    <hyperlink ref="Q121" r:id="rId309" xr:uid="{1F1BFCA0-ADB3-4D5F-BC3B-9EB4EB4A2836}"/>
    <hyperlink ref="R262" r:id="rId310" xr:uid="{25BBF96C-61EA-4DC6-945C-4F8B2218395F}"/>
    <hyperlink ref="R11" r:id="rId311" xr:uid="{62579C68-B800-4453-9FAF-5261BADD7C0E}"/>
    <hyperlink ref="R21" r:id="rId312" xr:uid="{CD924AAC-8ACF-4D02-976E-45383BA912A5}"/>
    <hyperlink ref="Q21" r:id="rId313" xr:uid="{EAA7E20C-5DA3-40AD-A860-317EB0A54093}"/>
    <hyperlink ref="Q11" r:id="rId314" xr:uid="{20FB168D-4EDB-495C-875D-B0960BE3ECA8}"/>
    <hyperlink ref="Q24" r:id="rId315" xr:uid="{D0A2D733-CCD4-4B9F-B27B-9EB13EA5DFCA}"/>
    <hyperlink ref="Q3" r:id="rId316" xr:uid="{CE564FE9-15C0-4BCB-B97D-BF297541A983}"/>
    <hyperlink ref="Q12" r:id="rId317" xr:uid="{B4D0369F-0D6C-421C-B9A2-1A4A7AA02745}"/>
    <hyperlink ref="R44" r:id="rId318" xr:uid="{C6D66EDD-35B3-4346-9AF3-3034A712E4BF}"/>
    <hyperlink ref="Q33" r:id="rId319" xr:uid="{0B1604A4-02DC-42A2-A44E-43790189D7DA}"/>
    <hyperlink ref="R57" r:id="rId320" xr:uid="{7BD3F438-DC82-47A9-8A08-59BFFF1331FE}"/>
    <hyperlink ref="Q297" r:id="rId321" xr:uid="{FF838A4C-EB1F-4E57-942A-61F0681AE030}"/>
    <hyperlink ref="Q67" r:id="rId322" xr:uid="{46FD3622-6BC1-45A1-9FED-D1AAA33761E8}"/>
    <hyperlink ref="Q73" r:id="rId323" xr:uid="{F9761400-3135-48D5-8CF3-8E1290D45305}"/>
    <hyperlink ref="Q72" r:id="rId324" xr:uid="{AC2A2AC9-6C02-4AA1-8CB0-7CD8662F9DE7}"/>
    <hyperlink ref="R79" r:id="rId325" xr:uid="{F9EA1288-5118-449A-8815-78A0A13F1A1D}"/>
    <hyperlink ref="Q81" r:id="rId326" xr:uid="{57617BEE-C353-4B34-8302-4B2D9CB403A9}"/>
    <hyperlink ref="R81" r:id="rId327" xr:uid="{585AC3BA-344C-43F7-8549-F05465525F83}"/>
    <hyperlink ref="Q89" r:id="rId328" xr:uid="{D9D86B0D-AEBA-4D67-A60D-8FEAC1B8A151}"/>
    <hyperlink ref="Q87" r:id="rId329" xr:uid="{A0EAF56E-74B5-47C4-8BA4-C29FFE5A36C7}"/>
    <hyperlink ref="Q82" r:id="rId330" xr:uid="{F8495723-8349-4CB5-9783-F27403EE5E19}"/>
    <hyperlink ref="Q84" r:id="rId331" xr:uid="{11323C48-8F8B-4CC5-BC4A-1658BD65934A}"/>
    <hyperlink ref="R80" r:id="rId332" xr:uid="{1028A5C8-76FD-4603-BCC4-74FCAE3555FC}"/>
    <hyperlink ref="Q86" r:id="rId333" xr:uid="{466A09AC-123D-48C7-9660-9497CB3D2CB4}"/>
    <hyperlink ref="R86" r:id="rId334" xr:uid="{77D45AC6-91A4-4DB9-B5CD-4286C7E50571}"/>
    <hyperlink ref="R97" r:id="rId335" xr:uid="{B09FD949-B62E-4CF2-943B-351B6B56B96B}"/>
    <hyperlink ref="Q92" r:id="rId336" xr:uid="{C615A2D6-DD55-4B04-8BA1-68E31894F423}"/>
    <hyperlink ref="Q98" r:id="rId337" xr:uid="{BC102E06-CEF8-45E5-A91E-AD15BF277AEC}"/>
    <hyperlink ref="R98" r:id="rId338" xr:uid="{9650ACF4-C4B5-434B-9D1C-6CFB5969C5D6}"/>
    <hyperlink ref="Q95" r:id="rId339" xr:uid="{89EDB00B-4B14-4E08-9733-DBA738486817}"/>
    <hyperlink ref="R95" r:id="rId340" xr:uid="{29288AD9-9FC8-4732-B8EE-42C688752014}"/>
    <hyperlink ref="Q96" r:id="rId341" xr:uid="{0B9F71C7-10BD-4C26-8BCA-74624A24965E}"/>
    <hyperlink ref="Q99" r:id="rId342" location="module-81" xr:uid="{619A2B80-3344-4533-A1FC-D4099AF440C2}"/>
    <hyperlink ref="Q93" r:id="rId343" xr:uid="{1CC8991E-0DBF-468F-82A9-02CD87CD0D32}"/>
    <hyperlink ref="Q129" r:id="rId344" location=":~:text=What%20is%20the%20Twinning%20Programme,Cities%20Programme%20in%20March%202023." xr:uid="{01CC254C-DAF0-4499-9E1B-0F6B10D7E840}"/>
    <hyperlink ref="Q132" r:id="rId345" xr:uid="{731E90C0-5DB8-4970-BB31-9B27BDDF4767}"/>
    <hyperlink ref="Q136" r:id="rId346" location="3.-maatilojen-energiainvestoinnit" xr:uid="{C02EDBD3-B1C3-46EF-9D40-BE94FDA5E3E6}"/>
    <hyperlink ref="Q134" r:id="rId347" xr:uid="{7867526C-5EBD-4905-83DB-066BFEBD0C70}"/>
    <hyperlink ref="R135" r:id="rId348" xr:uid="{D42BD927-DDA7-45BD-9A17-F791F0AF48E0}"/>
    <hyperlink ref="Q130" r:id="rId349" xr:uid="{E9927D33-0802-4DAB-A9DA-25791A0A3531}"/>
    <hyperlink ref="Q149" r:id="rId350" xr:uid="{A5E53EF8-14E2-4117-B597-8BC673882C93}"/>
    <hyperlink ref="R155" r:id="rId351" xr:uid="{CC75A885-9440-4CBF-839E-9BEC76228993}"/>
    <hyperlink ref="Q156" r:id="rId352" xr:uid="{3F145511-034F-49E9-B224-F83EBFE96EF6}"/>
    <hyperlink ref="Q173" r:id="rId353" xr:uid="{D294D2EA-CA5F-4A53-B1C3-C802E3B2F974}"/>
    <hyperlink ref="R178" r:id="rId354" xr:uid="{D6BC188B-2755-4F06-8039-2B8006DD6D72}"/>
    <hyperlink ref="Q195" r:id="rId355" xr:uid="{3D8B17B1-5854-4C3F-B723-B7E5207AA9A4}"/>
    <hyperlink ref="R195" r:id="rId356" xr:uid="{40AAE006-6C0B-494A-BB01-60953A9863CC}"/>
    <hyperlink ref="Q183" r:id="rId357" xr:uid="{1A25F01A-DCAF-4D01-85BB-42D8DCD9C140}"/>
    <hyperlink ref="Q179" r:id="rId358" xr:uid="{97A4AA30-13EE-41B7-A073-CD5B123B3C1E}"/>
    <hyperlink ref="R179" r:id="rId359" xr:uid="{3A9A29D5-3DA1-4B89-A232-DC054207B122}"/>
    <hyperlink ref="Q185" r:id="rId360" xr:uid="{EBF50131-3CDA-4E70-988B-75B9DD95B837}"/>
    <hyperlink ref="R185" r:id="rId361" xr:uid="{0AC150C3-537E-46E4-8906-D63BCC224A7F}"/>
    <hyperlink ref="R197" r:id="rId362" xr:uid="{7EF358B4-283D-42C5-8DFD-27D9B3F78278}"/>
    <hyperlink ref="R175" r:id="rId363" xr:uid="{334FF00E-D7BB-4F77-BBCE-41A4E96565DC}"/>
    <hyperlink ref="Q174" r:id="rId364" xr:uid="{350EE57A-0D36-46B4-B17C-3F2AF6A9474A}"/>
    <hyperlink ref="R192" r:id="rId365" xr:uid="{B42417D9-3298-458A-BB84-A6623F64D673}"/>
    <hyperlink ref="Q206" r:id="rId366" xr:uid="{29EE1869-2D3A-4F3D-A14F-C12DC23BCA97}"/>
    <hyperlink ref="Q204" r:id="rId367" xr:uid="{5E724D84-7A70-4FA4-ADE5-2E87F66DBDA4}"/>
    <hyperlink ref="Q199" r:id="rId368" xr:uid="{5AA884DB-58B7-4E6C-9817-142FA92B02DF}"/>
    <hyperlink ref="Q207" r:id="rId369" xr:uid="{E1580F09-20E2-4DE6-A18E-4F0795FA689D}"/>
    <hyperlink ref="Q200" r:id="rId370" xr:uid="{3F1088E3-7D28-489C-8385-0AF0FE76B14A}"/>
    <hyperlink ref="Q202" r:id="rId371" xr:uid="{9A131E98-FEF3-4BD6-BA86-D513FABD9F05}"/>
    <hyperlink ref="Q201" r:id="rId372" location=":~:text=Die%20H%C3%B6he%20des%20Darlehens%20betr%C3%A4gt,Bayern%20erh%C3%B6ht%20oder%20verringert%20hat." xr:uid="{982E993D-1AFE-4656-9A14-05C62058E16F}"/>
    <hyperlink ref="Q209" r:id="rId373" xr:uid="{1B4B3DBB-48A2-4D81-94A0-872B7A203D43}"/>
    <hyperlink ref="Q213" r:id="rId374" xr:uid="{BF2A2E35-6163-47EA-A62E-0621F44E7FC2}"/>
    <hyperlink ref="Q214" r:id="rId375" xr:uid="{534770F5-B9D1-4611-B785-900D42C4F412}"/>
    <hyperlink ref="Q215" r:id="rId376" xr:uid="{FB4CEC0F-B87E-43B2-B790-79F22FDC3FC6}"/>
    <hyperlink ref="R223" r:id="rId377" xr:uid="{A91D8974-B552-4C4A-A386-AE48A705A6BB}"/>
    <hyperlink ref="R218" r:id="rId378" xr:uid="{98C2D8AC-5360-46B4-8D4C-EF3D98892625}"/>
    <hyperlink ref="Q222" r:id="rId379" xr:uid="{AC8CBCD9-913E-4E2F-A614-A824DFFEAF06}"/>
    <hyperlink ref="R222" r:id="rId380" xr:uid="{C622E0A4-6DEF-4750-AE1D-7C14276F6B76}"/>
    <hyperlink ref="R221" r:id="rId381" xr:uid="{F9609801-3DD9-4C83-B533-8C0F723EF764}"/>
    <hyperlink ref="Q219" r:id="rId382" display="https://palyazatmenedzser.hu/?category_name=palyazatok-vallalkozasoknak%2Cpalyazatok-civil-szervezeteknek%2Cpalyazatok-intezmenyeknek%2Cpalyazatok-onkormanyzatoknak%2Cpalyazatok-maganszemelyeknek%2Clejart-palyazatok%2Cpalyazati-hirek&amp;tag=energetikai-palyazatok&amp;s=" xr:uid="{6DFE7029-289E-49AF-8AFA-FE2DCCF267C8}"/>
    <hyperlink ref="Q231" r:id="rId383" xr:uid="{C9BF6636-BFE1-4968-B691-90F480B0BC22}"/>
    <hyperlink ref="R232" r:id="rId384" xr:uid="{949A1071-42D8-4297-9F0D-EFEACD140B00}"/>
    <hyperlink ref="R234" r:id="rId385" xr:uid="{F13FB60E-9273-4F1F-805F-5D97A0157CEB}"/>
    <hyperlink ref="R230" r:id="rId386" xr:uid="{9771CC6C-07C3-440E-A453-04ECB199E2FA}"/>
    <hyperlink ref="Q230" r:id="rId387" xr:uid="{609CA4E2-0EA8-4020-A008-C1A30CD2B995}"/>
    <hyperlink ref="Q234" r:id="rId388" xr:uid="{0C011209-2E42-4B2C-B28A-A5102DEDE669}"/>
    <hyperlink ref="Q233" r:id="rId389" xr:uid="{5B8EECBC-1BBF-490E-8CDA-E43E7F3438B7}"/>
    <hyperlink ref="Q225" r:id="rId390" xr:uid="{A3635481-764E-40E8-9148-D7DC34F5C753}"/>
    <hyperlink ref="Q237" r:id="rId391" xr:uid="{A7A16834-2D50-4CDF-8B94-37A702579BA3}"/>
    <hyperlink ref="Q240" r:id="rId392" xr:uid="{79A90501-83A4-460C-B91D-A81204DC5829}"/>
    <hyperlink ref="Q244" r:id="rId393" xr:uid="{70537EBC-CFFC-4120-9B70-716ADE068EA0}"/>
    <hyperlink ref="Q249" r:id="rId394" xr:uid="{16FD5158-25EB-4C7F-9B6F-DA51A8383F38}"/>
    <hyperlink ref="R249" r:id="rId395" xr:uid="{83ED5A19-3A3C-44FB-BCD9-98825F519554}"/>
    <hyperlink ref="Q252" r:id="rId396" xr:uid="{40EAF4A3-6B87-4D27-BA00-9FEB6496FA52}"/>
    <hyperlink ref="Q247" r:id="rId397" xr:uid="{D9347CDF-7B28-4FAC-AD90-BB59ED120454}"/>
    <hyperlink ref="Q251" r:id="rId398" xr:uid="{58434B0B-E142-438C-9DA8-DEC689BEB078}"/>
    <hyperlink ref="Q254" r:id="rId399" xr:uid="{23CA8AB6-29D1-476E-BA5E-565E912B77CC}"/>
    <hyperlink ref="Q255" r:id="rId400" xr:uid="{01771D43-CB07-42C3-B51A-6CF949DD726F}"/>
    <hyperlink ref="R256" r:id="rId401" xr:uid="{C97F43AF-D8D0-4A1E-BEC4-BC94E23C4099}"/>
    <hyperlink ref="Q257" r:id="rId402" xr:uid="{130585FB-2837-4DAE-97C0-894CF64F5DA7}"/>
    <hyperlink ref="Q259" r:id="rId403" xr:uid="{058F28A3-87CB-436E-9AD9-028C2B98121B}"/>
    <hyperlink ref="Q258" r:id="rId404" xr:uid="{F74BCE21-5680-4B6C-AD4E-34EC88B222A4}"/>
    <hyperlink ref="Q264" r:id="rId405" xr:uid="{6587F0E1-2F65-48DA-9F1B-74EB22451BC8}"/>
    <hyperlink ref="Q267" r:id="rId406" xr:uid="{4060DCCD-162C-424D-985B-B1BAFB53E057}"/>
    <hyperlink ref="Q270" r:id="rId407" xr:uid="{BA20E70E-7A07-46CA-8A71-42A178E911B5}"/>
    <hyperlink ref="Q265" r:id="rId408" xr:uid="{E7CE9BE6-2D0C-45ED-84EC-53360FE80D4B}"/>
    <hyperlink ref="Q263" r:id="rId409" xr:uid="{45A21A8E-852A-45A0-AD38-B485B10C72BE}"/>
    <hyperlink ref="R263" r:id="rId410" xr:uid="{A7B7F817-F812-4E69-9701-E9C801F5B8B4}"/>
    <hyperlink ref="Q271" r:id="rId411" xr:uid="{9E7980B6-A9B5-4880-996A-1D69668A6954}"/>
    <hyperlink ref="R273" r:id="rId412" xr:uid="{1B4517B8-90DE-4E27-A131-10C29F651165}"/>
    <hyperlink ref="Q277" r:id="rId413" xr:uid="{00D3E0AB-598B-4C64-8FE4-2CD0646685F1}"/>
    <hyperlink ref="Q274" r:id="rId414" xr:uid="{87D51BFC-E94E-46F7-BE1F-847D14D70F76}"/>
    <hyperlink ref="Q286" r:id="rId415" xr:uid="{9C6E9960-C83F-454B-A825-9B2977046A40}"/>
    <hyperlink ref="R286" r:id="rId416" xr:uid="{CB765F22-E128-44AF-859A-F855A8C81C72}"/>
    <hyperlink ref="Q320" r:id="rId417" xr:uid="{6DE8DD4D-DCD8-405B-B624-95E29CED869D}"/>
    <hyperlink ref="Q301" r:id="rId418" xr:uid="{91FA2C78-031B-4BE2-8397-FBB484DC0559}"/>
    <hyperlink ref="Q308" r:id="rId419" xr:uid="{E5535CBA-164A-413F-A35D-C68B8DF00418}"/>
    <hyperlink ref="Q306" r:id="rId420" xr:uid="{07414CFE-1F0F-454E-963C-9423427BBEEB}"/>
    <hyperlink ref="Q309" r:id="rId421" xr:uid="{F682523F-C1A4-4F65-93FD-8D756926471A}"/>
    <hyperlink ref="Q317" r:id="rId422" xr:uid="{A637DAF6-DC0B-4F83-AFDB-F891AD845E94}"/>
    <hyperlink ref="Q303" r:id="rId423" xr:uid="{1A1DE066-CBF2-4179-B3CC-21E2FAB3DEA2}"/>
    <hyperlink ref="R322" r:id="rId424" xr:uid="{8A399099-9306-4467-B774-AE0CD7861166}"/>
    <hyperlink ref="Q324" r:id="rId425" xr:uid="{C0EC5251-35FE-4117-9E49-C9366145F25B}"/>
    <hyperlink ref="R324" r:id="rId426" xr:uid="{C0EBAE96-99A0-4285-890D-25A940C73A3E}"/>
    <hyperlink ref="Q331" r:id="rId427" xr:uid="{C8416D6E-8E20-401C-B318-7FE0F35F2BA7}"/>
    <hyperlink ref="R331" r:id="rId428" xr:uid="{8A663DF1-BAA1-4303-AAB1-FB6DC9468DD3}"/>
    <hyperlink ref="Q325" r:id="rId429" xr:uid="{F3925807-2E93-4667-945A-C1BC56AE950E}"/>
    <hyperlink ref="Q342" r:id="rId430" xr:uid="{C5B7806C-29DF-4B39-85DB-BA2B9356658F}"/>
    <hyperlink ref="Q340" r:id="rId431" xr:uid="{884E9F25-37FA-4646-87EB-38AEA9A8FDCE}"/>
    <hyperlink ref="Q345" r:id="rId432" xr:uid="{3A7C261B-86A4-40A9-B040-C2BF481B97B7}"/>
    <hyperlink ref="Q339" r:id="rId433" xr:uid="{393034D2-AF1B-4F26-9A07-37A36B15BDDB}"/>
    <hyperlink ref="Q341" r:id="rId434" xr:uid="{827ABBE3-33B3-4154-8E4F-C84C8B7B53A1}"/>
    <hyperlink ref="Q344" r:id="rId435" xr:uid="{D9494019-9B7E-4AB5-813F-30988F56BC9C}"/>
    <hyperlink ref="Q358" r:id="rId436" xr:uid="{E074AEF7-BE56-4B78-B726-AB1CC985BADF}"/>
    <hyperlink ref="Q346" r:id="rId437" xr:uid="{9DD38118-DA03-4543-BD97-CE86A1822C07}"/>
    <hyperlink ref="Q347" r:id="rId438" xr:uid="{410D0471-3EB8-47E7-AD8F-C5009E70076C}"/>
    <hyperlink ref="Q364" r:id="rId439" xr:uid="{BEB86D0F-A234-4D24-A522-493E745D7B19}"/>
    <hyperlink ref="R364" r:id="rId440" xr:uid="{837308B5-79B8-4345-A194-1A1369FE3CC3}"/>
    <hyperlink ref="Q372" r:id="rId441" xr:uid="{DC8EED4A-9C9C-4B1E-B329-D6CEF9EDF483}"/>
    <hyperlink ref="Q103" r:id="rId442" xr:uid="{15BEA872-D387-4414-8CA2-552EB4534FF4}"/>
  </hyperlinks>
  <pageMargins left="0.7" right="0.7" top="0.75" bottom="0.75" header="0.3" footer="0.3"/>
  <pageSetup paperSize="9" orientation="portrait" horizontalDpi="300" verticalDpi="300" r:id="rId44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FD6FE-1E65-44C8-BB4C-9157CA8A0161}">
  <dimension ref="A1:V212"/>
  <sheetViews>
    <sheetView zoomScaleNormal="100" workbookViewId="0">
      <pane xSplit="4" ySplit="1" topLeftCell="E2" activePane="bottomRight" state="frozen"/>
      <selection activeCell="S264" sqref="S264"/>
      <selection pane="topRight" activeCell="S264" sqref="S264"/>
      <selection pane="bottomLeft" activeCell="S264" sqref="S264"/>
      <selection pane="bottomRight" activeCell="A2" sqref="A2"/>
    </sheetView>
  </sheetViews>
  <sheetFormatPr defaultColWidth="8.54296875" defaultRowHeight="14.5" x14ac:dyDescent="0.35"/>
  <cols>
    <col min="1" max="1" width="4.54296875" style="1" customWidth="1"/>
    <col min="2" max="2" width="12.26953125" style="1" customWidth="1"/>
    <col min="3" max="3" width="10.1796875" style="1" customWidth="1"/>
    <col min="4" max="5" width="27.1796875" style="6" customWidth="1"/>
    <col min="6" max="6" width="20.1796875" style="6" customWidth="1"/>
    <col min="7" max="7" width="9" style="1" customWidth="1"/>
    <col min="8" max="8" width="6.453125" style="1" customWidth="1"/>
    <col min="9" max="9" width="7.1796875" style="1" customWidth="1"/>
    <col min="10" max="10" width="4.453125" style="1" bestFit="1" customWidth="1"/>
    <col min="11" max="11" width="7.54296875" style="1" customWidth="1"/>
    <col min="12" max="12" width="7" style="1" bestFit="1" customWidth="1"/>
    <col min="13" max="13" width="11.81640625" style="1" customWidth="1"/>
    <col min="14" max="14" width="12.26953125" style="1" customWidth="1"/>
    <col min="15" max="15" width="20.54296875" style="1" customWidth="1"/>
    <col min="16" max="16" width="8.81640625" style="1" bestFit="1" customWidth="1"/>
    <col min="17" max="17" width="10.1796875" style="1" bestFit="1" customWidth="1"/>
    <col min="18" max="18" width="59.453125" style="6" customWidth="1"/>
    <col min="19" max="19" width="9.90625" style="1" bestFit="1" customWidth="1"/>
    <col min="20" max="20" width="8.54296875" style="132"/>
    <col min="21" max="16384" width="8.54296875" style="1"/>
  </cols>
  <sheetData>
    <row r="1" spans="1:21" ht="29" x14ac:dyDescent="0.35">
      <c r="A1" s="53" t="s">
        <v>0</v>
      </c>
      <c r="B1" s="53" t="s">
        <v>1</v>
      </c>
      <c r="C1" s="53" t="s">
        <v>2</v>
      </c>
      <c r="D1" s="53" t="s">
        <v>3</v>
      </c>
      <c r="E1" s="53" t="s">
        <v>4</v>
      </c>
      <c r="F1" s="53" t="s">
        <v>478</v>
      </c>
      <c r="G1" s="53" t="s">
        <v>5</v>
      </c>
      <c r="H1" s="53" t="s">
        <v>6</v>
      </c>
      <c r="I1" s="53" t="s">
        <v>7</v>
      </c>
      <c r="J1" s="53" t="s">
        <v>8</v>
      </c>
      <c r="K1" s="53" t="s">
        <v>2014</v>
      </c>
      <c r="L1" s="53" t="s">
        <v>9</v>
      </c>
      <c r="M1" s="53" t="s">
        <v>10</v>
      </c>
      <c r="N1" s="53" t="s">
        <v>11</v>
      </c>
      <c r="O1" s="53" t="s">
        <v>12</v>
      </c>
      <c r="P1" s="8" t="s">
        <v>13</v>
      </c>
      <c r="Q1" s="8" t="s">
        <v>14</v>
      </c>
      <c r="R1" s="53" t="s">
        <v>16</v>
      </c>
      <c r="S1" s="7" t="s">
        <v>2261</v>
      </c>
      <c r="T1" s="7" t="s">
        <v>2970</v>
      </c>
      <c r="U1" s="7" t="s">
        <v>2971</v>
      </c>
    </row>
    <row r="2" spans="1:21" ht="87" x14ac:dyDescent="0.35">
      <c r="A2" s="2">
        <v>1</v>
      </c>
      <c r="B2" s="133" t="s">
        <v>79</v>
      </c>
      <c r="C2" s="133" t="s">
        <v>80</v>
      </c>
      <c r="D2" s="133" t="s">
        <v>483</v>
      </c>
      <c r="E2" s="133" t="s">
        <v>483</v>
      </c>
      <c r="F2" s="133" t="s">
        <v>484</v>
      </c>
      <c r="G2" s="133" t="s">
        <v>20</v>
      </c>
      <c r="H2" s="134" t="s">
        <v>20</v>
      </c>
      <c r="I2" s="133" t="s">
        <v>20</v>
      </c>
      <c r="J2" s="133" t="s">
        <v>20</v>
      </c>
      <c r="K2" s="133" t="s">
        <v>20</v>
      </c>
      <c r="L2" s="133" t="s">
        <v>20</v>
      </c>
      <c r="M2" s="133" t="s">
        <v>20</v>
      </c>
      <c r="N2" s="133" t="s">
        <v>20</v>
      </c>
      <c r="O2" s="134" t="s">
        <v>695</v>
      </c>
      <c r="P2" s="5" t="s">
        <v>485</v>
      </c>
      <c r="Q2" s="5" t="s">
        <v>486</v>
      </c>
      <c r="R2" s="133" t="s">
        <v>2756</v>
      </c>
      <c r="S2" s="3" t="s">
        <v>2969</v>
      </c>
      <c r="T2" s="3" t="s">
        <v>20</v>
      </c>
      <c r="U2" s="3" t="s">
        <v>20</v>
      </c>
    </row>
    <row r="3" spans="1:21" ht="58" x14ac:dyDescent="0.35">
      <c r="A3" s="2">
        <v>2</v>
      </c>
      <c r="B3" s="133" t="s">
        <v>79</v>
      </c>
      <c r="C3" s="133" t="s">
        <v>80</v>
      </c>
      <c r="D3" s="133" t="s">
        <v>499</v>
      </c>
      <c r="E3" s="133" t="s">
        <v>500</v>
      </c>
      <c r="F3" s="133" t="s">
        <v>501</v>
      </c>
      <c r="G3" s="133" t="s">
        <v>20</v>
      </c>
      <c r="H3" s="134" t="s">
        <v>20</v>
      </c>
      <c r="I3" s="134" t="s">
        <v>20</v>
      </c>
      <c r="J3" s="134" t="s">
        <v>20</v>
      </c>
      <c r="K3" s="134" t="s">
        <v>20</v>
      </c>
      <c r="L3" s="134" t="s">
        <v>20</v>
      </c>
      <c r="M3" s="134" t="s">
        <v>20</v>
      </c>
      <c r="N3" s="134" t="s">
        <v>20</v>
      </c>
      <c r="O3" s="134" t="s">
        <v>695</v>
      </c>
      <c r="P3" s="5" t="s">
        <v>502</v>
      </c>
      <c r="Q3" s="3"/>
      <c r="R3" s="133" t="s">
        <v>2761</v>
      </c>
      <c r="S3" s="3" t="s">
        <v>2969</v>
      </c>
      <c r="T3" s="3" t="s">
        <v>20</v>
      </c>
      <c r="U3" s="3" t="s">
        <v>20</v>
      </c>
    </row>
    <row r="4" spans="1:21" ht="58" x14ac:dyDescent="0.35">
      <c r="A4" s="2">
        <v>3</v>
      </c>
      <c r="B4" s="133" t="s">
        <v>79</v>
      </c>
      <c r="C4" s="133" t="s">
        <v>80</v>
      </c>
      <c r="D4" s="133" t="s">
        <v>526</v>
      </c>
      <c r="E4" s="133" t="s">
        <v>526</v>
      </c>
      <c r="F4" s="133" t="s">
        <v>527</v>
      </c>
      <c r="G4" s="133" t="s">
        <v>19</v>
      </c>
      <c r="H4" s="134" t="s">
        <v>19</v>
      </c>
      <c r="I4" s="134" t="s">
        <v>20</v>
      </c>
      <c r="J4" s="134" t="s">
        <v>20</v>
      </c>
      <c r="K4" s="134" t="s">
        <v>20</v>
      </c>
      <c r="L4" s="134" t="s">
        <v>19</v>
      </c>
      <c r="M4" s="134"/>
      <c r="N4" s="134" t="s">
        <v>20</v>
      </c>
      <c r="O4" s="55" t="s">
        <v>2002</v>
      </c>
      <c r="P4" s="5" t="s">
        <v>528</v>
      </c>
      <c r="Q4" s="3"/>
      <c r="R4" s="133" t="s">
        <v>2753</v>
      </c>
      <c r="S4" s="3" t="s">
        <v>2969</v>
      </c>
      <c r="T4" s="3" t="s">
        <v>20</v>
      </c>
      <c r="U4" s="3" t="s">
        <v>20</v>
      </c>
    </row>
    <row r="5" spans="1:21" ht="72.5" x14ac:dyDescent="0.35">
      <c r="A5" s="2">
        <v>4</v>
      </c>
      <c r="B5" s="133" t="s">
        <v>79</v>
      </c>
      <c r="C5" s="133" t="s">
        <v>80</v>
      </c>
      <c r="D5" s="133" t="s">
        <v>490</v>
      </c>
      <c r="E5" s="133" t="s">
        <v>490</v>
      </c>
      <c r="F5" s="133" t="s">
        <v>491</v>
      </c>
      <c r="G5" s="133" t="s">
        <v>20</v>
      </c>
      <c r="H5" s="134" t="s">
        <v>20</v>
      </c>
      <c r="I5" s="134" t="s">
        <v>20</v>
      </c>
      <c r="J5" s="134" t="s">
        <v>20</v>
      </c>
      <c r="K5" s="134" t="s">
        <v>20</v>
      </c>
      <c r="L5" s="134" t="s">
        <v>20</v>
      </c>
      <c r="M5" s="134" t="s">
        <v>20</v>
      </c>
      <c r="N5" s="134" t="s">
        <v>19</v>
      </c>
      <c r="O5" s="134" t="s">
        <v>695</v>
      </c>
      <c r="P5" s="5" t="s">
        <v>492</v>
      </c>
      <c r="Q5" s="3"/>
      <c r="R5" s="133" t="s">
        <v>2758</v>
      </c>
      <c r="S5" s="3" t="s">
        <v>2969</v>
      </c>
      <c r="T5" s="3" t="s">
        <v>20</v>
      </c>
      <c r="U5" s="3" t="s">
        <v>20</v>
      </c>
    </row>
    <row r="6" spans="1:21" ht="72.5" x14ac:dyDescent="0.35">
      <c r="A6" s="2">
        <v>5</v>
      </c>
      <c r="B6" s="133" t="s">
        <v>79</v>
      </c>
      <c r="C6" s="133" t="s">
        <v>80</v>
      </c>
      <c r="D6" s="133" t="s">
        <v>503</v>
      </c>
      <c r="E6" s="133" t="s">
        <v>504</v>
      </c>
      <c r="F6" s="133" t="s">
        <v>484</v>
      </c>
      <c r="G6" s="134" t="s">
        <v>20</v>
      </c>
      <c r="H6" s="134" t="s">
        <v>20</v>
      </c>
      <c r="I6" s="134" t="s">
        <v>20</v>
      </c>
      <c r="J6" s="134" t="s">
        <v>20</v>
      </c>
      <c r="K6" s="134" t="s">
        <v>20</v>
      </c>
      <c r="L6" s="134" t="s">
        <v>20</v>
      </c>
      <c r="M6" s="134"/>
      <c r="N6" s="134" t="s">
        <v>20</v>
      </c>
      <c r="O6" s="55" t="s">
        <v>2006</v>
      </c>
      <c r="P6" s="5" t="s">
        <v>505</v>
      </c>
      <c r="Q6" s="5" t="s">
        <v>506</v>
      </c>
      <c r="R6" s="133" t="s">
        <v>2750</v>
      </c>
      <c r="S6" s="3" t="s">
        <v>2969</v>
      </c>
      <c r="T6" s="3" t="s">
        <v>20</v>
      </c>
      <c r="U6" s="3" t="s">
        <v>20</v>
      </c>
    </row>
    <row r="7" spans="1:21" ht="87" x14ac:dyDescent="0.35">
      <c r="A7" s="2">
        <v>6</v>
      </c>
      <c r="B7" s="133" t="s">
        <v>79</v>
      </c>
      <c r="C7" s="133" t="s">
        <v>80</v>
      </c>
      <c r="D7" s="133" t="s">
        <v>493</v>
      </c>
      <c r="E7" s="133" t="s">
        <v>493</v>
      </c>
      <c r="F7" s="133" t="s">
        <v>494</v>
      </c>
      <c r="G7" s="133" t="s">
        <v>20</v>
      </c>
      <c r="H7" s="134" t="s">
        <v>20</v>
      </c>
      <c r="I7" s="134" t="s">
        <v>20</v>
      </c>
      <c r="J7" s="134" t="s">
        <v>20</v>
      </c>
      <c r="K7" s="134" t="s">
        <v>20</v>
      </c>
      <c r="L7" s="134" t="s">
        <v>20</v>
      </c>
      <c r="M7" s="134"/>
      <c r="N7" s="134" t="s">
        <v>20</v>
      </c>
      <c r="O7" s="134" t="s">
        <v>695</v>
      </c>
      <c r="P7" s="5" t="s">
        <v>495</v>
      </c>
      <c r="Q7" s="3"/>
      <c r="R7" s="133" t="s">
        <v>2759</v>
      </c>
      <c r="S7" s="3" t="s">
        <v>2969</v>
      </c>
      <c r="T7" s="3" t="s">
        <v>20</v>
      </c>
      <c r="U7" s="3" t="s">
        <v>20</v>
      </c>
    </row>
    <row r="8" spans="1:21" ht="43.5" x14ac:dyDescent="0.35">
      <c r="A8" s="2">
        <v>7</v>
      </c>
      <c r="B8" s="133" t="s">
        <v>79</v>
      </c>
      <c r="C8" s="133" t="s">
        <v>80</v>
      </c>
      <c r="D8" s="133" t="s">
        <v>507</v>
      </c>
      <c r="E8" s="133" t="s">
        <v>508</v>
      </c>
      <c r="F8" s="133" t="s">
        <v>494</v>
      </c>
      <c r="G8" s="134" t="s">
        <v>20</v>
      </c>
      <c r="H8" s="134" t="s">
        <v>20</v>
      </c>
      <c r="I8" s="134" t="s">
        <v>20</v>
      </c>
      <c r="J8" s="134" t="s">
        <v>20</v>
      </c>
      <c r="K8" s="134" t="s">
        <v>20</v>
      </c>
      <c r="L8" s="134" t="s">
        <v>20</v>
      </c>
      <c r="M8" s="134" t="s">
        <v>20</v>
      </c>
      <c r="N8" s="134" t="s">
        <v>19</v>
      </c>
      <c r="O8" s="55" t="s">
        <v>2006</v>
      </c>
      <c r="P8" s="5" t="s">
        <v>509</v>
      </c>
      <c r="Q8" s="3"/>
      <c r="R8" s="133" t="s">
        <v>2762</v>
      </c>
      <c r="S8" s="3" t="s">
        <v>2969</v>
      </c>
      <c r="T8" s="3" t="s">
        <v>20</v>
      </c>
      <c r="U8" s="3" t="s">
        <v>20</v>
      </c>
    </row>
    <row r="9" spans="1:21" ht="43.5" x14ac:dyDescent="0.35">
      <c r="A9" s="2">
        <v>8</v>
      </c>
      <c r="B9" s="133" t="s">
        <v>79</v>
      </c>
      <c r="C9" s="133" t="s">
        <v>80</v>
      </c>
      <c r="D9" s="133" t="s">
        <v>496</v>
      </c>
      <c r="E9" s="133" t="s">
        <v>497</v>
      </c>
      <c r="F9" s="133" t="s">
        <v>494</v>
      </c>
      <c r="G9" s="133" t="s">
        <v>20</v>
      </c>
      <c r="H9" s="134" t="s">
        <v>20</v>
      </c>
      <c r="I9" s="134" t="s">
        <v>20</v>
      </c>
      <c r="J9" s="134" t="s">
        <v>20</v>
      </c>
      <c r="K9" s="134" t="s">
        <v>20</v>
      </c>
      <c r="L9" s="134" t="s">
        <v>20</v>
      </c>
      <c r="M9" s="134"/>
      <c r="N9" s="134" t="s">
        <v>20</v>
      </c>
      <c r="O9" s="134" t="s">
        <v>695</v>
      </c>
      <c r="P9" s="5" t="s">
        <v>498</v>
      </c>
      <c r="Q9" s="3"/>
      <c r="R9" s="133" t="s">
        <v>2760</v>
      </c>
      <c r="S9" s="3" t="s">
        <v>2969</v>
      </c>
      <c r="T9" s="3" t="s">
        <v>20</v>
      </c>
      <c r="U9" s="3" t="s">
        <v>20</v>
      </c>
    </row>
    <row r="10" spans="1:21" ht="72.5" x14ac:dyDescent="0.35">
      <c r="A10" s="2">
        <v>9</v>
      </c>
      <c r="B10" s="133" t="s">
        <v>79</v>
      </c>
      <c r="C10" s="133" t="s">
        <v>80</v>
      </c>
      <c r="D10" s="133" t="s">
        <v>514</v>
      </c>
      <c r="E10" s="133" t="s">
        <v>514</v>
      </c>
      <c r="F10" s="133" t="s">
        <v>515</v>
      </c>
      <c r="G10" s="134" t="s">
        <v>19</v>
      </c>
      <c r="H10" s="134" t="s">
        <v>19</v>
      </c>
      <c r="I10" s="134" t="s">
        <v>19</v>
      </c>
      <c r="J10" s="134" t="s">
        <v>19</v>
      </c>
      <c r="K10" s="134" t="s">
        <v>19</v>
      </c>
      <c r="L10" s="134" t="s">
        <v>19</v>
      </c>
      <c r="M10" s="134" t="s">
        <v>20</v>
      </c>
      <c r="N10" s="134" t="s">
        <v>20</v>
      </c>
      <c r="O10" s="133" t="s">
        <v>651</v>
      </c>
      <c r="P10" s="5" t="s">
        <v>516</v>
      </c>
      <c r="Q10" s="3"/>
      <c r="R10" s="133" t="s">
        <v>2752</v>
      </c>
      <c r="S10" s="3" t="s">
        <v>2969</v>
      </c>
      <c r="T10" s="3" t="s">
        <v>20</v>
      </c>
      <c r="U10" s="3" t="s">
        <v>20</v>
      </c>
    </row>
    <row r="11" spans="1:21" ht="43.5" x14ac:dyDescent="0.35">
      <c r="A11" s="2">
        <v>10</v>
      </c>
      <c r="B11" s="133" t="s">
        <v>79</v>
      </c>
      <c r="C11" s="133" t="s">
        <v>80</v>
      </c>
      <c r="D11" s="133" t="s">
        <v>510</v>
      </c>
      <c r="E11" s="133" t="s">
        <v>511</v>
      </c>
      <c r="F11" s="133" t="s">
        <v>512</v>
      </c>
      <c r="G11" s="133" t="s">
        <v>20</v>
      </c>
      <c r="H11" s="134" t="s">
        <v>20</v>
      </c>
      <c r="I11" s="134" t="s">
        <v>19</v>
      </c>
      <c r="J11" s="134"/>
      <c r="K11" s="134"/>
      <c r="L11" s="134"/>
      <c r="M11" s="134" t="s">
        <v>20</v>
      </c>
      <c r="N11" s="134" t="s">
        <v>19</v>
      </c>
      <c r="O11" s="55" t="s">
        <v>2003</v>
      </c>
      <c r="P11" s="5" t="s">
        <v>513</v>
      </c>
      <c r="Q11" s="3"/>
      <c r="R11" s="133" t="s">
        <v>2751</v>
      </c>
      <c r="S11" s="3" t="s">
        <v>2969</v>
      </c>
      <c r="T11" s="3" t="s">
        <v>20</v>
      </c>
      <c r="U11" s="3"/>
    </row>
    <row r="12" spans="1:21" ht="87" x14ac:dyDescent="0.35">
      <c r="A12" s="2">
        <v>11</v>
      </c>
      <c r="B12" s="133" t="s">
        <v>79</v>
      </c>
      <c r="C12" s="133" t="s">
        <v>80</v>
      </c>
      <c r="D12" s="133" t="s">
        <v>487</v>
      </c>
      <c r="E12" s="133" t="s">
        <v>488</v>
      </c>
      <c r="F12" s="133" t="s">
        <v>484</v>
      </c>
      <c r="G12" s="134" t="s">
        <v>19</v>
      </c>
      <c r="H12" s="134" t="s">
        <v>19</v>
      </c>
      <c r="I12" s="134" t="s">
        <v>19</v>
      </c>
      <c r="J12" s="134" t="s">
        <v>19</v>
      </c>
      <c r="K12" s="134" t="s">
        <v>19</v>
      </c>
      <c r="L12" s="134" t="s">
        <v>19</v>
      </c>
      <c r="M12" s="134"/>
      <c r="N12" s="134" t="s">
        <v>20</v>
      </c>
      <c r="O12" s="134" t="s">
        <v>695</v>
      </c>
      <c r="P12" s="5" t="s">
        <v>489</v>
      </c>
      <c r="Q12" s="3"/>
      <c r="R12" s="133" t="s">
        <v>2757</v>
      </c>
      <c r="S12" s="3" t="s">
        <v>2969</v>
      </c>
      <c r="T12" s="3" t="s">
        <v>20</v>
      </c>
      <c r="U12" s="3" t="s">
        <v>20</v>
      </c>
    </row>
    <row r="13" spans="1:21" ht="29" x14ac:dyDescent="0.35">
      <c r="A13" s="2">
        <v>12</v>
      </c>
      <c r="B13" s="133" t="s">
        <v>79</v>
      </c>
      <c r="C13" s="133" t="s">
        <v>80</v>
      </c>
      <c r="D13" s="133" t="s">
        <v>520</v>
      </c>
      <c r="E13" s="133" t="s">
        <v>521</v>
      </c>
      <c r="F13" s="133" t="s">
        <v>515</v>
      </c>
      <c r="G13" s="133" t="s">
        <v>20</v>
      </c>
      <c r="H13" s="134" t="s">
        <v>20</v>
      </c>
      <c r="I13" s="134" t="s">
        <v>20</v>
      </c>
      <c r="J13" s="134" t="s">
        <v>19</v>
      </c>
      <c r="K13" s="134" t="s">
        <v>19</v>
      </c>
      <c r="L13" s="134" t="s">
        <v>20</v>
      </c>
      <c r="M13" s="134" t="s">
        <v>20</v>
      </c>
      <c r="N13" s="134" t="s">
        <v>20</v>
      </c>
      <c r="O13" s="133" t="s">
        <v>522</v>
      </c>
      <c r="P13" s="5" t="s">
        <v>523</v>
      </c>
      <c r="Q13" s="3"/>
      <c r="R13" s="133" t="s">
        <v>2764</v>
      </c>
      <c r="S13" s="3" t="s">
        <v>2969</v>
      </c>
      <c r="T13" s="3" t="s">
        <v>20</v>
      </c>
      <c r="U13" s="3" t="s">
        <v>20</v>
      </c>
    </row>
    <row r="14" spans="1:21" ht="43.5" x14ac:dyDescent="0.35">
      <c r="A14" s="2">
        <v>13</v>
      </c>
      <c r="B14" s="133" t="s">
        <v>79</v>
      </c>
      <c r="C14" s="133" t="s">
        <v>80</v>
      </c>
      <c r="D14" s="133" t="s">
        <v>517</v>
      </c>
      <c r="E14" s="133" t="s">
        <v>518</v>
      </c>
      <c r="F14" s="133" t="s">
        <v>515</v>
      </c>
      <c r="G14" s="133"/>
      <c r="H14" s="134"/>
      <c r="I14" s="134"/>
      <c r="J14" s="134"/>
      <c r="K14" s="134"/>
      <c r="L14" s="134"/>
      <c r="M14" s="134" t="s">
        <v>20</v>
      </c>
      <c r="N14" s="134" t="s">
        <v>19</v>
      </c>
      <c r="O14" s="135" t="s">
        <v>651</v>
      </c>
      <c r="P14" s="5" t="s">
        <v>519</v>
      </c>
      <c r="Q14" s="3"/>
      <c r="R14" s="133" t="s">
        <v>2763</v>
      </c>
      <c r="S14" s="3" t="s">
        <v>2969</v>
      </c>
      <c r="T14" s="3"/>
      <c r="U14" s="3"/>
    </row>
    <row r="15" spans="1:21" ht="43.5" x14ac:dyDescent="0.35">
      <c r="A15" s="2">
        <v>14</v>
      </c>
      <c r="B15" s="133" t="s">
        <v>160</v>
      </c>
      <c r="C15" s="133" t="s">
        <v>80</v>
      </c>
      <c r="D15" s="133" t="s">
        <v>542</v>
      </c>
      <c r="E15" s="133" t="s">
        <v>542</v>
      </c>
      <c r="F15" s="133" t="s">
        <v>543</v>
      </c>
      <c r="G15" s="133" t="s">
        <v>20</v>
      </c>
      <c r="H15" s="134" t="s">
        <v>19</v>
      </c>
      <c r="I15" s="134" t="s">
        <v>19</v>
      </c>
      <c r="J15" s="134" t="s">
        <v>19</v>
      </c>
      <c r="K15" s="134" t="s">
        <v>19</v>
      </c>
      <c r="L15" s="134" t="s">
        <v>19</v>
      </c>
      <c r="M15" s="134" t="s">
        <v>20</v>
      </c>
      <c r="N15" s="134" t="s">
        <v>19</v>
      </c>
      <c r="O15" s="134" t="s">
        <v>697</v>
      </c>
      <c r="P15" s="5" t="s">
        <v>544</v>
      </c>
      <c r="Q15" s="3"/>
      <c r="R15" s="133" t="s">
        <v>2767</v>
      </c>
      <c r="S15" s="3" t="s">
        <v>2969</v>
      </c>
      <c r="T15" s="3" t="s">
        <v>20</v>
      </c>
      <c r="U15" s="3" t="s">
        <v>20</v>
      </c>
    </row>
    <row r="16" spans="1:21" ht="87" x14ac:dyDescent="0.35">
      <c r="A16" s="2">
        <v>15</v>
      </c>
      <c r="B16" s="133" t="s">
        <v>160</v>
      </c>
      <c r="C16" s="133" t="s">
        <v>80</v>
      </c>
      <c r="D16" s="133" t="s">
        <v>545</v>
      </c>
      <c r="E16" s="133" t="s">
        <v>545</v>
      </c>
      <c r="F16" s="133" t="s">
        <v>546</v>
      </c>
      <c r="G16" s="133" t="s">
        <v>20</v>
      </c>
      <c r="H16" s="134" t="s">
        <v>19</v>
      </c>
      <c r="I16" s="134" t="s">
        <v>19</v>
      </c>
      <c r="J16" s="134" t="s">
        <v>19</v>
      </c>
      <c r="K16" s="134" t="s">
        <v>19</v>
      </c>
      <c r="L16" s="134" t="s">
        <v>19</v>
      </c>
      <c r="M16" s="134" t="s">
        <v>20</v>
      </c>
      <c r="N16" s="134" t="s">
        <v>20</v>
      </c>
      <c r="O16" s="134" t="s">
        <v>697</v>
      </c>
      <c r="P16" s="5" t="s">
        <v>547</v>
      </c>
      <c r="Q16" s="3"/>
      <c r="R16" s="133" t="s">
        <v>2768</v>
      </c>
      <c r="S16" s="3" t="s">
        <v>2969</v>
      </c>
      <c r="T16" s="3" t="s">
        <v>20</v>
      </c>
      <c r="U16" s="3" t="s">
        <v>20</v>
      </c>
    </row>
    <row r="17" spans="1:21" ht="87" x14ac:dyDescent="0.35">
      <c r="A17" s="2">
        <v>16</v>
      </c>
      <c r="B17" s="133" t="s">
        <v>160</v>
      </c>
      <c r="C17" s="133" t="s">
        <v>80</v>
      </c>
      <c r="D17" s="133" t="s">
        <v>548</v>
      </c>
      <c r="E17" s="133" t="s">
        <v>548</v>
      </c>
      <c r="F17" s="133" t="s">
        <v>546</v>
      </c>
      <c r="G17" s="133" t="s">
        <v>20</v>
      </c>
      <c r="H17" s="134" t="s">
        <v>20</v>
      </c>
      <c r="I17" s="134" t="s">
        <v>20</v>
      </c>
      <c r="J17" s="134" t="s">
        <v>20</v>
      </c>
      <c r="K17" s="134" t="s">
        <v>20</v>
      </c>
      <c r="L17" s="134" t="s">
        <v>20</v>
      </c>
      <c r="M17" s="134"/>
      <c r="N17" s="134" t="s">
        <v>20</v>
      </c>
      <c r="O17" s="134" t="s">
        <v>695</v>
      </c>
      <c r="P17" s="5" t="s">
        <v>2133</v>
      </c>
      <c r="Q17" s="5"/>
      <c r="R17" s="133" t="s">
        <v>2769</v>
      </c>
      <c r="S17" s="3" t="s">
        <v>2969</v>
      </c>
      <c r="T17" s="3" t="s">
        <v>20</v>
      </c>
      <c r="U17" s="3" t="s">
        <v>20</v>
      </c>
    </row>
    <row r="18" spans="1:21" ht="43.5" x14ac:dyDescent="0.35">
      <c r="A18" s="2">
        <v>17</v>
      </c>
      <c r="B18" s="133" t="s">
        <v>160</v>
      </c>
      <c r="C18" s="133" t="s">
        <v>80</v>
      </c>
      <c r="D18" s="133" t="s">
        <v>1248</v>
      </c>
      <c r="E18" s="133" t="s">
        <v>1248</v>
      </c>
      <c r="F18" s="133" t="s">
        <v>1249</v>
      </c>
      <c r="G18" s="133" t="s">
        <v>20</v>
      </c>
      <c r="H18" s="134" t="s">
        <v>20</v>
      </c>
      <c r="I18" s="134" t="s">
        <v>20</v>
      </c>
      <c r="J18" s="134" t="s">
        <v>20</v>
      </c>
      <c r="K18" s="134" t="s">
        <v>20</v>
      </c>
      <c r="L18" s="134" t="s">
        <v>20</v>
      </c>
      <c r="M18" s="134"/>
      <c r="N18" s="134" t="s">
        <v>20</v>
      </c>
      <c r="O18" s="134" t="s">
        <v>695</v>
      </c>
      <c r="P18" s="5" t="s">
        <v>1247</v>
      </c>
      <c r="Q18" s="5" t="s">
        <v>1252</v>
      </c>
      <c r="R18" s="133" t="s">
        <v>2773</v>
      </c>
      <c r="S18" s="3" t="s">
        <v>2969</v>
      </c>
      <c r="T18" s="3" t="s">
        <v>20</v>
      </c>
      <c r="U18" s="3" t="s">
        <v>20</v>
      </c>
    </row>
    <row r="19" spans="1:21" ht="58" x14ac:dyDescent="0.35">
      <c r="A19" s="2">
        <v>18</v>
      </c>
      <c r="B19" s="133" t="s">
        <v>160</v>
      </c>
      <c r="C19" s="133" t="s">
        <v>80</v>
      </c>
      <c r="D19" s="133" t="s">
        <v>549</v>
      </c>
      <c r="E19" s="133" t="s">
        <v>550</v>
      </c>
      <c r="F19" s="133" t="s">
        <v>551</v>
      </c>
      <c r="G19" s="133" t="s">
        <v>20</v>
      </c>
      <c r="H19" s="134" t="s">
        <v>20</v>
      </c>
      <c r="I19" s="134" t="s">
        <v>20</v>
      </c>
      <c r="J19" s="134"/>
      <c r="K19" s="134"/>
      <c r="L19" s="134" t="s">
        <v>19</v>
      </c>
      <c r="M19" s="134" t="s">
        <v>20</v>
      </c>
      <c r="N19" s="134"/>
      <c r="O19" s="134" t="s">
        <v>695</v>
      </c>
      <c r="P19" s="5" t="s">
        <v>552</v>
      </c>
      <c r="Q19" s="3"/>
      <c r="R19" s="133" t="s">
        <v>2770</v>
      </c>
      <c r="S19" s="3" t="s">
        <v>2969</v>
      </c>
      <c r="T19" s="3" t="s">
        <v>20</v>
      </c>
      <c r="U19" s="3"/>
    </row>
    <row r="20" spans="1:21" ht="72.5" x14ac:dyDescent="0.35">
      <c r="A20" s="2">
        <v>19</v>
      </c>
      <c r="B20" s="133" t="s">
        <v>160</v>
      </c>
      <c r="C20" s="133" t="s">
        <v>80</v>
      </c>
      <c r="D20" s="133" t="s">
        <v>529</v>
      </c>
      <c r="E20" s="133" t="s">
        <v>529</v>
      </c>
      <c r="F20" s="133" t="s">
        <v>529</v>
      </c>
      <c r="G20" s="133"/>
      <c r="H20" s="134" t="s">
        <v>20</v>
      </c>
      <c r="I20" s="134" t="s">
        <v>19</v>
      </c>
      <c r="J20" s="134"/>
      <c r="K20" s="134"/>
      <c r="L20" s="134" t="s">
        <v>19</v>
      </c>
      <c r="M20" s="134" t="s">
        <v>20</v>
      </c>
      <c r="N20" s="134" t="s">
        <v>20</v>
      </c>
      <c r="O20" s="55" t="s">
        <v>2002</v>
      </c>
      <c r="P20" s="5" t="s">
        <v>530</v>
      </c>
      <c r="Q20" s="3"/>
      <c r="R20" s="133" t="s">
        <v>2754</v>
      </c>
      <c r="S20" s="3" t="s">
        <v>2969</v>
      </c>
      <c r="T20" s="3" t="s">
        <v>20</v>
      </c>
      <c r="U20" s="3"/>
    </row>
    <row r="21" spans="1:21" ht="58" x14ac:dyDescent="0.35">
      <c r="A21" s="2">
        <v>20</v>
      </c>
      <c r="B21" s="133" t="s">
        <v>160</v>
      </c>
      <c r="C21" s="133" t="s">
        <v>80</v>
      </c>
      <c r="D21" s="133" t="s">
        <v>539</v>
      </c>
      <c r="E21" s="133" t="s">
        <v>539</v>
      </c>
      <c r="F21" s="133" t="s">
        <v>540</v>
      </c>
      <c r="G21" s="133" t="s">
        <v>20</v>
      </c>
      <c r="H21" s="134" t="s">
        <v>20</v>
      </c>
      <c r="I21" s="134" t="s">
        <v>20</v>
      </c>
      <c r="J21" s="134"/>
      <c r="K21" s="134"/>
      <c r="L21" s="134" t="s">
        <v>19</v>
      </c>
      <c r="M21" s="134" t="s">
        <v>20</v>
      </c>
      <c r="N21" s="134"/>
      <c r="O21" s="134" t="s">
        <v>697</v>
      </c>
      <c r="P21" s="5" t="s">
        <v>541</v>
      </c>
      <c r="Q21" s="3"/>
      <c r="R21" s="133" t="s">
        <v>2766</v>
      </c>
      <c r="S21" s="3" t="s">
        <v>2969</v>
      </c>
      <c r="T21" s="3" t="s">
        <v>20</v>
      </c>
      <c r="U21" s="3"/>
    </row>
    <row r="22" spans="1:21" ht="101.5" x14ac:dyDescent="0.35">
      <c r="A22" s="2">
        <v>21</v>
      </c>
      <c r="B22" s="133" t="s">
        <v>160</v>
      </c>
      <c r="C22" s="133" t="s">
        <v>80</v>
      </c>
      <c r="D22" s="133" t="s">
        <v>531</v>
      </c>
      <c r="E22" s="133" t="s">
        <v>532</v>
      </c>
      <c r="F22" s="133" t="s">
        <v>533</v>
      </c>
      <c r="G22" s="133" t="s">
        <v>20</v>
      </c>
      <c r="H22" s="134" t="s">
        <v>20</v>
      </c>
      <c r="I22" s="134" t="s">
        <v>20</v>
      </c>
      <c r="J22" s="134" t="s">
        <v>19</v>
      </c>
      <c r="K22" s="134" t="s">
        <v>19</v>
      </c>
      <c r="L22" s="134" t="s">
        <v>19</v>
      </c>
      <c r="M22" s="134" t="s">
        <v>19</v>
      </c>
      <c r="N22" s="134" t="s">
        <v>19</v>
      </c>
      <c r="O22" s="55" t="s">
        <v>2002</v>
      </c>
      <c r="P22" s="5" t="s">
        <v>534</v>
      </c>
      <c r="Q22" s="3"/>
      <c r="R22" s="133" t="s">
        <v>2755</v>
      </c>
      <c r="S22" s="3" t="s">
        <v>2969</v>
      </c>
      <c r="T22" s="3" t="s">
        <v>20</v>
      </c>
      <c r="U22" s="3" t="s">
        <v>20</v>
      </c>
    </row>
    <row r="23" spans="1:21" ht="72.5" x14ac:dyDescent="0.35">
      <c r="A23" s="2">
        <v>22</v>
      </c>
      <c r="B23" s="133" t="s">
        <v>160</v>
      </c>
      <c r="C23" s="133" t="s">
        <v>80</v>
      </c>
      <c r="D23" s="133" t="s">
        <v>535</v>
      </c>
      <c r="E23" s="133" t="s">
        <v>536</v>
      </c>
      <c r="F23" s="133" t="s">
        <v>537</v>
      </c>
      <c r="G23" s="134" t="s">
        <v>20</v>
      </c>
      <c r="H23" s="134" t="s">
        <v>20</v>
      </c>
      <c r="I23" s="134" t="s">
        <v>20</v>
      </c>
      <c r="J23" s="134"/>
      <c r="K23" s="134"/>
      <c r="L23" s="134" t="s">
        <v>19</v>
      </c>
      <c r="M23" s="134" t="s">
        <v>20</v>
      </c>
      <c r="N23" s="134"/>
      <c r="O23" s="134" t="s">
        <v>555</v>
      </c>
      <c r="P23" s="5" t="s">
        <v>538</v>
      </c>
      <c r="Q23" s="3"/>
      <c r="R23" s="133" t="s">
        <v>2765</v>
      </c>
      <c r="S23" s="3" t="s">
        <v>2969</v>
      </c>
      <c r="T23" s="3" t="s">
        <v>20</v>
      </c>
      <c r="U23" s="3"/>
    </row>
    <row r="24" spans="1:21" ht="43.5" x14ac:dyDescent="0.35">
      <c r="A24" s="2">
        <v>23</v>
      </c>
      <c r="B24" s="133" t="s">
        <v>199</v>
      </c>
      <c r="C24" s="133" t="s">
        <v>80</v>
      </c>
      <c r="D24" s="133" t="s">
        <v>553</v>
      </c>
      <c r="E24" s="133" t="s">
        <v>1253</v>
      </c>
      <c r="F24" s="133" t="s">
        <v>554</v>
      </c>
      <c r="G24" s="134" t="s">
        <v>20</v>
      </c>
      <c r="H24" s="134" t="s">
        <v>20</v>
      </c>
      <c r="I24" s="134" t="s">
        <v>20</v>
      </c>
      <c r="J24" s="134"/>
      <c r="K24" s="134"/>
      <c r="L24" s="134" t="s">
        <v>20</v>
      </c>
      <c r="M24" s="134" t="s">
        <v>20</v>
      </c>
      <c r="N24" s="134"/>
      <c r="O24" s="133" t="s">
        <v>555</v>
      </c>
      <c r="P24" s="5" t="s">
        <v>556</v>
      </c>
      <c r="Q24" s="3"/>
      <c r="R24" s="133" t="s">
        <v>2787</v>
      </c>
      <c r="S24" s="3" t="s">
        <v>2969</v>
      </c>
      <c r="T24" s="3" t="s">
        <v>20</v>
      </c>
      <c r="U24" s="3"/>
    </row>
    <row r="25" spans="1:21" ht="116" x14ac:dyDescent="0.35">
      <c r="A25" s="2">
        <v>24</v>
      </c>
      <c r="B25" s="133" t="s">
        <v>199</v>
      </c>
      <c r="C25" s="133" t="s">
        <v>80</v>
      </c>
      <c r="D25" s="133" t="s">
        <v>1254</v>
      </c>
      <c r="E25" s="133" t="s">
        <v>1254</v>
      </c>
      <c r="F25" s="133" t="s">
        <v>1977</v>
      </c>
      <c r="G25" s="134" t="s">
        <v>20</v>
      </c>
      <c r="H25" s="134" t="s">
        <v>20</v>
      </c>
      <c r="I25" s="134" t="s">
        <v>20</v>
      </c>
      <c r="J25" s="134" t="s">
        <v>20</v>
      </c>
      <c r="K25" s="134" t="s">
        <v>20</v>
      </c>
      <c r="L25" s="134" t="s">
        <v>20</v>
      </c>
      <c r="M25" s="134" t="s">
        <v>20</v>
      </c>
      <c r="N25" s="134" t="s">
        <v>20</v>
      </c>
      <c r="O25" s="134" t="s">
        <v>695</v>
      </c>
      <c r="P25" s="5" t="s">
        <v>559</v>
      </c>
      <c r="Q25" s="3"/>
      <c r="R25" s="133" t="s">
        <v>2774</v>
      </c>
      <c r="S25" s="3" t="s">
        <v>2969</v>
      </c>
      <c r="T25" s="3" t="s">
        <v>20</v>
      </c>
      <c r="U25" s="3" t="s">
        <v>20</v>
      </c>
    </row>
    <row r="26" spans="1:21" ht="58" x14ac:dyDescent="0.35">
      <c r="A26" s="2">
        <v>25</v>
      </c>
      <c r="B26" s="133" t="s">
        <v>199</v>
      </c>
      <c r="C26" s="133" t="s">
        <v>80</v>
      </c>
      <c r="D26" s="133" t="s">
        <v>217</v>
      </c>
      <c r="E26" s="133" t="s">
        <v>218</v>
      </c>
      <c r="F26" s="133" t="s">
        <v>560</v>
      </c>
      <c r="G26" s="134" t="s">
        <v>19</v>
      </c>
      <c r="H26" s="134" t="s">
        <v>19</v>
      </c>
      <c r="I26" s="134" t="s">
        <v>19</v>
      </c>
      <c r="J26" s="134" t="s">
        <v>19</v>
      </c>
      <c r="K26" s="134" t="s">
        <v>19</v>
      </c>
      <c r="L26" s="134" t="s">
        <v>19</v>
      </c>
      <c r="M26" s="134" t="s">
        <v>19</v>
      </c>
      <c r="N26" s="134" t="s">
        <v>19</v>
      </c>
      <c r="O26" s="133" t="s">
        <v>607</v>
      </c>
      <c r="P26" s="5" t="s">
        <v>219</v>
      </c>
      <c r="Q26" s="3"/>
      <c r="R26" s="133" t="s">
        <v>2788</v>
      </c>
      <c r="S26" s="3" t="s">
        <v>2969</v>
      </c>
      <c r="T26" s="3" t="s">
        <v>20</v>
      </c>
      <c r="U26" s="3" t="s">
        <v>20</v>
      </c>
    </row>
    <row r="27" spans="1:21" ht="58" x14ac:dyDescent="0.35">
      <c r="A27" s="2">
        <v>26</v>
      </c>
      <c r="B27" s="133" t="s">
        <v>228</v>
      </c>
      <c r="C27" s="133" t="s">
        <v>80</v>
      </c>
      <c r="D27" s="133" t="s">
        <v>561</v>
      </c>
      <c r="E27" s="133" t="s">
        <v>1255</v>
      </c>
      <c r="F27" s="133" t="s">
        <v>562</v>
      </c>
      <c r="G27" s="134" t="s">
        <v>20</v>
      </c>
      <c r="H27" s="134" t="s">
        <v>20</v>
      </c>
      <c r="I27" s="134" t="s">
        <v>20</v>
      </c>
      <c r="J27" s="134"/>
      <c r="K27" s="134"/>
      <c r="L27" s="134" t="s">
        <v>19</v>
      </c>
      <c r="M27" s="134" t="s">
        <v>20</v>
      </c>
      <c r="N27" s="134"/>
      <c r="O27" s="134" t="s">
        <v>695</v>
      </c>
      <c r="P27" s="5" t="s">
        <v>563</v>
      </c>
      <c r="Q27" s="3"/>
      <c r="R27" s="133" t="s">
        <v>2786</v>
      </c>
      <c r="S27" s="3" t="s">
        <v>2969</v>
      </c>
      <c r="T27" s="3" t="s">
        <v>20</v>
      </c>
      <c r="U27" s="3"/>
    </row>
    <row r="28" spans="1:21" ht="72.5" x14ac:dyDescent="0.35">
      <c r="A28" s="2">
        <v>27</v>
      </c>
      <c r="B28" s="133" t="s">
        <v>228</v>
      </c>
      <c r="C28" s="133" t="s">
        <v>80</v>
      </c>
      <c r="D28" s="133" t="s">
        <v>564</v>
      </c>
      <c r="E28" s="133" t="s">
        <v>1256</v>
      </c>
      <c r="F28" s="133" t="s">
        <v>565</v>
      </c>
      <c r="G28" s="134" t="s">
        <v>20</v>
      </c>
      <c r="H28" s="134" t="s">
        <v>20</v>
      </c>
      <c r="I28" s="134" t="s">
        <v>20</v>
      </c>
      <c r="J28" s="134"/>
      <c r="K28" s="134"/>
      <c r="L28" s="134" t="s">
        <v>20</v>
      </c>
      <c r="M28" s="134"/>
      <c r="N28" s="134" t="s">
        <v>20</v>
      </c>
      <c r="O28" s="134" t="s">
        <v>695</v>
      </c>
      <c r="P28" s="5" t="s">
        <v>566</v>
      </c>
      <c r="Q28" s="3"/>
      <c r="R28" s="133" t="s">
        <v>2785</v>
      </c>
      <c r="S28" s="3" t="s">
        <v>2969</v>
      </c>
      <c r="T28" s="3" t="s">
        <v>20</v>
      </c>
      <c r="U28" s="3"/>
    </row>
    <row r="29" spans="1:21" ht="43.5" x14ac:dyDescent="0.35">
      <c r="A29" s="2">
        <v>28</v>
      </c>
      <c r="B29" s="133" t="s">
        <v>228</v>
      </c>
      <c r="C29" s="133" t="s">
        <v>80</v>
      </c>
      <c r="D29" s="133" t="s">
        <v>1259</v>
      </c>
      <c r="E29" s="133" t="s">
        <v>1261</v>
      </c>
      <c r="F29" s="133" t="s">
        <v>1260</v>
      </c>
      <c r="G29" s="134" t="s">
        <v>19</v>
      </c>
      <c r="H29" s="134" t="s">
        <v>19</v>
      </c>
      <c r="I29" s="134" t="s">
        <v>19</v>
      </c>
      <c r="J29" s="134" t="s">
        <v>19</v>
      </c>
      <c r="K29" s="134" t="s">
        <v>19</v>
      </c>
      <c r="L29" s="134" t="s">
        <v>19</v>
      </c>
      <c r="M29" s="134" t="s">
        <v>19</v>
      </c>
      <c r="N29" s="134" t="s">
        <v>19</v>
      </c>
      <c r="O29" s="134" t="s">
        <v>697</v>
      </c>
      <c r="P29" s="5" t="s">
        <v>569</v>
      </c>
      <c r="Q29" s="3"/>
      <c r="R29" s="133" t="s">
        <v>2775</v>
      </c>
      <c r="S29" s="3" t="s">
        <v>2969</v>
      </c>
      <c r="T29" s="3" t="s">
        <v>20</v>
      </c>
      <c r="U29" s="3" t="s">
        <v>20</v>
      </c>
    </row>
    <row r="30" spans="1:21" ht="87" x14ac:dyDescent="0.35">
      <c r="A30" s="2">
        <v>29</v>
      </c>
      <c r="B30" s="133" t="s">
        <v>228</v>
      </c>
      <c r="C30" s="133" t="s">
        <v>80</v>
      </c>
      <c r="D30" s="133" t="s">
        <v>1257</v>
      </c>
      <c r="E30" s="133" t="s">
        <v>1258</v>
      </c>
      <c r="F30" s="133" t="s">
        <v>567</v>
      </c>
      <c r="G30" s="134" t="s">
        <v>20</v>
      </c>
      <c r="H30" s="134" t="s">
        <v>20</v>
      </c>
      <c r="I30" s="134" t="s">
        <v>20</v>
      </c>
      <c r="J30" s="134" t="s">
        <v>19</v>
      </c>
      <c r="K30" s="134" t="s">
        <v>19</v>
      </c>
      <c r="L30" s="134" t="s">
        <v>20</v>
      </c>
      <c r="M30" s="134" t="s">
        <v>20</v>
      </c>
      <c r="N30" s="134" t="s">
        <v>20</v>
      </c>
      <c r="O30" s="134" t="s">
        <v>695</v>
      </c>
      <c r="P30" s="5" t="s">
        <v>568</v>
      </c>
      <c r="Q30" s="3"/>
      <c r="R30" s="133" t="s">
        <v>2784</v>
      </c>
      <c r="S30" s="3" t="s">
        <v>2969</v>
      </c>
      <c r="T30" s="3" t="s">
        <v>20</v>
      </c>
      <c r="U30" s="3" t="s">
        <v>20</v>
      </c>
    </row>
    <row r="31" spans="1:21" ht="29" x14ac:dyDescent="0.35">
      <c r="A31" s="2">
        <v>30</v>
      </c>
      <c r="B31" s="133" t="s">
        <v>242</v>
      </c>
      <c r="C31" s="133" t="s">
        <v>80</v>
      </c>
      <c r="D31" s="133" t="s">
        <v>1419</v>
      </c>
      <c r="E31" s="133" t="s">
        <v>1426</v>
      </c>
      <c r="F31" s="133" t="s">
        <v>1420</v>
      </c>
      <c r="G31" s="134" t="s">
        <v>20</v>
      </c>
      <c r="H31" s="134" t="s">
        <v>20</v>
      </c>
      <c r="I31" s="134" t="s">
        <v>20</v>
      </c>
      <c r="J31" s="134" t="s">
        <v>20</v>
      </c>
      <c r="K31" s="134" t="s">
        <v>20</v>
      </c>
      <c r="L31" s="134" t="s">
        <v>20</v>
      </c>
      <c r="M31" s="134"/>
      <c r="N31" s="134" t="s">
        <v>20</v>
      </c>
      <c r="O31" s="134" t="s">
        <v>695</v>
      </c>
      <c r="P31" s="5" t="s">
        <v>1423</v>
      </c>
      <c r="Q31" s="3"/>
      <c r="R31" s="133" t="s">
        <v>2782</v>
      </c>
      <c r="S31" s="3" t="s">
        <v>2969</v>
      </c>
      <c r="T31" s="3" t="s">
        <v>20</v>
      </c>
      <c r="U31" s="3" t="s">
        <v>20</v>
      </c>
    </row>
    <row r="32" spans="1:21" ht="43.5" x14ac:dyDescent="0.35">
      <c r="A32" s="2">
        <v>31</v>
      </c>
      <c r="B32" s="133" t="s">
        <v>242</v>
      </c>
      <c r="C32" s="133" t="s">
        <v>80</v>
      </c>
      <c r="D32" s="133" t="s">
        <v>1436</v>
      </c>
      <c r="E32" s="133" t="s">
        <v>1433</v>
      </c>
      <c r="F32" s="133" t="s">
        <v>1430</v>
      </c>
      <c r="G32" s="134" t="s">
        <v>20</v>
      </c>
      <c r="H32" s="134" t="s">
        <v>20</v>
      </c>
      <c r="I32" s="134" t="s">
        <v>19</v>
      </c>
      <c r="J32" s="134"/>
      <c r="K32" s="134"/>
      <c r="L32" s="134" t="s">
        <v>19</v>
      </c>
      <c r="M32" s="134" t="s">
        <v>20</v>
      </c>
      <c r="N32" s="134"/>
      <c r="O32" s="134" t="s">
        <v>695</v>
      </c>
      <c r="P32" s="5" t="s">
        <v>1434</v>
      </c>
      <c r="Q32" s="3"/>
      <c r="R32" s="133" t="s">
        <v>2790</v>
      </c>
      <c r="S32" s="3" t="s">
        <v>2969</v>
      </c>
      <c r="T32" s="3" t="s">
        <v>20</v>
      </c>
      <c r="U32" s="3"/>
    </row>
    <row r="33" spans="1:21" ht="43.5" x14ac:dyDescent="0.35">
      <c r="A33" s="2">
        <v>32</v>
      </c>
      <c r="B33" s="133" t="s">
        <v>242</v>
      </c>
      <c r="C33" s="133" t="s">
        <v>80</v>
      </c>
      <c r="D33" s="133" t="s">
        <v>1435</v>
      </c>
      <c r="E33" s="133" t="s">
        <v>1432</v>
      </c>
      <c r="F33" s="133" t="s">
        <v>1430</v>
      </c>
      <c r="G33" s="134" t="s">
        <v>20</v>
      </c>
      <c r="H33" s="134" t="s">
        <v>20</v>
      </c>
      <c r="I33" s="134" t="s">
        <v>20</v>
      </c>
      <c r="J33" s="134"/>
      <c r="K33" s="134"/>
      <c r="L33" s="134" t="s">
        <v>19</v>
      </c>
      <c r="M33" s="134" t="s">
        <v>20</v>
      </c>
      <c r="N33" s="134"/>
      <c r="O33" s="134" t="s">
        <v>695</v>
      </c>
      <c r="P33" s="5" t="s">
        <v>1431</v>
      </c>
      <c r="Q33" s="3"/>
      <c r="R33" s="133" t="s">
        <v>2789</v>
      </c>
      <c r="S33" s="3" t="s">
        <v>2969</v>
      </c>
      <c r="T33" s="3" t="s">
        <v>20</v>
      </c>
      <c r="U33" s="3"/>
    </row>
    <row r="34" spans="1:21" ht="43.5" x14ac:dyDescent="0.35">
      <c r="A34" s="2">
        <v>33</v>
      </c>
      <c r="B34" s="133" t="s">
        <v>242</v>
      </c>
      <c r="C34" s="133" t="s">
        <v>80</v>
      </c>
      <c r="D34" s="133" t="s">
        <v>1428</v>
      </c>
      <c r="E34" s="133" t="s">
        <v>1428</v>
      </c>
      <c r="F34" s="133" t="s">
        <v>1427</v>
      </c>
      <c r="G34" s="134" t="s">
        <v>20</v>
      </c>
      <c r="H34" s="134" t="s">
        <v>20</v>
      </c>
      <c r="I34" s="134" t="s">
        <v>20</v>
      </c>
      <c r="J34" s="134" t="s">
        <v>19</v>
      </c>
      <c r="K34" s="134" t="s">
        <v>19</v>
      </c>
      <c r="L34" s="134" t="s">
        <v>19</v>
      </c>
      <c r="M34" s="134" t="s">
        <v>19</v>
      </c>
      <c r="N34" s="134" t="s">
        <v>19</v>
      </c>
      <c r="O34" s="134" t="s">
        <v>695</v>
      </c>
      <c r="P34" s="5" t="s">
        <v>1429</v>
      </c>
      <c r="Q34" s="3"/>
      <c r="R34" s="133" t="s">
        <v>2783</v>
      </c>
      <c r="S34" s="3" t="s">
        <v>2969</v>
      </c>
      <c r="T34" s="3" t="s">
        <v>20</v>
      </c>
      <c r="U34" s="3" t="s">
        <v>20</v>
      </c>
    </row>
    <row r="35" spans="1:21" ht="43.5" x14ac:dyDescent="0.35">
      <c r="A35" s="2">
        <v>34</v>
      </c>
      <c r="B35" s="133" t="s">
        <v>242</v>
      </c>
      <c r="C35" s="133" t="s">
        <v>80</v>
      </c>
      <c r="D35" s="133" t="s">
        <v>682</v>
      </c>
      <c r="E35" s="133" t="s">
        <v>1424</v>
      </c>
      <c r="F35" s="133" t="s">
        <v>1420</v>
      </c>
      <c r="G35" s="134" t="s">
        <v>20</v>
      </c>
      <c r="H35" s="134" t="s">
        <v>19</v>
      </c>
      <c r="I35" s="134" t="s">
        <v>19</v>
      </c>
      <c r="J35" s="134"/>
      <c r="K35" s="134"/>
      <c r="L35" s="134" t="s">
        <v>19</v>
      </c>
      <c r="M35" s="134" t="s">
        <v>20</v>
      </c>
      <c r="N35" s="134"/>
      <c r="O35" s="134" t="s">
        <v>695</v>
      </c>
      <c r="P35" s="5" t="s">
        <v>1422</v>
      </c>
      <c r="Q35" s="3"/>
      <c r="R35" s="133" t="s">
        <v>2780</v>
      </c>
      <c r="S35" s="3" t="s">
        <v>2969</v>
      </c>
      <c r="T35" s="3" t="s">
        <v>20</v>
      </c>
      <c r="U35" s="3"/>
    </row>
    <row r="36" spans="1:21" ht="29" x14ac:dyDescent="0.35">
      <c r="A36" s="2">
        <v>35</v>
      </c>
      <c r="B36" s="133" t="s">
        <v>242</v>
      </c>
      <c r="C36" s="133" t="s">
        <v>80</v>
      </c>
      <c r="D36" s="133" t="s">
        <v>1418</v>
      </c>
      <c r="E36" s="133" t="s">
        <v>1425</v>
      </c>
      <c r="F36" s="133" t="s">
        <v>1420</v>
      </c>
      <c r="G36" s="134" t="s">
        <v>20</v>
      </c>
      <c r="H36" s="134" t="s">
        <v>20</v>
      </c>
      <c r="I36" s="134" t="s">
        <v>20</v>
      </c>
      <c r="J36" s="134"/>
      <c r="K36" s="134"/>
      <c r="L36" s="134" t="s">
        <v>20</v>
      </c>
      <c r="M36" s="134" t="s">
        <v>20</v>
      </c>
      <c r="N36" s="134"/>
      <c r="O36" s="134" t="s">
        <v>695</v>
      </c>
      <c r="P36" s="5" t="s">
        <v>1421</v>
      </c>
      <c r="Q36" s="3"/>
      <c r="R36" s="133" t="s">
        <v>2781</v>
      </c>
      <c r="S36" s="3" t="s">
        <v>2969</v>
      </c>
      <c r="T36" s="3" t="s">
        <v>20</v>
      </c>
      <c r="U36" s="3"/>
    </row>
    <row r="37" spans="1:21" ht="43.5" x14ac:dyDescent="0.35">
      <c r="A37" s="2">
        <v>36</v>
      </c>
      <c r="B37" s="133" t="s">
        <v>883</v>
      </c>
      <c r="C37" s="133" t="s">
        <v>80</v>
      </c>
      <c r="D37" s="133" t="s">
        <v>577</v>
      </c>
      <c r="E37" s="133" t="s">
        <v>1267</v>
      </c>
      <c r="F37" s="133" t="s">
        <v>572</v>
      </c>
      <c r="G37" s="134" t="s">
        <v>20</v>
      </c>
      <c r="H37" s="134" t="s">
        <v>20</v>
      </c>
      <c r="I37" s="134" t="s">
        <v>20</v>
      </c>
      <c r="J37" s="134"/>
      <c r="K37" s="134"/>
      <c r="L37" s="134" t="s">
        <v>20</v>
      </c>
      <c r="M37" s="134"/>
      <c r="N37" s="134" t="s">
        <v>20</v>
      </c>
      <c r="O37" s="134" t="s">
        <v>695</v>
      </c>
      <c r="P37" s="160" t="s">
        <v>2135</v>
      </c>
      <c r="Q37" s="3"/>
      <c r="R37" s="133" t="s">
        <v>2794</v>
      </c>
      <c r="S37" s="3" t="s">
        <v>2969</v>
      </c>
      <c r="T37" s="3" t="s">
        <v>20</v>
      </c>
      <c r="U37" s="3"/>
    </row>
    <row r="38" spans="1:21" ht="43.5" x14ac:dyDescent="0.35">
      <c r="A38" s="2">
        <v>37</v>
      </c>
      <c r="B38" s="133" t="s">
        <v>883</v>
      </c>
      <c r="C38" s="133" t="s">
        <v>80</v>
      </c>
      <c r="D38" s="133" t="s">
        <v>575</v>
      </c>
      <c r="E38" s="133" t="s">
        <v>1266</v>
      </c>
      <c r="F38" s="133" t="s">
        <v>576</v>
      </c>
      <c r="G38" s="134" t="s">
        <v>20</v>
      </c>
      <c r="H38" s="134" t="s">
        <v>20</v>
      </c>
      <c r="I38" s="134" t="s">
        <v>20</v>
      </c>
      <c r="J38" s="134"/>
      <c r="K38" s="134"/>
      <c r="L38" s="134" t="s">
        <v>20</v>
      </c>
      <c r="M38" s="134" t="s">
        <v>20</v>
      </c>
      <c r="N38" s="134"/>
      <c r="O38" s="133" t="s">
        <v>555</v>
      </c>
      <c r="P38" s="160" t="s">
        <v>2136</v>
      </c>
      <c r="Q38" s="3"/>
      <c r="R38" s="133" t="s">
        <v>2793</v>
      </c>
      <c r="S38" s="3" t="s">
        <v>2969</v>
      </c>
      <c r="T38" s="3" t="s">
        <v>20</v>
      </c>
      <c r="U38" s="3"/>
    </row>
    <row r="39" spans="1:21" ht="43.5" x14ac:dyDescent="0.35">
      <c r="A39" s="2">
        <v>38</v>
      </c>
      <c r="B39" s="133" t="s">
        <v>883</v>
      </c>
      <c r="C39" s="133" t="s">
        <v>80</v>
      </c>
      <c r="D39" s="133" t="s">
        <v>573</v>
      </c>
      <c r="E39" s="133" t="s">
        <v>1265</v>
      </c>
      <c r="F39" s="133" t="s">
        <v>574</v>
      </c>
      <c r="G39" s="134" t="s">
        <v>20</v>
      </c>
      <c r="H39" s="134" t="s">
        <v>20</v>
      </c>
      <c r="I39" s="134" t="s">
        <v>20</v>
      </c>
      <c r="J39" s="134"/>
      <c r="K39" s="134"/>
      <c r="L39" s="134" t="s">
        <v>20</v>
      </c>
      <c r="M39" s="134" t="s">
        <v>20</v>
      </c>
      <c r="N39" s="134"/>
      <c r="O39" s="133" t="s">
        <v>555</v>
      </c>
      <c r="P39" s="160" t="s">
        <v>2137</v>
      </c>
      <c r="Q39" s="3"/>
      <c r="R39" s="133" t="s">
        <v>2792</v>
      </c>
      <c r="S39" s="3" t="s">
        <v>2969</v>
      </c>
      <c r="T39" s="3" t="s">
        <v>20</v>
      </c>
      <c r="U39" s="3"/>
    </row>
    <row r="40" spans="1:21" ht="43.5" x14ac:dyDescent="0.35">
      <c r="A40" s="2">
        <v>39</v>
      </c>
      <c r="B40" s="133" t="s">
        <v>883</v>
      </c>
      <c r="C40" s="133" t="s">
        <v>80</v>
      </c>
      <c r="D40" s="133" t="s">
        <v>570</v>
      </c>
      <c r="E40" s="133" t="s">
        <v>1262</v>
      </c>
      <c r="F40" s="133" t="s">
        <v>571</v>
      </c>
      <c r="G40" s="134" t="s">
        <v>20</v>
      </c>
      <c r="H40" s="134" t="s">
        <v>20</v>
      </c>
      <c r="I40" s="134" t="s">
        <v>20</v>
      </c>
      <c r="J40" s="134"/>
      <c r="K40" s="134"/>
      <c r="L40" s="134" t="s">
        <v>19</v>
      </c>
      <c r="M40" s="134" t="s">
        <v>20</v>
      </c>
      <c r="N40" s="134"/>
      <c r="O40" s="133" t="s">
        <v>555</v>
      </c>
      <c r="P40" s="160" t="s">
        <v>2139</v>
      </c>
      <c r="Q40" s="3"/>
      <c r="R40" s="133" t="s">
        <v>2776</v>
      </c>
      <c r="S40" s="3" t="s">
        <v>2969</v>
      </c>
      <c r="T40" s="3" t="s">
        <v>20</v>
      </c>
      <c r="U40" s="3"/>
    </row>
    <row r="41" spans="1:21" ht="43.5" x14ac:dyDescent="0.35">
      <c r="A41" s="2">
        <v>40</v>
      </c>
      <c r="B41" s="133" t="s">
        <v>883</v>
      </c>
      <c r="C41" s="133" t="s">
        <v>80</v>
      </c>
      <c r="D41" s="133" t="s">
        <v>1264</v>
      </c>
      <c r="E41" s="133" t="s">
        <v>1263</v>
      </c>
      <c r="F41" s="133" t="s">
        <v>572</v>
      </c>
      <c r="G41" s="134" t="s">
        <v>20</v>
      </c>
      <c r="H41" s="134" t="s">
        <v>20</v>
      </c>
      <c r="I41" s="134" t="s">
        <v>20</v>
      </c>
      <c r="J41" s="134"/>
      <c r="K41" s="134"/>
      <c r="L41" s="134" t="s">
        <v>19</v>
      </c>
      <c r="M41" s="134" t="s">
        <v>20</v>
      </c>
      <c r="N41" s="134"/>
      <c r="O41" s="133" t="s">
        <v>555</v>
      </c>
      <c r="P41" s="160" t="s">
        <v>2138</v>
      </c>
      <c r="Q41" s="3"/>
      <c r="R41" s="133" t="s">
        <v>2791</v>
      </c>
      <c r="S41" s="3" t="s">
        <v>2969</v>
      </c>
      <c r="T41" s="3" t="s">
        <v>20</v>
      </c>
      <c r="U41" s="3"/>
    </row>
    <row r="42" spans="1:21" ht="87" x14ac:dyDescent="0.35">
      <c r="A42" s="2">
        <v>41</v>
      </c>
      <c r="B42" s="133" t="s">
        <v>269</v>
      </c>
      <c r="C42" s="133" t="s">
        <v>80</v>
      </c>
      <c r="D42" s="133" t="s">
        <v>1274</v>
      </c>
      <c r="E42" s="133" t="s">
        <v>1273</v>
      </c>
      <c r="F42" s="133" t="s">
        <v>588</v>
      </c>
      <c r="G42" s="134" t="s">
        <v>20</v>
      </c>
      <c r="H42" s="134" t="s">
        <v>20</v>
      </c>
      <c r="I42" s="134" t="s">
        <v>20</v>
      </c>
      <c r="J42" s="134"/>
      <c r="K42" s="134"/>
      <c r="L42" s="134" t="s">
        <v>19</v>
      </c>
      <c r="M42" s="134" t="s">
        <v>20</v>
      </c>
      <c r="N42" s="134"/>
      <c r="O42" s="134" t="s">
        <v>695</v>
      </c>
      <c r="P42" s="5" t="s">
        <v>2146</v>
      </c>
      <c r="Q42" s="3"/>
      <c r="R42" s="133" t="s">
        <v>2797</v>
      </c>
      <c r="S42" s="3" t="s">
        <v>2969</v>
      </c>
      <c r="T42" s="3" t="s">
        <v>20</v>
      </c>
      <c r="U42" s="3"/>
    </row>
    <row r="43" spans="1:21" ht="43.5" x14ac:dyDescent="0.35">
      <c r="A43" s="2">
        <v>42</v>
      </c>
      <c r="B43" s="133" t="s">
        <v>269</v>
      </c>
      <c r="C43" s="133" t="s">
        <v>80</v>
      </c>
      <c r="D43" s="133" t="s">
        <v>582</v>
      </c>
      <c r="E43" s="133" t="s">
        <v>1270</v>
      </c>
      <c r="F43" s="133" t="s">
        <v>583</v>
      </c>
      <c r="G43" s="134" t="s">
        <v>20</v>
      </c>
      <c r="H43" s="134" t="s">
        <v>20</v>
      </c>
      <c r="I43" s="134" t="s">
        <v>20</v>
      </c>
      <c r="J43" s="134"/>
      <c r="K43" s="134"/>
      <c r="L43" s="134" t="s">
        <v>20</v>
      </c>
      <c r="M43" s="134" t="s">
        <v>20</v>
      </c>
      <c r="N43" s="134"/>
      <c r="O43" s="134" t="s">
        <v>695</v>
      </c>
      <c r="P43" s="5" t="s">
        <v>2142</v>
      </c>
      <c r="Q43" s="3"/>
      <c r="R43" s="133" t="s">
        <v>2778</v>
      </c>
      <c r="S43" s="3" t="s">
        <v>2969</v>
      </c>
      <c r="T43" s="3" t="s">
        <v>20</v>
      </c>
      <c r="U43" s="3"/>
    </row>
    <row r="44" spans="1:21" ht="29" x14ac:dyDescent="0.35">
      <c r="A44" s="2">
        <v>43</v>
      </c>
      <c r="B44" s="133" t="s">
        <v>269</v>
      </c>
      <c r="C44" s="133" t="s">
        <v>80</v>
      </c>
      <c r="D44" s="133" t="s">
        <v>333</v>
      </c>
      <c r="E44" s="133" t="s">
        <v>1270</v>
      </c>
      <c r="F44" s="133" t="s">
        <v>584</v>
      </c>
      <c r="G44" s="134" t="s">
        <v>20</v>
      </c>
      <c r="H44" s="134" t="s">
        <v>20</v>
      </c>
      <c r="I44" s="134" t="s">
        <v>20</v>
      </c>
      <c r="J44" s="134"/>
      <c r="K44" s="134" t="s">
        <v>19</v>
      </c>
      <c r="L44" s="134" t="s">
        <v>19</v>
      </c>
      <c r="M44" s="134" t="s">
        <v>20</v>
      </c>
      <c r="N44" s="134"/>
      <c r="O44" s="134" t="s">
        <v>695</v>
      </c>
      <c r="P44" s="5" t="s">
        <v>2143</v>
      </c>
      <c r="Q44" s="3"/>
      <c r="R44" s="133" t="s">
        <v>2779</v>
      </c>
      <c r="S44" s="3" t="s">
        <v>2969</v>
      </c>
      <c r="T44" s="3" t="s">
        <v>20</v>
      </c>
      <c r="U44" s="3" t="s">
        <v>20</v>
      </c>
    </row>
    <row r="45" spans="1:21" ht="43.5" x14ac:dyDescent="0.35">
      <c r="A45" s="2">
        <v>44</v>
      </c>
      <c r="B45" s="133" t="s">
        <v>269</v>
      </c>
      <c r="C45" s="133" t="s">
        <v>80</v>
      </c>
      <c r="D45" s="133" t="s">
        <v>582</v>
      </c>
      <c r="E45" s="133" t="s">
        <v>1272</v>
      </c>
      <c r="F45" s="133" t="s">
        <v>587</v>
      </c>
      <c r="G45" s="134" t="s">
        <v>20</v>
      </c>
      <c r="H45" s="134" t="s">
        <v>20</v>
      </c>
      <c r="I45" s="134" t="s">
        <v>20</v>
      </c>
      <c r="J45" s="134"/>
      <c r="K45" s="134"/>
      <c r="L45" s="134" t="s">
        <v>19</v>
      </c>
      <c r="M45" s="134" t="s">
        <v>20</v>
      </c>
      <c r="N45" s="134"/>
      <c r="O45" s="134" t="s">
        <v>695</v>
      </c>
      <c r="P45" s="5" t="s">
        <v>2145</v>
      </c>
      <c r="Q45" s="3"/>
      <c r="R45" s="133" t="s">
        <v>2772</v>
      </c>
      <c r="S45" s="3" t="s">
        <v>2969</v>
      </c>
      <c r="T45" s="3" t="s">
        <v>20</v>
      </c>
      <c r="U45" s="3"/>
    </row>
    <row r="46" spans="1:21" ht="29" x14ac:dyDescent="0.35">
      <c r="A46" s="2">
        <v>45</v>
      </c>
      <c r="B46" s="133" t="s">
        <v>269</v>
      </c>
      <c r="C46" s="133" t="s">
        <v>80</v>
      </c>
      <c r="D46" s="133" t="s">
        <v>580</v>
      </c>
      <c r="E46" s="133" t="s">
        <v>1269</v>
      </c>
      <c r="F46" s="133" t="s">
        <v>581</v>
      </c>
      <c r="G46" s="134" t="s">
        <v>20</v>
      </c>
      <c r="H46" s="134" t="s">
        <v>20</v>
      </c>
      <c r="I46" s="134" t="s">
        <v>20</v>
      </c>
      <c r="J46" s="134"/>
      <c r="K46" s="134"/>
      <c r="L46" s="134" t="s">
        <v>19</v>
      </c>
      <c r="M46" s="134" t="s">
        <v>20</v>
      </c>
      <c r="N46" s="134"/>
      <c r="O46" s="134" t="s">
        <v>695</v>
      </c>
      <c r="P46" s="5" t="s">
        <v>2140</v>
      </c>
      <c r="Q46" s="3"/>
      <c r="R46" s="133" t="s">
        <v>2796</v>
      </c>
      <c r="S46" s="3" t="s">
        <v>2969</v>
      </c>
      <c r="T46" s="3" t="s">
        <v>20</v>
      </c>
      <c r="U46" s="3"/>
    </row>
    <row r="47" spans="1:21" ht="43.5" x14ac:dyDescent="0.35">
      <c r="A47" s="2">
        <v>46</v>
      </c>
      <c r="B47" s="133" t="s">
        <v>269</v>
      </c>
      <c r="C47" s="133" t="s">
        <v>80</v>
      </c>
      <c r="D47" s="133" t="s">
        <v>476</v>
      </c>
      <c r="E47" s="133" t="s">
        <v>476</v>
      </c>
      <c r="F47" s="133" t="s">
        <v>581</v>
      </c>
      <c r="G47" s="134" t="s">
        <v>20</v>
      </c>
      <c r="H47" s="134" t="s">
        <v>19</v>
      </c>
      <c r="I47" s="134" t="s">
        <v>19</v>
      </c>
      <c r="J47" s="134" t="s">
        <v>19</v>
      </c>
      <c r="K47" s="134" t="s">
        <v>19</v>
      </c>
      <c r="L47" s="134" t="s">
        <v>19</v>
      </c>
      <c r="M47" s="134"/>
      <c r="N47" s="134" t="s">
        <v>20</v>
      </c>
      <c r="O47" s="134" t="s">
        <v>697</v>
      </c>
      <c r="P47" s="5" t="s">
        <v>2141</v>
      </c>
      <c r="Q47" s="3"/>
      <c r="R47" s="133" t="s">
        <v>2777</v>
      </c>
      <c r="S47" s="3" t="s">
        <v>2969</v>
      </c>
      <c r="T47" s="3" t="s">
        <v>20</v>
      </c>
      <c r="U47" s="3" t="s">
        <v>20</v>
      </c>
    </row>
    <row r="48" spans="1:21" ht="43.5" x14ac:dyDescent="0.35">
      <c r="A48" s="2">
        <v>47</v>
      </c>
      <c r="B48" s="133" t="s">
        <v>269</v>
      </c>
      <c r="C48" s="133" t="s">
        <v>80</v>
      </c>
      <c r="D48" s="133" t="s">
        <v>585</v>
      </c>
      <c r="E48" s="133" t="s">
        <v>1271</v>
      </c>
      <c r="F48" s="133" t="s">
        <v>586</v>
      </c>
      <c r="G48" s="134" t="s">
        <v>20</v>
      </c>
      <c r="H48" s="134" t="s">
        <v>20</v>
      </c>
      <c r="I48" s="134" t="s">
        <v>20</v>
      </c>
      <c r="J48" s="134"/>
      <c r="K48" s="134"/>
      <c r="L48" s="134" t="s">
        <v>19</v>
      </c>
      <c r="M48" s="134" t="s">
        <v>20</v>
      </c>
      <c r="N48" s="134"/>
      <c r="O48" s="134" t="s">
        <v>695</v>
      </c>
      <c r="P48" s="5" t="s">
        <v>2144</v>
      </c>
      <c r="Q48" s="3"/>
      <c r="R48" s="133" t="s">
        <v>2771</v>
      </c>
      <c r="S48" s="3" t="s">
        <v>2969</v>
      </c>
      <c r="T48" s="3" t="s">
        <v>20</v>
      </c>
      <c r="U48" s="3"/>
    </row>
    <row r="49" spans="1:21" ht="58" x14ac:dyDescent="0.35">
      <c r="A49" s="2">
        <v>48</v>
      </c>
      <c r="B49" s="133" t="s">
        <v>269</v>
      </c>
      <c r="C49" s="133" t="s">
        <v>80</v>
      </c>
      <c r="D49" s="133" t="s">
        <v>1280</v>
      </c>
      <c r="E49" s="133" t="s">
        <v>1279</v>
      </c>
      <c r="F49" s="133" t="s">
        <v>591</v>
      </c>
      <c r="G49" s="134" t="s">
        <v>20</v>
      </c>
      <c r="H49" s="134" t="s">
        <v>20</v>
      </c>
      <c r="I49" s="134" t="s">
        <v>20</v>
      </c>
      <c r="J49" s="134" t="s">
        <v>20</v>
      </c>
      <c r="K49" s="134" t="s">
        <v>20</v>
      </c>
      <c r="L49" s="134" t="s">
        <v>19</v>
      </c>
      <c r="M49" s="134" t="s">
        <v>20</v>
      </c>
      <c r="N49" s="134" t="s">
        <v>20</v>
      </c>
      <c r="O49" s="134" t="s">
        <v>695</v>
      </c>
      <c r="P49" s="5" t="s">
        <v>2149</v>
      </c>
      <c r="Q49" s="3"/>
      <c r="R49" s="133" t="s">
        <v>2800</v>
      </c>
      <c r="S49" s="3" t="s">
        <v>2969</v>
      </c>
      <c r="T49" s="3" t="s">
        <v>20</v>
      </c>
      <c r="U49" s="3" t="s">
        <v>20</v>
      </c>
    </row>
    <row r="50" spans="1:21" ht="43.5" x14ac:dyDescent="0.35">
      <c r="A50" s="2">
        <v>49</v>
      </c>
      <c r="B50" s="133" t="s">
        <v>269</v>
      </c>
      <c r="C50" s="133" t="s">
        <v>80</v>
      </c>
      <c r="D50" s="133" t="s">
        <v>1275</v>
      </c>
      <c r="E50" s="133" t="s">
        <v>1276</v>
      </c>
      <c r="F50" s="133" t="s">
        <v>589</v>
      </c>
      <c r="G50" s="134"/>
      <c r="H50" s="134" t="s">
        <v>20</v>
      </c>
      <c r="I50" s="134" t="s">
        <v>20</v>
      </c>
      <c r="J50" s="134"/>
      <c r="K50" s="134"/>
      <c r="L50" s="134" t="s">
        <v>20</v>
      </c>
      <c r="M50" s="134" t="s">
        <v>20</v>
      </c>
      <c r="N50" s="134"/>
      <c r="O50" s="134" t="s">
        <v>695</v>
      </c>
      <c r="P50" s="5" t="s">
        <v>2147</v>
      </c>
      <c r="Q50" s="3"/>
      <c r="R50" s="133" t="s">
        <v>2798</v>
      </c>
      <c r="S50" s="3" t="s">
        <v>2969</v>
      </c>
      <c r="T50" s="3" t="s">
        <v>20</v>
      </c>
      <c r="U50" s="3"/>
    </row>
    <row r="51" spans="1:21" ht="58" x14ac:dyDescent="0.35">
      <c r="A51" s="2">
        <v>50</v>
      </c>
      <c r="B51" s="133" t="s">
        <v>269</v>
      </c>
      <c r="C51" s="133" t="s">
        <v>80</v>
      </c>
      <c r="D51" s="133" t="s">
        <v>578</v>
      </c>
      <c r="E51" s="133" t="s">
        <v>1268</v>
      </c>
      <c r="F51" s="133" t="s">
        <v>579</v>
      </c>
      <c r="G51" s="134" t="s">
        <v>20</v>
      </c>
      <c r="H51" s="134" t="s">
        <v>20</v>
      </c>
      <c r="I51" s="134" t="s">
        <v>20</v>
      </c>
      <c r="J51" s="134"/>
      <c r="K51" s="134"/>
      <c r="L51" s="134" t="s">
        <v>19</v>
      </c>
      <c r="M51" s="134" t="s">
        <v>20</v>
      </c>
      <c r="N51" s="134"/>
      <c r="O51" s="134" t="s">
        <v>695</v>
      </c>
      <c r="P51" s="5" t="s">
        <v>2134</v>
      </c>
      <c r="Q51" s="3"/>
      <c r="R51" s="133" t="s">
        <v>2795</v>
      </c>
      <c r="S51" s="3" t="s">
        <v>2969</v>
      </c>
      <c r="T51" s="3" t="s">
        <v>20</v>
      </c>
      <c r="U51" s="3"/>
    </row>
    <row r="52" spans="1:21" ht="58" x14ac:dyDescent="0.35">
      <c r="A52" s="2">
        <v>51</v>
      </c>
      <c r="B52" s="133" t="s">
        <v>269</v>
      </c>
      <c r="C52" s="133" t="s">
        <v>80</v>
      </c>
      <c r="D52" s="133" t="s">
        <v>1277</v>
      </c>
      <c r="E52" s="133" t="s">
        <v>1278</v>
      </c>
      <c r="F52" s="133" t="s">
        <v>590</v>
      </c>
      <c r="G52" s="134" t="s">
        <v>20</v>
      </c>
      <c r="H52" s="134" t="s">
        <v>20</v>
      </c>
      <c r="I52" s="134" t="s">
        <v>20</v>
      </c>
      <c r="J52" s="134"/>
      <c r="K52" s="134"/>
      <c r="L52" s="134" t="s">
        <v>20</v>
      </c>
      <c r="M52" s="134" t="s">
        <v>20</v>
      </c>
      <c r="N52" s="134"/>
      <c r="O52" s="134" t="s">
        <v>695</v>
      </c>
      <c r="P52" s="5" t="s">
        <v>2148</v>
      </c>
      <c r="Q52" s="3"/>
      <c r="R52" s="133" t="s">
        <v>2799</v>
      </c>
      <c r="S52" s="3" t="s">
        <v>2969</v>
      </c>
      <c r="T52" s="3" t="s">
        <v>20</v>
      </c>
      <c r="U52" s="3"/>
    </row>
    <row r="53" spans="1:21" ht="72.5" x14ac:dyDescent="0.35">
      <c r="A53" s="2">
        <v>52</v>
      </c>
      <c r="B53" s="133" t="s">
        <v>285</v>
      </c>
      <c r="C53" s="133" t="s">
        <v>80</v>
      </c>
      <c r="D53" s="133" t="s">
        <v>1282</v>
      </c>
      <c r="E53" s="133" t="s">
        <v>1284</v>
      </c>
      <c r="F53" s="133" t="s">
        <v>594</v>
      </c>
      <c r="G53" s="134" t="s">
        <v>20</v>
      </c>
      <c r="H53" s="134" t="s">
        <v>19</v>
      </c>
      <c r="I53" s="134" t="s">
        <v>19</v>
      </c>
      <c r="J53" s="134"/>
      <c r="K53" s="134"/>
      <c r="L53" s="134" t="s">
        <v>19</v>
      </c>
      <c r="M53" s="134" t="s">
        <v>20</v>
      </c>
      <c r="N53" s="134"/>
      <c r="O53" s="134" t="s">
        <v>695</v>
      </c>
      <c r="P53" s="5" t="s">
        <v>595</v>
      </c>
      <c r="Q53" s="3"/>
      <c r="R53" s="133" t="s">
        <v>2802</v>
      </c>
      <c r="S53" s="3" t="s">
        <v>2969</v>
      </c>
      <c r="T53" s="3" t="s">
        <v>20</v>
      </c>
      <c r="U53" s="3"/>
    </row>
    <row r="54" spans="1:21" ht="58" x14ac:dyDescent="0.35">
      <c r="A54" s="2">
        <v>53</v>
      </c>
      <c r="B54" s="133" t="s">
        <v>285</v>
      </c>
      <c r="C54" s="133" t="s">
        <v>80</v>
      </c>
      <c r="D54" s="133" t="s">
        <v>599</v>
      </c>
      <c r="E54" s="133" t="s">
        <v>1286</v>
      </c>
      <c r="F54" s="133" t="s">
        <v>596</v>
      </c>
      <c r="G54" s="134" t="s">
        <v>20</v>
      </c>
      <c r="H54" s="134" t="s">
        <v>20</v>
      </c>
      <c r="I54" s="134" t="s">
        <v>20</v>
      </c>
      <c r="J54" s="134"/>
      <c r="K54" s="134"/>
      <c r="L54" s="134" t="s">
        <v>19</v>
      </c>
      <c r="M54" s="134" t="s">
        <v>20</v>
      </c>
      <c r="N54" s="134"/>
      <c r="O54" s="134" t="s">
        <v>695</v>
      </c>
      <c r="P54" s="5" t="s">
        <v>597</v>
      </c>
      <c r="Q54" s="3"/>
      <c r="R54" s="133" t="s">
        <v>2803</v>
      </c>
      <c r="S54" s="3" t="s">
        <v>2969</v>
      </c>
      <c r="T54" s="3" t="s">
        <v>20</v>
      </c>
      <c r="U54" s="3"/>
    </row>
    <row r="55" spans="1:21" ht="43.5" x14ac:dyDescent="0.35">
      <c r="A55" s="2">
        <v>54</v>
      </c>
      <c r="B55" s="133" t="s">
        <v>285</v>
      </c>
      <c r="C55" s="133" t="s">
        <v>80</v>
      </c>
      <c r="D55" s="133" t="s">
        <v>1283</v>
      </c>
      <c r="E55" s="133" t="s">
        <v>1285</v>
      </c>
      <c r="F55" s="133" t="s">
        <v>596</v>
      </c>
      <c r="G55" s="134" t="s">
        <v>20</v>
      </c>
      <c r="H55" s="134" t="s">
        <v>20</v>
      </c>
      <c r="I55" s="134" t="s">
        <v>20</v>
      </c>
      <c r="J55" s="134" t="s">
        <v>20</v>
      </c>
      <c r="K55" s="134" t="s">
        <v>20</v>
      </c>
      <c r="L55" s="134" t="s">
        <v>20</v>
      </c>
      <c r="M55" s="134"/>
      <c r="N55" s="134" t="s">
        <v>20</v>
      </c>
      <c r="O55" s="134" t="s">
        <v>695</v>
      </c>
      <c r="P55" s="5" t="s">
        <v>598</v>
      </c>
      <c r="Q55" s="3"/>
      <c r="R55" s="133" t="s">
        <v>2804</v>
      </c>
      <c r="S55" s="3" t="s">
        <v>2969</v>
      </c>
      <c r="T55" s="3" t="s">
        <v>20</v>
      </c>
      <c r="U55" s="3" t="s">
        <v>20</v>
      </c>
    </row>
    <row r="56" spans="1:21" ht="29" x14ac:dyDescent="0.35">
      <c r="A56" s="2">
        <v>55</v>
      </c>
      <c r="B56" s="133" t="s">
        <v>285</v>
      </c>
      <c r="C56" s="133" t="s">
        <v>80</v>
      </c>
      <c r="D56" s="133" t="s">
        <v>678</v>
      </c>
      <c r="E56" s="133" t="s">
        <v>1281</v>
      </c>
      <c r="F56" s="133" t="s">
        <v>592</v>
      </c>
      <c r="G56" s="134" t="s">
        <v>20</v>
      </c>
      <c r="H56" s="134" t="s">
        <v>20</v>
      </c>
      <c r="I56" s="134" t="s">
        <v>20</v>
      </c>
      <c r="J56" s="134"/>
      <c r="K56" s="134"/>
      <c r="L56" s="134" t="s">
        <v>20</v>
      </c>
      <c r="M56" s="134" t="s">
        <v>20</v>
      </c>
      <c r="N56" s="134"/>
      <c r="O56" s="134" t="s">
        <v>695</v>
      </c>
      <c r="P56" s="5" t="s">
        <v>593</v>
      </c>
      <c r="Q56" s="3"/>
      <c r="R56" s="133" t="s">
        <v>2801</v>
      </c>
      <c r="S56" s="3" t="s">
        <v>2969</v>
      </c>
      <c r="T56" s="3" t="s">
        <v>20</v>
      </c>
      <c r="U56" s="3"/>
    </row>
    <row r="57" spans="1:21" ht="29" x14ac:dyDescent="0.35">
      <c r="A57" s="2">
        <v>56</v>
      </c>
      <c r="B57" s="133" t="s">
        <v>2267</v>
      </c>
      <c r="C57" s="133" t="s">
        <v>2268</v>
      </c>
      <c r="D57" s="133" t="s">
        <v>1251</v>
      </c>
      <c r="E57" s="133" t="s">
        <v>1251</v>
      </c>
      <c r="F57" s="133" t="s">
        <v>481</v>
      </c>
      <c r="G57" s="133"/>
      <c r="H57" s="134"/>
      <c r="I57" s="134" t="s">
        <v>19</v>
      </c>
      <c r="J57" s="134" t="s">
        <v>19</v>
      </c>
      <c r="K57" s="134"/>
      <c r="L57" s="134" t="s">
        <v>20</v>
      </c>
      <c r="M57" s="134" t="s">
        <v>19</v>
      </c>
      <c r="N57" s="134" t="s">
        <v>19</v>
      </c>
      <c r="O57" s="134" t="s">
        <v>695</v>
      </c>
      <c r="P57" s="5" t="s">
        <v>482</v>
      </c>
      <c r="Q57" s="3"/>
      <c r="R57" s="133" t="s">
        <v>2806</v>
      </c>
      <c r="S57" s="3" t="s">
        <v>2969</v>
      </c>
      <c r="T57" s="3" t="s">
        <v>20</v>
      </c>
      <c r="U57" s="3" t="s">
        <v>20</v>
      </c>
    </row>
    <row r="58" spans="1:21" ht="43.5" x14ac:dyDescent="0.35">
      <c r="A58" s="2">
        <v>57</v>
      </c>
      <c r="B58" s="133" t="s">
        <v>2267</v>
      </c>
      <c r="C58" s="133" t="s">
        <v>2268</v>
      </c>
      <c r="D58" s="133" t="s">
        <v>479</v>
      </c>
      <c r="E58" s="133" t="s">
        <v>479</v>
      </c>
      <c r="F58" s="133" t="s">
        <v>1250</v>
      </c>
      <c r="G58" s="133"/>
      <c r="H58" s="134"/>
      <c r="I58" s="134" t="s">
        <v>19</v>
      </c>
      <c r="J58" s="134"/>
      <c r="K58" s="134"/>
      <c r="L58" s="134" t="s">
        <v>20</v>
      </c>
      <c r="M58" s="134" t="s">
        <v>19</v>
      </c>
      <c r="N58" s="134" t="s">
        <v>19</v>
      </c>
      <c r="O58" s="134" t="s">
        <v>695</v>
      </c>
      <c r="P58" s="5" t="s">
        <v>480</v>
      </c>
      <c r="Q58" s="3"/>
      <c r="R58" s="133" t="s">
        <v>2805</v>
      </c>
      <c r="S58" s="3" t="s">
        <v>2969</v>
      </c>
      <c r="T58" s="3" t="s">
        <v>20</v>
      </c>
      <c r="U58" s="3"/>
    </row>
    <row r="59" spans="1:21" ht="58" x14ac:dyDescent="0.35">
      <c r="A59" s="2">
        <v>58</v>
      </c>
      <c r="B59" s="133" t="s">
        <v>288</v>
      </c>
      <c r="C59" s="133" t="s">
        <v>80</v>
      </c>
      <c r="D59" s="133" t="s">
        <v>606</v>
      </c>
      <c r="E59" s="133" t="s">
        <v>1298</v>
      </c>
      <c r="F59" s="133" t="s">
        <v>605</v>
      </c>
      <c r="G59" s="134" t="s">
        <v>20</v>
      </c>
      <c r="H59" s="134" t="s">
        <v>20</v>
      </c>
      <c r="I59" s="134" t="s">
        <v>20</v>
      </c>
      <c r="J59" s="134"/>
      <c r="K59" s="134"/>
      <c r="L59" s="134" t="s">
        <v>19</v>
      </c>
      <c r="M59" s="134" t="s">
        <v>20</v>
      </c>
      <c r="N59" s="134" t="s">
        <v>20</v>
      </c>
      <c r="O59" s="133" t="s">
        <v>607</v>
      </c>
      <c r="P59" s="5" t="s">
        <v>1297</v>
      </c>
      <c r="Q59" s="3"/>
      <c r="R59" s="133" t="s">
        <v>2812</v>
      </c>
      <c r="S59" s="3" t="s">
        <v>2969</v>
      </c>
      <c r="T59" s="3" t="s">
        <v>20</v>
      </c>
      <c r="U59" s="3"/>
    </row>
    <row r="60" spans="1:21" ht="43.5" x14ac:dyDescent="0.35">
      <c r="A60" s="2">
        <v>59</v>
      </c>
      <c r="B60" s="133" t="s">
        <v>288</v>
      </c>
      <c r="C60" s="133" t="s">
        <v>80</v>
      </c>
      <c r="D60" s="133" t="s">
        <v>1151</v>
      </c>
      <c r="E60" s="133" t="s">
        <v>1299</v>
      </c>
      <c r="F60" s="133" t="s">
        <v>610</v>
      </c>
      <c r="G60" s="134" t="s">
        <v>19</v>
      </c>
      <c r="H60" s="134" t="s">
        <v>19</v>
      </c>
      <c r="I60" s="134" t="s">
        <v>19</v>
      </c>
      <c r="J60" s="134" t="s">
        <v>19</v>
      </c>
      <c r="K60" s="134" t="s">
        <v>19</v>
      </c>
      <c r="L60" s="134" t="s">
        <v>19</v>
      </c>
      <c r="M60" s="134"/>
      <c r="N60" s="134" t="s">
        <v>20</v>
      </c>
      <c r="O60" s="134" t="s">
        <v>697</v>
      </c>
      <c r="P60" s="5" t="s">
        <v>611</v>
      </c>
      <c r="Q60" s="3"/>
      <c r="R60" s="133" t="s">
        <v>2814</v>
      </c>
      <c r="S60" s="3" t="s">
        <v>2969</v>
      </c>
      <c r="T60" s="3" t="s">
        <v>20</v>
      </c>
      <c r="U60" s="3" t="s">
        <v>20</v>
      </c>
    </row>
    <row r="61" spans="1:21" ht="43.5" x14ac:dyDescent="0.35">
      <c r="A61" s="2">
        <v>60</v>
      </c>
      <c r="B61" s="133" t="s">
        <v>288</v>
      </c>
      <c r="C61" s="133" t="s">
        <v>80</v>
      </c>
      <c r="D61" s="133" t="s">
        <v>1293</v>
      </c>
      <c r="E61" s="133" t="s">
        <v>1293</v>
      </c>
      <c r="F61" s="133" t="s">
        <v>608</v>
      </c>
      <c r="G61" s="134" t="s">
        <v>19</v>
      </c>
      <c r="H61" s="134" t="s">
        <v>19</v>
      </c>
      <c r="I61" s="134" t="s">
        <v>19</v>
      </c>
      <c r="J61" s="134" t="s">
        <v>19</v>
      </c>
      <c r="K61" s="134" t="s">
        <v>19</v>
      </c>
      <c r="L61" s="134" t="s">
        <v>19</v>
      </c>
      <c r="M61" s="134" t="s">
        <v>19</v>
      </c>
      <c r="N61" s="134" t="s">
        <v>19</v>
      </c>
      <c r="O61" s="134" t="s">
        <v>697</v>
      </c>
      <c r="P61" s="5" t="s">
        <v>609</v>
      </c>
      <c r="Q61" s="3"/>
      <c r="R61" s="133" t="s">
        <v>2813</v>
      </c>
      <c r="S61" s="3" t="s">
        <v>2969</v>
      </c>
      <c r="T61" s="3" t="s">
        <v>20</v>
      </c>
      <c r="U61" s="3" t="s">
        <v>20</v>
      </c>
    </row>
    <row r="62" spans="1:21" ht="43.5" x14ac:dyDescent="0.35">
      <c r="A62" s="2">
        <v>61</v>
      </c>
      <c r="B62" s="133" t="s">
        <v>288</v>
      </c>
      <c r="C62" s="133" t="s">
        <v>80</v>
      </c>
      <c r="D62" s="133" t="s">
        <v>697</v>
      </c>
      <c r="E62" s="133" t="s">
        <v>1294</v>
      </c>
      <c r="F62" s="133" t="s">
        <v>601</v>
      </c>
      <c r="G62" s="134" t="s">
        <v>20</v>
      </c>
      <c r="H62" s="134" t="s">
        <v>19</v>
      </c>
      <c r="I62" s="134" t="s">
        <v>19</v>
      </c>
      <c r="J62" s="134" t="s">
        <v>19</v>
      </c>
      <c r="K62" s="134" t="s">
        <v>19</v>
      </c>
      <c r="L62" s="134" t="s">
        <v>19</v>
      </c>
      <c r="M62" s="134" t="s">
        <v>20</v>
      </c>
      <c r="N62" s="134" t="s">
        <v>20</v>
      </c>
      <c r="O62" s="134" t="s">
        <v>695</v>
      </c>
      <c r="P62" s="5" t="s">
        <v>2961</v>
      </c>
      <c r="Q62" s="3"/>
      <c r="R62" s="133" t="s">
        <v>2808</v>
      </c>
      <c r="S62" s="3" t="s">
        <v>2969</v>
      </c>
      <c r="T62" s="3" t="s">
        <v>20</v>
      </c>
      <c r="U62" s="3" t="s">
        <v>20</v>
      </c>
    </row>
    <row r="63" spans="1:21" ht="58" x14ac:dyDescent="0.35">
      <c r="A63" s="2">
        <v>62</v>
      </c>
      <c r="B63" s="133" t="s">
        <v>288</v>
      </c>
      <c r="C63" s="133" t="s">
        <v>80</v>
      </c>
      <c r="D63" s="133" t="s">
        <v>695</v>
      </c>
      <c r="E63" s="133" t="s">
        <v>695</v>
      </c>
      <c r="F63" s="133" t="s">
        <v>581</v>
      </c>
      <c r="G63" s="134" t="s">
        <v>20</v>
      </c>
      <c r="H63" s="134" t="s">
        <v>20</v>
      </c>
      <c r="I63" s="134" t="s">
        <v>20</v>
      </c>
      <c r="J63" s="134" t="s">
        <v>19</v>
      </c>
      <c r="K63" s="134" t="s">
        <v>19</v>
      </c>
      <c r="L63" s="134" t="s">
        <v>19</v>
      </c>
      <c r="M63" s="134" t="s">
        <v>20</v>
      </c>
      <c r="N63" s="134" t="s">
        <v>20</v>
      </c>
      <c r="O63" s="134" t="s">
        <v>695</v>
      </c>
      <c r="P63" s="5" t="s">
        <v>602</v>
      </c>
      <c r="Q63" s="3"/>
      <c r="R63" s="133" t="s">
        <v>2809</v>
      </c>
      <c r="S63" s="3" t="s">
        <v>2969</v>
      </c>
      <c r="T63" s="3" t="s">
        <v>20</v>
      </c>
      <c r="U63" s="3" t="s">
        <v>20</v>
      </c>
    </row>
    <row r="64" spans="1:21" ht="43.5" x14ac:dyDescent="0.35">
      <c r="A64" s="2">
        <v>63</v>
      </c>
      <c r="B64" s="133" t="s">
        <v>288</v>
      </c>
      <c r="C64" s="133" t="s">
        <v>80</v>
      </c>
      <c r="D64" s="133" t="s">
        <v>695</v>
      </c>
      <c r="E64" s="133" t="s">
        <v>1295</v>
      </c>
      <c r="F64" s="133" t="s">
        <v>603</v>
      </c>
      <c r="G64" s="134" t="s">
        <v>20</v>
      </c>
      <c r="H64" s="134" t="s">
        <v>20</v>
      </c>
      <c r="I64" s="134" t="s">
        <v>20</v>
      </c>
      <c r="J64" s="134"/>
      <c r="K64" s="134"/>
      <c r="L64" s="134" t="s">
        <v>19</v>
      </c>
      <c r="M64" s="134" t="s">
        <v>20</v>
      </c>
      <c r="N64" s="134"/>
      <c r="O64" s="134" t="s">
        <v>695</v>
      </c>
      <c r="P64" s="5" t="s">
        <v>604</v>
      </c>
      <c r="Q64" s="3"/>
      <c r="R64" s="133" t="s">
        <v>2810</v>
      </c>
      <c r="S64" s="3" t="s">
        <v>2969</v>
      </c>
      <c r="T64" s="3" t="s">
        <v>20</v>
      </c>
      <c r="U64" s="3"/>
    </row>
    <row r="65" spans="1:21" ht="43.5" x14ac:dyDescent="0.35">
      <c r="A65" s="2">
        <v>64</v>
      </c>
      <c r="B65" s="133" t="s">
        <v>288</v>
      </c>
      <c r="C65" s="133" t="s">
        <v>80</v>
      </c>
      <c r="D65" s="133" t="s">
        <v>695</v>
      </c>
      <c r="E65" s="133" t="s">
        <v>1295</v>
      </c>
      <c r="F65" s="133" t="s">
        <v>605</v>
      </c>
      <c r="G65" s="134" t="s">
        <v>20</v>
      </c>
      <c r="H65" s="134" t="s">
        <v>20</v>
      </c>
      <c r="I65" s="134" t="s">
        <v>20</v>
      </c>
      <c r="J65" s="134"/>
      <c r="K65" s="134"/>
      <c r="L65" s="134" t="s">
        <v>19</v>
      </c>
      <c r="M65" s="134" t="s">
        <v>20</v>
      </c>
      <c r="N65" s="134" t="s">
        <v>20</v>
      </c>
      <c r="O65" s="134" t="s">
        <v>695</v>
      </c>
      <c r="P65" s="5" t="s">
        <v>1296</v>
      </c>
      <c r="Q65" s="5"/>
      <c r="R65" s="133" t="s">
        <v>2811</v>
      </c>
      <c r="S65" s="3" t="s">
        <v>2969</v>
      </c>
      <c r="T65" s="3" t="s">
        <v>20</v>
      </c>
      <c r="U65" s="3"/>
    </row>
    <row r="66" spans="1:21" ht="43.5" x14ac:dyDescent="0.35">
      <c r="A66" s="2">
        <v>65</v>
      </c>
      <c r="B66" s="133" t="s">
        <v>288</v>
      </c>
      <c r="C66" s="133" t="s">
        <v>80</v>
      </c>
      <c r="D66" s="133" t="s">
        <v>553</v>
      </c>
      <c r="E66" s="133" t="s">
        <v>1287</v>
      </c>
      <c r="F66" s="133" t="s">
        <v>579</v>
      </c>
      <c r="G66" s="134" t="s">
        <v>20</v>
      </c>
      <c r="H66" s="134" t="s">
        <v>19</v>
      </c>
      <c r="I66" s="134" t="s">
        <v>19</v>
      </c>
      <c r="J66" s="134"/>
      <c r="K66" s="134"/>
      <c r="L66" s="134" t="s">
        <v>19</v>
      </c>
      <c r="M66" s="134" t="s">
        <v>20</v>
      </c>
      <c r="N66" s="134"/>
      <c r="O66" s="133" t="s">
        <v>555</v>
      </c>
      <c r="P66" s="5" t="s">
        <v>600</v>
      </c>
      <c r="Q66" s="3"/>
      <c r="R66" s="133" t="s">
        <v>2807</v>
      </c>
      <c r="S66" s="3" t="s">
        <v>2969</v>
      </c>
      <c r="T66" s="3" t="s">
        <v>20</v>
      </c>
      <c r="U66" s="3"/>
    </row>
    <row r="67" spans="1:21" ht="43.5" x14ac:dyDescent="0.35">
      <c r="A67" s="2">
        <v>66</v>
      </c>
      <c r="B67" s="133" t="s">
        <v>305</v>
      </c>
      <c r="C67" s="133" t="s">
        <v>80</v>
      </c>
      <c r="D67" s="133" t="s">
        <v>1308</v>
      </c>
      <c r="E67" s="133" t="s">
        <v>1309</v>
      </c>
      <c r="F67" s="133" t="s">
        <v>631</v>
      </c>
      <c r="G67" s="134"/>
      <c r="H67" s="134" t="s">
        <v>20</v>
      </c>
      <c r="I67" s="134" t="s">
        <v>20</v>
      </c>
      <c r="J67" s="134" t="s">
        <v>20</v>
      </c>
      <c r="K67" s="134" t="s">
        <v>20</v>
      </c>
      <c r="L67" s="134" t="s">
        <v>20</v>
      </c>
      <c r="M67" s="134" t="s">
        <v>20</v>
      </c>
      <c r="N67" s="134" t="s">
        <v>20</v>
      </c>
      <c r="O67" s="134" t="s">
        <v>695</v>
      </c>
      <c r="P67" s="5" t="s">
        <v>632</v>
      </c>
      <c r="Q67" s="3"/>
      <c r="R67" s="133" t="s">
        <v>2824</v>
      </c>
      <c r="S67" s="3" t="s">
        <v>2969</v>
      </c>
      <c r="T67" s="3" t="s">
        <v>20</v>
      </c>
      <c r="U67" s="3" t="s">
        <v>20</v>
      </c>
    </row>
    <row r="68" spans="1:21" ht="29" x14ac:dyDescent="0.35">
      <c r="A68" s="2">
        <v>67</v>
      </c>
      <c r="B68" s="133" t="s">
        <v>305</v>
      </c>
      <c r="C68" s="133" t="s">
        <v>80</v>
      </c>
      <c r="D68" s="133" t="s">
        <v>616</v>
      </c>
      <c r="E68" s="133" t="s">
        <v>1303</v>
      </c>
      <c r="F68" s="133" t="s">
        <v>617</v>
      </c>
      <c r="G68" s="134" t="s">
        <v>20</v>
      </c>
      <c r="H68" s="134" t="s">
        <v>20</v>
      </c>
      <c r="I68" s="134" t="s">
        <v>20</v>
      </c>
      <c r="J68" s="134"/>
      <c r="K68" s="134"/>
      <c r="L68" s="134" t="s">
        <v>20</v>
      </c>
      <c r="M68" s="134" t="s">
        <v>20</v>
      </c>
      <c r="N68" s="134"/>
      <c r="O68" s="134" t="s">
        <v>695</v>
      </c>
      <c r="P68" s="5" t="s">
        <v>618</v>
      </c>
      <c r="Q68" s="3"/>
      <c r="R68" s="133" t="s">
        <v>2818</v>
      </c>
      <c r="S68" s="3" t="s">
        <v>2969</v>
      </c>
      <c r="T68" s="3" t="s">
        <v>20</v>
      </c>
      <c r="U68" s="3"/>
    </row>
    <row r="69" spans="1:21" ht="43.5" x14ac:dyDescent="0.35">
      <c r="A69" s="2">
        <v>68</v>
      </c>
      <c r="B69" s="133" t="s">
        <v>305</v>
      </c>
      <c r="C69" s="133" t="s">
        <v>80</v>
      </c>
      <c r="D69" s="133" t="s">
        <v>1970</v>
      </c>
      <c r="E69" s="133" t="s">
        <v>1967</v>
      </c>
      <c r="F69" s="133" t="s">
        <v>1968</v>
      </c>
      <c r="G69" s="133" t="s">
        <v>20</v>
      </c>
      <c r="H69" s="134" t="s">
        <v>20</v>
      </c>
      <c r="I69" s="134" t="s">
        <v>20</v>
      </c>
      <c r="J69" s="134"/>
      <c r="K69" s="134"/>
      <c r="L69" s="134" t="s">
        <v>20</v>
      </c>
      <c r="M69" s="134" t="s">
        <v>20</v>
      </c>
      <c r="N69" s="134"/>
      <c r="O69" s="133" t="s">
        <v>21</v>
      </c>
      <c r="P69" s="5" t="s">
        <v>1969</v>
      </c>
      <c r="Q69" s="3"/>
      <c r="R69" s="133" t="s">
        <v>2826</v>
      </c>
      <c r="S69" s="3" t="s">
        <v>2969</v>
      </c>
      <c r="T69" s="3" t="s">
        <v>20</v>
      </c>
      <c r="U69" s="3"/>
    </row>
    <row r="70" spans="1:21" ht="58" x14ac:dyDescent="0.35">
      <c r="A70" s="2">
        <v>69</v>
      </c>
      <c r="B70" s="133" t="s">
        <v>305</v>
      </c>
      <c r="C70" s="133" t="s">
        <v>80</v>
      </c>
      <c r="D70" s="133" t="s">
        <v>1971</v>
      </c>
      <c r="E70" s="133" t="s">
        <v>1972</v>
      </c>
      <c r="F70" s="133" t="s">
        <v>1973</v>
      </c>
      <c r="G70" s="133" t="s">
        <v>20</v>
      </c>
      <c r="H70" s="134" t="s">
        <v>20</v>
      </c>
      <c r="I70" s="134" t="s">
        <v>20</v>
      </c>
      <c r="J70" s="134"/>
      <c r="K70" s="134"/>
      <c r="L70" s="134" t="s">
        <v>20</v>
      </c>
      <c r="M70" s="134" t="s">
        <v>20</v>
      </c>
      <c r="N70" s="134"/>
      <c r="O70" s="133" t="s">
        <v>21</v>
      </c>
      <c r="P70" s="5" t="s">
        <v>1975</v>
      </c>
      <c r="Q70" s="3"/>
      <c r="R70" s="133" t="s">
        <v>2827</v>
      </c>
      <c r="S70" s="3" t="s">
        <v>2969</v>
      </c>
      <c r="T70" s="3" t="s">
        <v>20</v>
      </c>
      <c r="U70" s="3"/>
    </row>
    <row r="71" spans="1:21" ht="29" x14ac:dyDescent="0.35">
      <c r="A71" s="2">
        <v>70</v>
      </c>
      <c r="B71" s="133" t="s">
        <v>305</v>
      </c>
      <c r="C71" s="133" t="s">
        <v>80</v>
      </c>
      <c r="D71" s="133" t="s">
        <v>614</v>
      </c>
      <c r="E71" s="133" t="s">
        <v>1302</v>
      </c>
      <c r="F71" s="133" t="s">
        <v>557</v>
      </c>
      <c r="G71" s="134" t="s">
        <v>20</v>
      </c>
      <c r="H71" s="134" t="s">
        <v>20</v>
      </c>
      <c r="I71" s="134" t="s">
        <v>20</v>
      </c>
      <c r="J71" s="134"/>
      <c r="K71" s="134"/>
      <c r="L71" s="134" t="s">
        <v>20</v>
      </c>
      <c r="M71" s="134" t="s">
        <v>20</v>
      </c>
      <c r="N71" s="134"/>
      <c r="O71" s="134" t="s">
        <v>695</v>
      </c>
      <c r="P71" s="5" t="s">
        <v>615</v>
      </c>
      <c r="Q71" s="3"/>
      <c r="R71" s="133" t="s">
        <v>2817</v>
      </c>
      <c r="S71" s="3" t="s">
        <v>2969</v>
      </c>
      <c r="T71" s="3" t="s">
        <v>20</v>
      </c>
      <c r="U71" s="3"/>
    </row>
    <row r="72" spans="1:21" ht="43.5" x14ac:dyDescent="0.35">
      <c r="A72" s="2">
        <v>71</v>
      </c>
      <c r="B72" s="133" t="s">
        <v>305</v>
      </c>
      <c r="C72" s="133" t="s">
        <v>80</v>
      </c>
      <c r="D72" s="133" t="s">
        <v>633</v>
      </c>
      <c r="E72" s="133" t="s">
        <v>633</v>
      </c>
      <c r="F72" s="133" t="s">
        <v>634</v>
      </c>
      <c r="G72" s="133"/>
      <c r="H72" s="134" t="s">
        <v>20</v>
      </c>
      <c r="I72" s="134" t="s">
        <v>20</v>
      </c>
      <c r="J72" s="134" t="s">
        <v>20</v>
      </c>
      <c r="K72" s="134" t="s">
        <v>20</v>
      </c>
      <c r="L72" s="134" t="s">
        <v>20</v>
      </c>
      <c r="M72" s="134" t="s">
        <v>20</v>
      </c>
      <c r="N72" s="134" t="s">
        <v>20</v>
      </c>
      <c r="O72" s="134" t="s">
        <v>695</v>
      </c>
      <c r="P72" s="5" t="s">
        <v>635</v>
      </c>
      <c r="Q72" s="3"/>
      <c r="R72" s="133" t="s">
        <v>2825</v>
      </c>
      <c r="S72" s="3" t="s">
        <v>2969</v>
      </c>
      <c r="T72" s="3" t="s">
        <v>20</v>
      </c>
      <c r="U72" s="3" t="s">
        <v>20</v>
      </c>
    </row>
    <row r="73" spans="1:21" ht="43.5" x14ac:dyDescent="0.35">
      <c r="A73" s="2">
        <v>72</v>
      </c>
      <c r="B73" s="133" t="s">
        <v>305</v>
      </c>
      <c r="C73" s="133" t="s">
        <v>80</v>
      </c>
      <c r="D73" s="133" t="s">
        <v>1307</v>
      </c>
      <c r="E73" s="133" t="s">
        <v>629</v>
      </c>
      <c r="F73" s="133" t="s">
        <v>627</v>
      </c>
      <c r="G73" s="134" t="s">
        <v>20</v>
      </c>
      <c r="H73" s="134" t="s">
        <v>20</v>
      </c>
      <c r="I73" s="134" t="s">
        <v>20</v>
      </c>
      <c r="J73" s="134"/>
      <c r="K73" s="134"/>
      <c r="L73" s="134" t="s">
        <v>20</v>
      </c>
      <c r="M73" s="134" t="s">
        <v>20</v>
      </c>
      <c r="N73" s="134"/>
      <c r="O73" s="134" t="s">
        <v>695</v>
      </c>
      <c r="P73" s="5" t="s">
        <v>630</v>
      </c>
      <c r="Q73" s="3"/>
      <c r="R73" s="133" t="s">
        <v>2823</v>
      </c>
      <c r="S73" s="3" t="s">
        <v>2969</v>
      </c>
      <c r="T73" s="3" t="s">
        <v>20</v>
      </c>
      <c r="U73" s="3"/>
    </row>
    <row r="74" spans="1:21" ht="43.5" x14ac:dyDescent="0.35">
      <c r="A74" s="2">
        <v>73</v>
      </c>
      <c r="B74" s="133" t="s">
        <v>305</v>
      </c>
      <c r="C74" s="133" t="s">
        <v>80</v>
      </c>
      <c r="D74" s="133" t="s">
        <v>695</v>
      </c>
      <c r="E74" s="133" t="s">
        <v>619</v>
      </c>
      <c r="F74" s="133" t="s">
        <v>620</v>
      </c>
      <c r="G74" s="134" t="s">
        <v>20</v>
      </c>
      <c r="H74" s="134" t="s">
        <v>20</v>
      </c>
      <c r="I74" s="134" t="s">
        <v>20</v>
      </c>
      <c r="J74" s="134"/>
      <c r="K74" s="134"/>
      <c r="L74" s="134" t="s">
        <v>20</v>
      </c>
      <c r="M74" s="134" t="s">
        <v>20</v>
      </c>
      <c r="N74" s="134"/>
      <c r="O74" s="134" t="s">
        <v>695</v>
      </c>
      <c r="P74" s="5" t="s">
        <v>621</v>
      </c>
      <c r="Q74" s="3"/>
      <c r="R74" s="133" t="s">
        <v>2819</v>
      </c>
      <c r="S74" s="3" t="s">
        <v>2969</v>
      </c>
      <c r="T74" s="3" t="s">
        <v>20</v>
      </c>
      <c r="U74" s="3"/>
    </row>
    <row r="75" spans="1:21" ht="29" x14ac:dyDescent="0.35">
      <c r="A75" s="2">
        <v>74</v>
      </c>
      <c r="B75" s="133" t="s">
        <v>305</v>
      </c>
      <c r="C75" s="133" t="s">
        <v>80</v>
      </c>
      <c r="D75" s="133" t="s">
        <v>1304</v>
      </c>
      <c r="E75" s="133" t="s">
        <v>622</v>
      </c>
      <c r="F75" s="133" t="s">
        <v>620</v>
      </c>
      <c r="G75" s="134" t="s">
        <v>20</v>
      </c>
      <c r="H75" s="134" t="s">
        <v>20</v>
      </c>
      <c r="I75" s="134" t="s">
        <v>20</v>
      </c>
      <c r="J75" s="134" t="s">
        <v>20</v>
      </c>
      <c r="K75" s="134" t="s">
        <v>20</v>
      </c>
      <c r="L75" s="134" t="s">
        <v>20</v>
      </c>
      <c r="M75" s="134" t="s">
        <v>20</v>
      </c>
      <c r="N75" s="134" t="s">
        <v>20</v>
      </c>
      <c r="O75" s="134" t="s">
        <v>695</v>
      </c>
      <c r="P75" s="5" t="s">
        <v>623</v>
      </c>
      <c r="Q75" s="3"/>
      <c r="R75" s="133" t="s">
        <v>2820</v>
      </c>
      <c r="S75" s="3" t="s">
        <v>2969</v>
      </c>
      <c r="T75" s="3" t="s">
        <v>20</v>
      </c>
      <c r="U75" s="3" t="s">
        <v>20</v>
      </c>
    </row>
    <row r="76" spans="1:21" ht="43.5" x14ac:dyDescent="0.35">
      <c r="A76" s="2">
        <v>75</v>
      </c>
      <c r="B76" s="133" t="s">
        <v>305</v>
      </c>
      <c r="C76" s="133" t="s">
        <v>80</v>
      </c>
      <c r="D76" s="133" t="s">
        <v>553</v>
      </c>
      <c r="E76" s="133" t="s">
        <v>536</v>
      </c>
      <c r="F76" s="133" t="s">
        <v>612</v>
      </c>
      <c r="G76" s="134" t="s">
        <v>20</v>
      </c>
      <c r="H76" s="134" t="s">
        <v>20</v>
      </c>
      <c r="I76" s="134" t="s">
        <v>20</v>
      </c>
      <c r="J76" s="134"/>
      <c r="K76" s="134"/>
      <c r="L76" s="134" t="s">
        <v>20</v>
      </c>
      <c r="M76" s="134" t="s">
        <v>20</v>
      </c>
      <c r="N76" s="134"/>
      <c r="O76" s="133" t="s">
        <v>555</v>
      </c>
      <c r="P76" s="5" t="s">
        <v>538</v>
      </c>
      <c r="Q76" s="3"/>
      <c r="R76" s="133" t="s">
        <v>2815</v>
      </c>
      <c r="S76" s="3" t="s">
        <v>2969</v>
      </c>
      <c r="T76" s="3" t="s">
        <v>20</v>
      </c>
      <c r="U76" s="3"/>
    </row>
    <row r="77" spans="1:21" ht="29" x14ac:dyDescent="0.35">
      <c r="A77" s="2">
        <v>76</v>
      </c>
      <c r="B77" s="133" t="s">
        <v>305</v>
      </c>
      <c r="C77" s="133" t="s">
        <v>80</v>
      </c>
      <c r="D77" s="133" t="s">
        <v>1305</v>
      </c>
      <c r="E77" s="133" t="s">
        <v>624</v>
      </c>
      <c r="F77" s="133" t="s">
        <v>620</v>
      </c>
      <c r="G77" s="134" t="s">
        <v>20</v>
      </c>
      <c r="H77" s="134" t="s">
        <v>20</v>
      </c>
      <c r="I77" s="134" t="s">
        <v>20</v>
      </c>
      <c r="J77" s="134"/>
      <c r="K77" s="134"/>
      <c r="L77" s="134" t="s">
        <v>20</v>
      </c>
      <c r="M77" s="134" t="s">
        <v>20</v>
      </c>
      <c r="N77" s="134"/>
      <c r="O77" s="134" t="s">
        <v>695</v>
      </c>
      <c r="P77" s="5" t="s">
        <v>625</v>
      </c>
      <c r="Q77" s="3"/>
      <c r="R77" s="133" t="s">
        <v>2821</v>
      </c>
      <c r="S77" s="3" t="s">
        <v>2969</v>
      </c>
      <c r="T77" s="3" t="s">
        <v>20</v>
      </c>
      <c r="U77" s="3"/>
    </row>
    <row r="78" spans="1:21" ht="72.5" x14ac:dyDescent="0.35">
      <c r="A78" s="2">
        <v>77</v>
      </c>
      <c r="B78" s="133" t="s">
        <v>305</v>
      </c>
      <c r="C78" s="133" t="s">
        <v>80</v>
      </c>
      <c r="D78" s="133" t="s">
        <v>1300</v>
      </c>
      <c r="E78" s="133" t="s">
        <v>613</v>
      </c>
      <c r="F78" s="133" t="s">
        <v>1301</v>
      </c>
      <c r="G78" s="134" t="s">
        <v>20</v>
      </c>
      <c r="H78" s="134" t="s">
        <v>20</v>
      </c>
      <c r="I78" s="134" t="s">
        <v>20</v>
      </c>
      <c r="J78" s="134"/>
      <c r="K78" s="134"/>
      <c r="L78" s="134" t="s">
        <v>20</v>
      </c>
      <c r="M78" s="134" t="s">
        <v>20</v>
      </c>
      <c r="N78" s="134"/>
      <c r="O78" s="133" t="s">
        <v>555</v>
      </c>
      <c r="P78" s="5" t="s">
        <v>2962</v>
      </c>
      <c r="Q78" s="3"/>
      <c r="R78" s="133" t="s">
        <v>2816</v>
      </c>
      <c r="S78" s="3" t="s">
        <v>2969</v>
      </c>
      <c r="T78" s="3" t="s">
        <v>20</v>
      </c>
      <c r="U78" s="3"/>
    </row>
    <row r="79" spans="1:21" ht="58" x14ac:dyDescent="0.35">
      <c r="A79" s="2">
        <v>78</v>
      </c>
      <c r="B79" s="2" t="s">
        <v>305</v>
      </c>
      <c r="C79" s="2" t="s">
        <v>80</v>
      </c>
      <c r="D79" s="133" t="s">
        <v>1332</v>
      </c>
      <c r="E79" s="2" t="s">
        <v>1346</v>
      </c>
      <c r="F79" s="2" t="s">
        <v>2075</v>
      </c>
      <c r="G79" s="2" t="s">
        <v>20</v>
      </c>
      <c r="H79" s="2" t="s">
        <v>20</v>
      </c>
      <c r="I79" s="2" t="s">
        <v>20</v>
      </c>
      <c r="J79" s="2"/>
      <c r="K79" s="2"/>
      <c r="L79" s="2" t="s">
        <v>20</v>
      </c>
      <c r="M79" s="2" t="s">
        <v>20</v>
      </c>
      <c r="N79" s="2"/>
      <c r="O79" s="3" t="s">
        <v>2002</v>
      </c>
      <c r="P79" s="5" t="s">
        <v>2963</v>
      </c>
      <c r="Q79" s="3"/>
      <c r="R79" s="133" t="s">
        <v>2828</v>
      </c>
      <c r="S79" s="3" t="s">
        <v>2969</v>
      </c>
      <c r="T79" s="3" t="s">
        <v>20</v>
      </c>
      <c r="U79" s="3"/>
    </row>
    <row r="80" spans="1:21" ht="29" x14ac:dyDescent="0.35">
      <c r="A80" s="2">
        <v>79</v>
      </c>
      <c r="B80" s="133" t="s">
        <v>305</v>
      </c>
      <c r="C80" s="133" t="s">
        <v>80</v>
      </c>
      <c r="D80" s="133" t="s">
        <v>1306</v>
      </c>
      <c r="E80" s="133" t="s">
        <v>626</v>
      </c>
      <c r="F80" s="159" t="s">
        <v>627</v>
      </c>
      <c r="G80" s="134" t="s">
        <v>20</v>
      </c>
      <c r="H80" s="134" t="s">
        <v>20</v>
      </c>
      <c r="I80" s="134" t="s">
        <v>20</v>
      </c>
      <c r="J80" s="134"/>
      <c r="K80" s="134"/>
      <c r="L80" s="134" t="s">
        <v>20</v>
      </c>
      <c r="M80" s="134" t="s">
        <v>20</v>
      </c>
      <c r="N80" s="134"/>
      <c r="O80" s="134" t="s">
        <v>695</v>
      </c>
      <c r="P80" s="5" t="s">
        <v>628</v>
      </c>
      <c r="Q80" s="3"/>
      <c r="R80" s="133" t="s">
        <v>2822</v>
      </c>
      <c r="S80" s="3" t="s">
        <v>2969</v>
      </c>
      <c r="T80" s="3" t="s">
        <v>20</v>
      </c>
      <c r="U80" s="3"/>
    </row>
    <row r="81" spans="1:22" ht="43.5" x14ac:dyDescent="0.35">
      <c r="A81" s="2">
        <v>80</v>
      </c>
      <c r="B81" s="133" t="s">
        <v>337</v>
      </c>
      <c r="C81" s="133" t="s">
        <v>80</v>
      </c>
      <c r="D81" s="133" t="s">
        <v>1144</v>
      </c>
      <c r="E81" s="133" t="s">
        <v>1150</v>
      </c>
      <c r="F81" s="133" t="s">
        <v>636</v>
      </c>
      <c r="G81" s="134" t="s">
        <v>20</v>
      </c>
      <c r="H81" s="134" t="s">
        <v>20</v>
      </c>
      <c r="I81" s="134" t="s">
        <v>20</v>
      </c>
      <c r="J81" s="134" t="s">
        <v>20</v>
      </c>
      <c r="K81" s="134" t="s">
        <v>20</v>
      </c>
      <c r="L81" s="134" t="s">
        <v>20</v>
      </c>
      <c r="M81" s="134"/>
      <c r="N81" s="134" t="s">
        <v>20</v>
      </c>
      <c r="O81" s="134" t="s">
        <v>695</v>
      </c>
      <c r="P81" s="5" t="s">
        <v>637</v>
      </c>
      <c r="Q81" s="3"/>
      <c r="R81" s="133" t="s">
        <v>2829</v>
      </c>
      <c r="S81" s="3" t="s">
        <v>2969</v>
      </c>
      <c r="T81" s="3" t="s">
        <v>20</v>
      </c>
      <c r="U81" s="3" t="s">
        <v>20</v>
      </c>
    </row>
    <row r="82" spans="1:22" ht="29" x14ac:dyDescent="0.35">
      <c r="A82" s="2">
        <v>81</v>
      </c>
      <c r="B82" s="133" t="s">
        <v>337</v>
      </c>
      <c r="C82" s="133" t="s">
        <v>80</v>
      </c>
      <c r="D82" s="133" t="s">
        <v>1152</v>
      </c>
      <c r="E82" s="133" t="s">
        <v>1153</v>
      </c>
      <c r="F82" s="133" t="s">
        <v>1240</v>
      </c>
      <c r="G82" s="134" t="s">
        <v>20</v>
      </c>
      <c r="H82" s="134" t="s">
        <v>20</v>
      </c>
      <c r="I82" s="134" t="s">
        <v>20</v>
      </c>
      <c r="J82" s="134"/>
      <c r="K82" s="134"/>
      <c r="L82" s="134" t="s">
        <v>20</v>
      </c>
      <c r="M82" s="134" t="s">
        <v>20</v>
      </c>
      <c r="N82" s="134"/>
      <c r="O82" s="134" t="s">
        <v>695</v>
      </c>
      <c r="P82" s="5" t="s">
        <v>646</v>
      </c>
      <c r="Q82" s="3"/>
      <c r="R82" s="133" t="s">
        <v>2836</v>
      </c>
      <c r="S82" s="3" t="s">
        <v>2969</v>
      </c>
      <c r="T82" s="3" t="s">
        <v>20</v>
      </c>
      <c r="U82" s="3"/>
    </row>
    <row r="83" spans="1:22" ht="58" x14ac:dyDescent="0.35">
      <c r="A83" s="2">
        <v>82</v>
      </c>
      <c r="B83" s="133" t="s">
        <v>337</v>
      </c>
      <c r="C83" s="133" t="s">
        <v>80</v>
      </c>
      <c r="D83" s="133" t="s">
        <v>1148</v>
      </c>
      <c r="E83" s="133" t="s">
        <v>1149</v>
      </c>
      <c r="F83" s="133" t="s">
        <v>1147</v>
      </c>
      <c r="G83" s="134"/>
      <c r="H83" s="134" t="s">
        <v>20</v>
      </c>
      <c r="I83" s="134" t="s">
        <v>20</v>
      </c>
      <c r="J83" s="134" t="s">
        <v>20</v>
      </c>
      <c r="K83" s="134" t="s">
        <v>20</v>
      </c>
      <c r="L83" s="134" t="s">
        <v>20</v>
      </c>
      <c r="M83" s="134"/>
      <c r="N83" s="134" t="s">
        <v>20</v>
      </c>
      <c r="O83" s="134" t="s">
        <v>695</v>
      </c>
      <c r="P83" s="5" t="s">
        <v>638</v>
      </c>
      <c r="Q83" s="3"/>
      <c r="R83" s="133" t="s">
        <v>2830</v>
      </c>
      <c r="S83" s="3" t="s">
        <v>2969</v>
      </c>
      <c r="T83" s="3" t="s">
        <v>20</v>
      </c>
      <c r="U83" s="3" t="s">
        <v>20</v>
      </c>
    </row>
    <row r="84" spans="1:22" ht="43.5" x14ac:dyDescent="0.35">
      <c r="A84" s="2">
        <v>83</v>
      </c>
      <c r="B84" s="133" t="s">
        <v>337</v>
      </c>
      <c r="C84" s="133" t="s">
        <v>80</v>
      </c>
      <c r="D84" s="133" t="s">
        <v>1155</v>
      </c>
      <c r="E84" s="133" t="s">
        <v>1154</v>
      </c>
      <c r="F84" s="133" t="s">
        <v>640</v>
      </c>
      <c r="G84" s="134" t="s">
        <v>20</v>
      </c>
      <c r="H84" s="134" t="s">
        <v>20</v>
      </c>
      <c r="I84" s="134" t="s">
        <v>20</v>
      </c>
      <c r="J84" s="134" t="s">
        <v>20</v>
      </c>
      <c r="K84" s="134" t="s">
        <v>20</v>
      </c>
      <c r="L84" s="134" t="s">
        <v>20</v>
      </c>
      <c r="M84" s="134" t="s">
        <v>20</v>
      </c>
      <c r="N84" s="134" t="s">
        <v>20</v>
      </c>
      <c r="O84" s="134" t="s">
        <v>697</v>
      </c>
      <c r="P84" s="5" t="s">
        <v>641</v>
      </c>
      <c r="Q84" s="3"/>
      <c r="R84" s="133" t="s">
        <v>2832</v>
      </c>
      <c r="S84" s="3" t="s">
        <v>2969</v>
      </c>
      <c r="T84" s="3" t="s">
        <v>20</v>
      </c>
      <c r="U84" s="3" t="s">
        <v>20</v>
      </c>
    </row>
    <row r="85" spans="1:22" ht="29" x14ac:dyDescent="0.35">
      <c r="A85" s="2">
        <v>84</v>
      </c>
      <c r="B85" s="133" t="s">
        <v>337</v>
      </c>
      <c r="C85" s="133" t="s">
        <v>80</v>
      </c>
      <c r="D85" s="133" t="s">
        <v>1151</v>
      </c>
      <c r="E85" s="133" t="s">
        <v>1145</v>
      </c>
      <c r="F85" s="133" t="s">
        <v>1146</v>
      </c>
      <c r="G85" s="134" t="s">
        <v>20</v>
      </c>
      <c r="H85" s="134" t="s">
        <v>20</v>
      </c>
      <c r="I85" s="134" t="s">
        <v>20</v>
      </c>
      <c r="J85" s="134" t="s">
        <v>20</v>
      </c>
      <c r="K85" s="134" t="s">
        <v>20</v>
      </c>
      <c r="L85" s="134" t="s">
        <v>20</v>
      </c>
      <c r="M85" s="134" t="s">
        <v>20</v>
      </c>
      <c r="N85" s="134" t="s">
        <v>20</v>
      </c>
      <c r="O85" s="134" t="s">
        <v>697</v>
      </c>
      <c r="P85" s="5" t="s">
        <v>639</v>
      </c>
      <c r="Q85" s="3"/>
      <c r="R85" s="133" t="s">
        <v>2831</v>
      </c>
      <c r="S85" s="3" t="s">
        <v>2969</v>
      </c>
      <c r="T85" s="3" t="s">
        <v>20</v>
      </c>
      <c r="U85" s="3" t="s">
        <v>20</v>
      </c>
    </row>
    <row r="86" spans="1:22" x14ac:dyDescent="0.35">
      <c r="A86" s="2">
        <v>85</v>
      </c>
      <c r="B86" s="133" t="s">
        <v>337</v>
      </c>
      <c r="C86" s="133" t="s">
        <v>80</v>
      </c>
      <c r="D86" s="133" t="s">
        <v>1151</v>
      </c>
      <c r="E86" s="133" t="s">
        <v>1145</v>
      </c>
      <c r="F86" s="133" t="s">
        <v>642</v>
      </c>
      <c r="G86" s="134" t="s">
        <v>20</v>
      </c>
      <c r="H86" s="134" t="s">
        <v>20</v>
      </c>
      <c r="I86" s="134" t="s">
        <v>20</v>
      </c>
      <c r="J86" s="134" t="s">
        <v>20</v>
      </c>
      <c r="K86" s="134" t="s">
        <v>20</v>
      </c>
      <c r="L86" s="134" t="s">
        <v>20</v>
      </c>
      <c r="M86" s="134" t="s">
        <v>20</v>
      </c>
      <c r="N86" s="134" t="s">
        <v>20</v>
      </c>
      <c r="O86" s="134" t="s">
        <v>697</v>
      </c>
      <c r="P86" s="5" t="s">
        <v>2964</v>
      </c>
      <c r="Q86" s="3" t="s">
        <v>2965</v>
      </c>
      <c r="R86" s="133" t="s">
        <v>2833</v>
      </c>
      <c r="S86" s="3" t="s">
        <v>2969</v>
      </c>
      <c r="T86" s="3" t="s">
        <v>20</v>
      </c>
      <c r="U86" s="3" t="s">
        <v>20</v>
      </c>
    </row>
    <row r="87" spans="1:22" ht="29" x14ac:dyDescent="0.35">
      <c r="A87" s="2">
        <v>86</v>
      </c>
      <c r="B87" s="133" t="s">
        <v>337</v>
      </c>
      <c r="C87" s="133" t="s">
        <v>80</v>
      </c>
      <c r="D87" s="133" t="s">
        <v>1151</v>
      </c>
      <c r="E87" s="133" t="s">
        <v>1145</v>
      </c>
      <c r="F87" s="133" t="s">
        <v>644</v>
      </c>
      <c r="G87" s="133" t="s">
        <v>20</v>
      </c>
      <c r="H87" s="134" t="s">
        <v>20</v>
      </c>
      <c r="I87" s="134" t="s">
        <v>20</v>
      </c>
      <c r="J87" s="134" t="s">
        <v>20</v>
      </c>
      <c r="K87" s="134" t="s">
        <v>20</v>
      </c>
      <c r="L87" s="134" t="s">
        <v>20</v>
      </c>
      <c r="M87" s="134" t="s">
        <v>20</v>
      </c>
      <c r="N87" s="134" t="s">
        <v>20</v>
      </c>
      <c r="O87" s="134" t="s">
        <v>697</v>
      </c>
      <c r="P87" s="5" t="s">
        <v>645</v>
      </c>
      <c r="Q87" s="3"/>
      <c r="R87" s="133" t="s">
        <v>2835</v>
      </c>
      <c r="S87" s="3" t="s">
        <v>2969</v>
      </c>
      <c r="T87" s="3" t="s">
        <v>20</v>
      </c>
      <c r="U87" s="3" t="s">
        <v>20</v>
      </c>
    </row>
    <row r="88" spans="1:22" ht="29" x14ac:dyDescent="0.35">
      <c r="A88" s="2">
        <v>87</v>
      </c>
      <c r="B88" s="133" t="s">
        <v>337</v>
      </c>
      <c r="C88" s="133" t="s">
        <v>80</v>
      </c>
      <c r="D88" s="133" t="s">
        <v>695</v>
      </c>
      <c r="E88" s="133" t="s">
        <v>1145</v>
      </c>
      <c r="F88" s="133" t="s">
        <v>642</v>
      </c>
      <c r="G88" s="134" t="s">
        <v>20</v>
      </c>
      <c r="H88" s="134" t="s">
        <v>20</v>
      </c>
      <c r="I88" s="134" t="s">
        <v>20</v>
      </c>
      <c r="J88" s="134" t="s">
        <v>20</v>
      </c>
      <c r="K88" s="134" t="s">
        <v>20</v>
      </c>
      <c r="L88" s="134" t="s">
        <v>20</v>
      </c>
      <c r="M88" s="134" t="s">
        <v>20</v>
      </c>
      <c r="N88" s="134" t="s">
        <v>20</v>
      </c>
      <c r="O88" s="134" t="s">
        <v>695</v>
      </c>
      <c r="P88" s="5" t="s">
        <v>643</v>
      </c>
      <c r="Q88" s="3"/>
      <c r="R88" s="133" t="s">
        <v>2834</v>
      </c>
      <c r="S88" s="3" t="s">
        <v>2969</v>
      </c>
      <c r="T88" s="3" t="s">
        <v>20</v>
      </c>
      <c r="U88" s="3" t="s">
        <v>20</v>
      </c>
    </row>
    <row r="89" spans="1:22" ht="58" x14ac:dyDescent="0.35">
      <c r="A89" s="2">
        <v>88</v>
      </c>
      <c r="B89" s="133" t="s">
        <v>381</v>
      </c>
      <c r="C89" s="133" t="s">
        <v>80</v>
      </c>
      <c r="D89" s="133" t="s">
        <v>1246</v>
      </c>
      <c r="E89" s="133" t="s">
        <v>2179</v>
      </c>
      <c r="F89" s="133" t="s">
        <v>1243</v>
      </c>
      <c r="G89" s="134" t="s">
        <v>20</v>
      </c>
      <c r="H89" s="134" t="s">
        <v>19</v>
      </c>
      <c r="I89" s="134" t="s">
        <v>19</v>
      </c>
      <c r="J89" s="134"/>
      <c r="K89" s="134"/>
      <c r="L89" s="134" t="s">
        <v>19</v>
      </c>
      <c r="M89" s="134" t="s">
        <v>20</v>
      </c>
      <c r="N89" s="134"/>
      <c r="O89" s="134" t="s">
        <v>555</v>
      </c>
      <c r="P89" s="5" t="s">
        <v>2180</v>
      </c>
      <c r="Q89" s="3"/>
      <c r="R89" s="133" t="s">
        <v>2838</v>
      </c>
      <c r="S89" s="3" t="s">
        <v>2969</v>
      </c>
      <c r="T89" s="3" t="s">
        <v>20</v>
      </c>
      <c r="U89" s="3"/>
    </row>
    <row r="90" spans="1:22" ht="43.5" x14ac:dyDescent="0.35">
      <c r="A90" s="2">
        <v>89</v>
      </c>
      <c r="B90" s="133" t="s">
        <v>381</v>
      </c>
      <c r="C90" s="133" t="s">
        <v>80</v>
      </c>
      <c r="D90" s="133" t="s">
        <v>1238</v>
      </c>
      <c r="E90" s="133" t="s">
        <v>1239</v>
      </c>
      <c r="F90" s="133" t="s">
        <v>1241</v>
      </c>
      <c r="G90" s="134" t="s">
        <v>20</v>
      </c>
      <c r="H90" s="134" t="s">
        <v>19</v>
      </c>
      <c r="I90" s="134" t="s">
        <v>19</v>
      </c>
      <c r="J90" s="134"/>
      <c r="K90" s="134"/>
      <c r="L90" s="134" t="s">
        <v>19</v>
      </c>
      <c r="M90" s="134" t="s">
        <v>20</v>
      </c>
      <c r="N90" s="134"/>
      <c r="O90" s="134" t="s">
        <v>555</v>
      </c>
      <c r="P90" s="5" t="s">
        <v>1242</v>
      </c>
      <c r="Q90" s="3"/>
      <c r="R90" s="133" t="s">
        <v>2837</v>
      </c>
      <c r="S90" s="3" t="s">
        <v>2969</v>
      </c>
      <c r="T90" s="3" t="s">
        <v>20</v>
      </c>
      <c r="U90" s="3"/>
    </row>
    <row r="91" spans="1:22" s="50" customFormat="1" ht="43.5" x14ac:dyDescent="0.35">
      <c r="A91" s="2">
        <v>90</v>
      </c>
      <c r="B91" s="133" t="s">
        <v>381</v>
      </c>
      <c r="C91" s="133" t="s">
        <v>80</v>
      </c>
      <c r="D91" s="133" t="s">
        <v>695</v>
      </c>
      <c r="E91" s="133" t="s">
        <v>1245</v>
      </c>
      <c r="F91" s="133" t="s">
        <v>1243</v>
      </c>
      <c r="G91" s="134" t="s">
        <v>20</v>
      </c>
      <c r="H91" s="134" t="s">
        <v>19</v>
      </c>
      <c r="I91" s="134" t="s">
        <v>19</v>
      </c>
      <c r="J91" s="134"/>
      <c r="K91" s="134"/>
      <c r="L91" s="134" t="s">
        <v>19</v>
      </c>
      <c r="M91" s="134" t="s">
        <v>20</v>
      </c>
      <c r="N91" s="134"/>
      <c r="O91" s="134" t="s">
        <v>695</v>
      </c>
      <c r="P91" s="5" t="s">
        <v>1244</v>
      </c>
      <c r="Q91" s="3"/>
      <c r="R91" s="133" t="s">
        <v>2839</v>
      </c>
      <c r="S91" s="3" t="s">
        <v>2969</v>
      </c>
      <c r="T91" s="3" t="s">
        <v>20</v>
      </c>
      <c r="U91" s="3"/>
      <c r="V91" s="1"/>
    </row>
    <row r="92" spans="1:22" s="50" customFormat="1" ht="43.5" x14ac:dyDescent="0.35">
      <c r="A92" s="2">
        <v>91</v>
      </c>
      <c r="B92" s="133" t="s">
        <v>384</v>
      </c>
      <c r="C92" s="133" t="s">
        <v>80</v>
      </c>
      <c r="D92" s="133" t="s">
        <v>697</v>
      </c>
      <c r="E92" s="133" t="s">
        <v>697</v>
      </c>
      <c r="F92" s="133" t="s">
        <v>1315</v>
      </c>
      <c r="G92" s="134" t="s">
        <v>20</v>
      </c>
      <c r="H92" s="134" t="s">
        <v>20</v>
      </c>
      <c r="I92" s="134" t="s">
        <v>20</v>
      </c>
      <c r="J92" s="134" t="s">
        <v>20</v>
      </c>
      <c r="K92" s="134" t="s">
        <v>20</v>
      </c>
      <c r="L92" s="134" t="s">
        <v>20</v>
      </c>
      <c r="M92" s="134" t="s">
        <v>20</v>
      </c>
      <c r="N92" s="134" t="s">
        <v>20</v>
      </c>
      <c r="O92" s="134" t="s">
        <v>697</v>
      </c>
      <c r="P92" s="5" t="s">
        <v>2966</v>
      </c>
      <c r="Q92" s="3"/>
      <c r="R92" s="133" t="s">
        <v>2843</v>
      </c>
      <c r="S92" s="3" t="s">
        <v>2969</v>
      </c>
      <c r="T92" s="3" t="s">
        <v>20</v>
      </c>
      <c r="U92" s="3" t="s">
        <v>20</v>
      </c>
      <c r="V92" s="1"/>
    </row>
    <row r="93" spans="1:22" s="50" customFormat="1" ht="43.5" x14ac:dyDescent="0.35">
      <c r="A93" s="2">
        <v>92</v>
      </c>
      <c r="B93" s="133" t="s">
        <v>384</v>
      </c>
      <c r="C93" s="133" t="s">
        <v>80</v>
      </c>
      <c r="D93" s="133" t="s">
        <v>670</v>
      </c>
      <c r="E93" s="133" t="s">
        <v>1318</v>
      </c>
      <c r="F93" s="133" t="s">
        <v>649</v>
      </c>
      <c r="G93" s="134" t="s">
        <v>20</v>
      </c>
      <c r="H93" s="134" t="s">
        <v>20</v>
      </c>
      <c r="I93" s="134" t="s">
        <v>20</v>
      </c>
      <c r="J93" s="134"/>
      <c r="K93" s="134"/>
      <c r="L93" s="134" t="s">
        <v>20</v>
      </c>
      <c r="M93" s="134" t="s">
        <v>20</v>
      </c>
      <c r="N93" s="134"/>
      <c r="O93" s="134" t="s">
        <v>695</v>
      </c>
      <c r="P93" s="5" t="s">
        <v>650</v>
      </c>
      <c r="Q93" s="3"/>
      <c r="R93" s="133" t="s">
        <v>2844</v>
      </c>
      <c r="S93" s="3" t="s">
        <v>2969</v>
      </c>
      <c r="T93" s="3" t="s">
        <v>20</v>
      </c>
      <c r="U93" s="3"/>
    </row>
    <row r="94" spans="1:22" ht="43.5" x14ac:dyDescent="0.35">
      <c r="A94" s="2">
        <v>93</v>
      </c>
      <c r="B94" s="133" t="s">
        <v>384</v>
      </c>
      <c r="C94" s="133" t="s">
        <v>80</v>
      </c>
      <c r="D94" s="133" t="s">
        <v>695</v>
      </c>
      <c r="E94" s="133" t="s">
        <v>695</v>
      </c>
      <c r="F94" s="133" t="s">
        <v>491</v>
      </c>
      <c r="G94" s="134" t="s">
        <v>20</v>
      </c>
      <c r="H94" s="134" t="s">
        <v>20</v>
      </c>
      <c r="I94" s="134" t="s">
        <v>20</v>
      </c>
      <c r="J94" s="134"/>
      <c r="K94" s="134"/>
      <c r="L94" s="134" t="s">
        <v>20</v>
      </c>
      <c r="M94" s="134" t="s">
        <v>20</v>
      </c>
      <c r="N94" s="134" t="s">
        <v>20</v>
      </c>
      <c r="O94" s="134" t="s">
        <v>695</v>
      </c>
      <c r="P94" s="5" t="s">
        <v>653</v>
      </c>
      <c r="Q94" s="3"/>
      <c r="R94" s="133" t="s">
        <v>2841</v>
      </c>
      <c r="S94" s="3" t="s">
        <v>2969</v>
      </c>
      <c r="T94" s="3" t="s">
        <v>20</v>
      </c>
      <c r="U94" s="3"/>
    </row>
    <row r="95" spans="1:22" ht="43.5" x14ac:dyDescent="0.35">
      <c r="A95" s="2">
        <v>94</v>
      </c>
      <c r="B95" s="133" t="s">
        <v>384</v>
      </c>
      <c r="C95" s="133" t="s">
        <v>80</v>
      </c>
      <c r="D95" s="133" t="s">
        <v>1313</v>
      </c>
      <c r="E95" s="133" t="s">
        <v>1316</v>
      </c>
      <c r="F95" s="133" t="s">
        <v>1312</v>
      </c>
      <c r="G95" s="134" t="s">
        <v>20</v>
      </c>
      <c r="H95" s="134" t="s">
        <v>20</v>
      </c>
      <c r="I95" s="134" t="s">
        <v>20</v>
      </c>
      <c r="J95" s="134"/>
      <c r="K95" s="134"/>
      <c r="L95" s="134" t="s">
        <v>20</v>
      </c>
      <c r="M95" s="134" t="s">
        <v>20</v>
      </c>
      <c r="N95" s="134" t="s">
        <v>20</v>
      </c>
      <c r="O95" s="133" t="s">
        <v>651</v>
      </c>
      <c r="P95" s="5" t="s">
        <v>652</v>
      </c>
      <c r="Q95" s="3"/>
      <c r="R95" s="133" t="s">
        <v>2842</v>
      </c>
      <c r="S95" s="3" t="s">
        <v>2969</v>
      </c>
      <c r="T95" s="3" t="s">
        <v>20</v>
      </c>
      <c r="U95" s="3"/>
    </row>
    <row r="96" spans="1:22" ht="43.5" x14ac:dyDescent="0.35">
      <c r="A96" s="2">
        <v>95</v>
      </c>
      <c r="B96" s="133" t="s">
        <v>384</v>
      </c>
      <c r="C96" s="133" t="s">
        <v>80</v>
      </c>
      <c r="D96" s="133" t="s">
        <v>1310</v>
      </c>
      <c r="E96" s="133" t="s">
        <v>1311</v>
      </c>
      <c r="F96" s="133" t="s">
        <v>647</v>
      </c>
      <c r="G96" s="134" t="s">
        <v>20</v>
      </c>
      <c r="H96" s="134" t="s">
        <v>20</v>
      </c>
      <c r="I96" s="134" t="s">
        <v>20</v>
      </c>
      <c r="J96" s="134"/>
      <c r="K96" s="134"/>
      <c r="L96" s="134" t="s">
        <v>20</v>
      </c>
      <c r="M96" s="134" t="s">
        <v>20</v>
      </c>
      <c r="N96" s="134"/>
      <c r="O96" s="134" t="s">
        <v>695</v>
      </c>
      <c r="P96" s="5" t="s">
        <v>648</v>
      </c>
      <c r="Q96" s="5"/>
      <c r="R96" s="133" t="s">
        <v>2840</v>
      </c>
      <c r="S96" s="3" t="s">
        <v>2969</v>
      </c>
      <c r="T96" s="3" t="s">
        <v>20</v>
      </c>
      <c r="U96" s="3"/>
    </row>
    <row r="97" spans="1:21" ht="43.5" x14ac:dyDescent="0.35">
      <c r="A97" s="2">
        <v>96</v>
      </c>
      <c r="B97" s="133" t="s">
        <v>385</v>
      </c>
      <c r="C97" s="133" t="s">
        <v>80</v>
      </c>
      <c r="D97" s="2" t="s">
        <v>394</v>
      </c>
      <c r="E97" s="2" t="s">
        <v>394</v>
      </c>
      <c r="F97" s="2" t="s">
        <v>1550</v>
      </c>
      <c r="G97" s="134" t="s">
        <v>20</v>
      </c>
      <c r="H97" s="134" t="s">
        <v>19</v>
      </c>
      <c r="I97" s="134" t="s">
        <v>19</v>
      </c>
      <c r="J97" s="134"/>
      <c r="K97" s="134"/>
      <c r="L97" s="134"/>
      <c r="M97" s="134" t="s">
        <v>20</v>
      </c>
      <c r="N97" s="134"/>
      <c r="O97" s="134" t="s">
        <v>555</v>
      </c>
      <c r="P97" s="5" t="s">
        <v>395</v>
      </c>
      <c r="Q97" s="3"/>
      <c r="R97" s="133" t="s">
        <v>2848</v>
      </c>
      <c r="S97" s="3" t="s">
        <v>2969</v>
      </c>
      <c r="T97" s="3" t="s">
        <v>20</v>
      </c>
      <c r="U97" s="3"/>
    </row>
    <row r="98" spans="1:21" ht="43.5" x14ac:dyDescent="0.35">
      <c r="A98" s="2">
        <v>97</v>
      </c>
      <c r="B98" s="133" t="s">
        <v>385</v>
      </c>
      <c r="C98" s="133" t="s">
        <v>80</v>
      </c>
      <c r="D98" s="2" t="s">
        <v>392</v>
      </c>
      <c r="E98" s="2" t="s">
        <v>392</v>
      </c>
      <c r="F98" s="2" t="s">
        <v>1550</v>
      </c>
      <c r="G98" s="134" t="s">
        <v>20</v>
      </c>
      <c r="H98" s="134" t="s">
        <v>20</v>
      </c>
      <c r="I98" s="134" t="s">
        <v>20</v>
      </c>
      <c r="J98" s="134"/>
      <c r="K98" s="134"/>
      <c r="L98" s="134"/>
      <c r="M98" s="134" t="s">
        <v>20</v>
      </c>
      <c r="N98" s="134"/>
      <c r="O98" s="134" t="s">
        <v>695</v>
      </c>
      <c r="P98" s="5" t="s">
        <v>393</v>
      </c>
      <c r="Q98" s="3"/>
      <c r="R98" s="133" t="s">
        <v>2847</v>
      </c>
      <c r="S98" s="3" t="s">
        <v>2969</v>
      </c>
      <c r="T98" s="3" t="s">
        <v>20</v>
      </c>
      <c r="U98" s="3"/>
    </row>
    <row r="99" spans="1:21" ht="43.5" x14ac:dyDescent="0.35">
      <c r="A99" s="2">
        <v>98</v>
      </c>
      <c r="B99" s="133" t="s">
        <v>385</v>
      </c>
      <c r="C99" s="133" t="s">
        <v>80</v>
      </c>
      <c r="D99" s="2" t="s">
        <v>390</v>
      </c>
      <c r="E99" s="2" t="s">
        <v>390</v>
      </c>
      <c r="F99" s="133" t="s">
        <v>1546</v>
      </c>
      <c r="G99" s="134" t="s">
        <v>20</v>
      </c>
      <c r="H99" s="134" t="s">
        <v>20</v>
      </c>
      <c r="I99" s="134" t="s">
        <v>20</v>
      </c>
      <c r="J99" s="134"/>
      <c r="K99" s="134"/>
      <c r="L99" s="134"/>
      <c r="M99" s="134" t="s">
        <v>20</v>
      </c>
      <c r="N99" s="134"/>
      <c r="O99" s="134" t="s">
        <v>695</v>
      </c>
      <c r="P99" s="5" t="s">
        <v>391</v>
      </c>
      <c r="Q99" s="3"/>
      <c r="R99" s="133" t="s">
        <v>2845</v>
      </c>
      <c r="S99" s="3" t="s">
        <v>2969</v>
      </c>
      <c r="T99" s="3" t="s">
        <v>20</v>
      </c>
      <c r="U99" s="3"/>
    </row>
    <row r="100" spans="1:21" ht="43.5" x14ac:dyDescent="0.35">
      <c r="A100" s="2">
        <v>99</v>
      </c>
      <c r="B100" s="133" t="s">
        <v>385</v>
      </c>
      <c r="C100" s="133" t="s">
        <v>80</v>
      </c>
      <c r="D100" s="2" t="s">
        <v>1547</v>
      </c>
      <c r="E100" s="2" t="s">
        <v>1547</v>
      </c>
      <c r="F100" s="133" t="s">
        <v>1546</v>
      </c>
      <c r="G100" s="134" t="s">
        <v>20</v>
      </c>
      <c r="H100" s="134" t="s">
        <v>19</v>
      </c>
      <c r="I100" s="134" t="s">
        <v>19</v>
      </c>
      <c r="J100" s="134"/>
      <c r="K100" s="134"/>
      <c r="L100" s="134"/>
      <c r="M100" s="134" t="s">
        <v>20</v>
      </c>
      <c r="N100" s="134"/>
      <c r="O100" s="134" t="s">
        <v>555</v>
      </c>
      <c r="P100" s="5" t="s">
        <v>1548</v>
      </c>
      <c r="Q100" s="3"/>
      <c r="R100" s="133" t="s">
        <v>2846</v>
      </c>
      <c r="S100" s="3" t="s">
        <v>2969</v>
      </c>
      <c r="T100" s="3" t="s">
        <v>20</v>
      </c>
      <c r="U100" s="3"/>
    </row>
    <row r="101" spans="1:21" ht="43.5" x14ac:dyDescent="0.35">
      <c r="A101" s="2">
        <v>100</v>
      </c>
      <c r="B101" s="133" t="s">
        <v>385</v>
      </c>
      <c r="C101" s="133" t="s">
        <v>80</v>
      </c>
      <c r="D101" s="133" t="s">
        <v>654</v>
      </c>
      <c r="E101" s="133" t="s">
        <v>654</v>
      </c>
      <c r="F101" s="133" t="s">
        <v>655</v>
      </c>
      <c r="G101" s="134" t="s">
        <v>20</v>
      </c>
      <c r="H101" s="134" t="s">
        <v>20</v>
      </c>
      <c r="I101" s="134" t="s">
        <v>20</v>
      </c>
      <c r="J101" s="134"/>
      <c r="K101" s="134"/>
      <c r="L101" s="134"/>
      <c r="M101" s="134" t="s">
        <v>20</v>
      </c>
      <c r="N101" s="134"/>
      <c r="O101" s="134" t="s">
        <v>695</v>
      </c>
      <c r="P101" s="5" t="s">
        <v>396</v>
      </c>
      <c r="Q101" s="3"/>
      <c r="R101" s="133" t="s">
        <v>2849</v>
      </c>
      <c r="S101" s="3" t="s">
        <v>2969</v>
      </c>
      <c r="T101" s="3" t="s">
        <v>20</v>
      </c>
      <c r="U101" s="3"/>
    </row>
    <row r="102" spans="1:21" ht="43.5" x14ac:dyDescent="0.35">
      <c r="A102" s="2">
        <v>101</v>
      </c>
      <c r="B102" s="133" t="s">
        <v>385</v>
      </c>
      <c r="C102" s="133" t="s">
        <v>80</v>
      </c>
      <c r="D102" s="133" t="s">
        <v>1565</v>
      </c>
      <c r="E102" s="133" t="s">
        <v>1565</v>
      </c>
      <c r="F102" s="133" t="s">
        <v>1566</v>
      </c>
      <c r="G102" s="134" t="s">
        <v>20</v>
      </c>
      <c r="H102" s="134" t="s">
        <v>19</v>
      </c>
      <c r="I102" s="134" t="s">
        <v>19</v>
      </c>
      <c r="J102" s="134"/>
      <c r="K102" s="134"/>
      <c r="L102" s="134"/>
      <c r="M102" s="134" t="s">
        <v>20</v>
      </c>
      <c r="N102" s="134"/>
      <c r="O102" s="134" t="s">
        <v>695</v>
      </c>
      <c r="P102" s="5" t="s">
        <v>2967</v>
      </c>
      <c r="Q102" s="5"/>
      <c r="R102" s="133" t="s">
        <v>2851</v>
      </c>
      <c r="S102" s="3" t="s">
        <v>2969</v>
      </c>
      <c r="T102" s="3" t="s">
        <v>20</v>
      </c>
      <c r="U102" s="3"/>
    </row>
    <row r="103" spans="1:21" ht="43.5" x14ac:dyDescent="0.35">
      <c r="A103" s="2">
        <v>102</v>
      </c>
      <c r="B103" s="133" t="s">
        <v>385</v>
      </c>
      <c r="C103" s="133" t="s">
        <v>80</v>
      </c>
      <c r="D103" s="133" t="s">
        <v>1560</v>
      </c>
      <c r="E103" s="133" t="s">
        <v>1560</v>
      </c>
      <c r="F103" s="133" t="s">
        <v>1561</v>
      </c>
      <c r="G103" s="134" t="s">
        <v>20</v>
      </c>
      <c r="H103" s="134" t="s">
        <v>19</v>
      </c>
      <c r="I103" s="134" t="s">
        <v>19</v>
      </c>
      <c r="J103" s="134"/>
      <c r="K103" s="134"/>
      <c r="L103" s="134"/>
      <c r="M103" s="134" t="s">
        <v>20</v>
      </c>
      <c r="N103" s="134"/>
      <c r="O103" s="134" t="s">
        <v>555</v>
      </c>
      <c r="P103" s="5" t="s">
        <v>1558</v>
      </c>
      <c r="Q103" s="3"/>
      <c r="R103" s="133" t="s">
        <v>2850</v>
      </c>
      <c r="S103" s="3" t="s">
        <v>2969</v>
      </c>
      <c r="T103" s="3" t="s">
        <v>20</v>
      </c>
      <c r="U103" s="3"/>
    </row>
    <row r="104" spans="1:21" ht="29" x14ac:dyDescent="0.35">
      <c r="A104" s="2">
        <v>103</v>
      </c>
      <c r="B104" s="133" t="s">
        <v>397</v>
      </c>
      <c r="C104" s="133" t="s">
        <v>80</v>
      </c>
      <c r="D104" s="133" t="s">
        <v>1712</v>
      </c>
      <c r="E104" s="133" t="s">
        <v>1711</v>
      </c>
      <c r="F104" s="133" t="s">
        <v>1713</v>
      </c>
      <c r="G104" s="134" t="s">
        <v>20</v>
      </c>
      <c r="H104" s="134" t="s">
        <v>20</v>
      </c>
      <c r="I104" s="134" t="s">
        <v>20</v>
      </c>
      <c r="J104" s="134"/>
      <c r="K104" s="134"/>
      <c r="L104" s="134"/>
      <c r="M104" s="134" t="s">
        <v>20</v>
      </c>
      <c r="N104" s="134"/>
      <c r="O104" s="133" t="s">
        <v>555</v>
      </c>
      <c r="P104" s="5" t="s">
        <v>1715</v>
      </c>
      <c r="Q104" s="5"/>
      <c r="R104" s="133" t="s">
        <v>2858</v>
      </c>
      <c r="S104" s="3" t="s">
        <v>2969</v>
      </c>
      <c r="T104" s="3" t="s">
        <v>20</v>
      </c>
      <c r="U104" s="3"/>
    </row>
    <row r="105" spans="1:21" ht="43.5" x14ac:dyDescent="0.35">
      <c r="A105" s="2">
        <v>104</v>
      </c>
      <c r="B105" s="133" t="s">
        <v>397</v>
      </c>
      <c r="C105" s="133" t="s">
        <v>80</v>
      </c>
      <c r="D105" s="133" t="s">
        <v>1612</v>
      </c>
      <c r="E105" s="133" t="s">
        <v>1611</v>
      </c>
      <c r="F105" s="133" t="s">
        <v>1613</v>
      </c>
      <c r="G105" s="134" t="s">
        <v>20</v>
      </c>
      <c r="H105" s="134" t="s">
        <v>20</v>
      </c>
      <c r="I105" s="134" t="s">
        <v>20</v>
      </c>
      <c r="J105" s="134"/>
      <c r="K105" s="134"/>
      <c r="L105" s="134" t="s">
        <v>20</v>
      </c>
      <c r="M105" s="134" t="s">
        <v>20</v>
      </c>
      <c r="N105" s="134"/>
      <c r="O105" s="134" t="s">
        <v>695</v>
      </c>
      <c r="P105" s="5" t="s">
        <v>666</v>
      </c>
      <c r="Q105" s="3"/>
      <c r="R105" s="133" t="s">
        <v>2864</v>
      </c>
      <c r="S105" s="3" t="s">
        <v>2969</v>
      </c>
      <c r="T105" s="3" t="s">
        <v>20</v>
      </c>
      <c r="U105" s="3"/>
    </row>
    <row r="106" spans="1:21" ht="29" x14ac:dyDescent="0.35">
      <c r="A106" s="2">
        <v>105</v>
      </c>
      <c r="B106" s="133" t="s">
        <v>397</v>
      </c>
      <c r="C106" s="133" t="s">
        <v>80</v>
      </c>
      <c r="D106" s="133" t="s">
        <v>1616</v>
      </c>
      <c r="E106" s="133" t="s">
        <v>1614</v>
      </c>
      <c r="F106" s="133" t="s">
        <v>1613</v>
      </c>
      <c r="G106" s="134" t="s">
        <v>20</v>
      </c>
      <c r="H106" s="134" t="s">
        <v>20</v>
      </c>
      <c r="I106" s="134" t="s">
        <v>20</v>
      </c>
      <c r="J106" s="134"/>
      <c r="K106" s="134"/>
      <c r="L106" s="134"/>
      <c r="M106" s="134" t="s">
        <v>20</v>
      </c>
      <c r="N106" s="134"/>
      <c r="O106" s="133" t="s">
        <v>555</v>
      </c>
      <c r="P106" s="5" t="s">
        <v>1615</v>
      </c>
      <c r="Q106" s="5"/>
      <c r="R106" s="133" t="s">
        <v>2855</v>
      </c>
      <c r="S106" s="3" t="s">
        <v>2969</v>
      </c>
      <c r="T106" s="3" t="s">
        <v>20</v>
      </c>
      <c r="U106" s="3"/>
    </row>
    <row r="107" spans="1:21" ht="29" x14ac:dyDescent="0.35">
      <c r="A107" s="2">
        <v>106</v>
      </c>
      <c r="B107" s="133" t="s">
        <v>397</v>
      </c>
      <c r="C107" s="133" t="s">
        <v>80</v>
      </c>
      <c r="D107" s="133" t="s">
        <v>1697</v>
      </c>
      <c r="E107" s="133" t="s">
        <v>1698</v>
      </c>
      <c r="F107" s="133" t="s">
        <v>1702</v>
      </c>
      <c r="G107" s="134" t="s">
        <v>20</v>
      </c>
      <c r="H107" s="134" t="s">
        <v>20</v>
      </c>
      <c r="I107" s="134" t="s">
        <v>20</v>
      </c>
      <c r="J107" s="134"/>
      <c r="K107" s="134"/>
      <c r="L107" s="134"/>
      <c r="M107" s="134" t="s">
        <v>20</v>
      </c>
      <c r="N107" s="134"/>
      <c r="O107" s="133" t="s">
        <v>555</v>
      </c>
      <c r="P107" s="5" t="s">
        <v>1703</v>
      </c>
      <c r="Q107" s="5"/>
      <c r="R107" s="133" t="s">
        <v>2856</v>
      </c>
      <c r="S107" s="3" t="s">
        <v>2969</v>
      </c>
      <c r="T107" s="3" t="s">
        <v>20</v>
      </c>
      <c r="U107" s="3"/>
    </row>
    <row r="108" spans="1:21" ht="43.5" x14ac:dyDescent="0.35">
      <c r="A108" s="2">
        <v>107</v>
      </c>
      <c r="B108" s="133" t="s">
        <v>397</v>
      </c>
      <c r="C108" s="133" t="s">
        <v>80</v>
      </c>
      <c r="D108" s="133" t="s">
        <v>1749</v>
      </c>
      <c r="E108" s="133" t="s">
        <v>1749</v>
      </c>
      <c r="F108" s="133" t="s">
        <v>664</v>
      </c>
      <c r="G108" s="134" t="s">
        <v>20</v>
      </c>
      <c r="H108" s="134" t="s">
        <v>20</v>
      </c>
      <c r="I108" s="134" t="s">
        <v>20</v>
      </c>
      <c r="J108" s="134" t="s">
        <v>20</v>
      </c>
      <c r="K108" s="134" t="s">
        <v>20</v>
      </c>
      <c r="L108" s="134" t="s">
        <v>20</v>
      </c>
      <c r="M108" s="134" t="s">
        <v>20</v>
      </c>
      <c r="N108" s="134" t="s">
        <v>20</v>
      </c>
      <c r="O108" s="134" t="s">
        <v>695</v>
      </c>
      <c r="P108" s="5" t="s">
        <v>1746</v>
      </c>
      <c r="Q108" s="5"/>
      <c r="R108" s="133" t="s">
        <v>2862</v>
      </c>
      <c r="S108" s="3" t="s">
        <v>2969</v>
      </c>
      <c r="T108" s="3" t="s">
        <v>20</v>
      </c>
      <c r="U108" s="3" t="s">
        <v>20</v>
      </c>
    </row>
    <row r="109" spans="1:21" ht="58" x14ac:dyDescent="0.35">
      <c r="A109" s="2">
        <v>108</v>
      </c>
      <c r="B109" s="133" t="s">
        <v>397</v>
      </c>
      <c r="C109" s="133" t="s">
        <v>80</v>
      </c>
      <c r="D109" s="133" t="s">
        <v>1586</v>
      </c>
      <c r="E109" s="133" t="s">
        <v>1585</v>
      </c>
      <c r="F109" s="133" t="s">
        <v>660</v>
      </c>
      <c r="G109" s="134" t="s">
        <v>20</v>
      </c>
      <c r="H109" s="134" t="s">
        <v>20</v>
      </c>
      <c r="I109" s="134" t="s">
        <v>20</v>
      </c>
      <c r="J109" s="134"/>
      <c r="K109" s="134"/>
      <c r="L109" s="134"/>
      <c r="M109" s="134" t="s">
        <v>20</v>
      </c>
      <c r="N109" s="134"/>
      <c r="O109" s="133" t="s">
        <v>555</v>
      </c>
      <c r="P109" s="5" t="s">
        <v>661</v>
      </c>
      <c r="Q109" s="3"/>
      <c r="R109" s="133" t="s">
        <v>2853</v>
      </c>
      <c r="S109" s="3" t="s">
        <v>2969</v>
      </c>
      <c r="T109" s="3" t="s">
        <v>20</v>
      </c>
      <c r="U109" s="3"/>
    </row>
    <row r="110" spans="1:21" ht="43.5" x14ac:dyDescent="0.35">
      <c r="A110" s="2">
        <v>109</v>
      </c>
      <c r="B110" s="133" t="s">
        <v>397</v>
      </c>
      <c r="C110" s="133" t="s">
        <v>80</v>
      </c>
      <c r="D110" s="133" t="s">
        <v>667</v>
      </c>
      <c r="E110" s="133" t="s">
        <v>667</v>
      </c>
      <c r="F110" s="133" t="s">
        <v>668</v>
      </c>
      <c r="G110" s="133"/>
      <c r="H110" s="134" t="s">
        <v>20</v>
      </c>
      <c r="I110" s="134" t="s">
        <v>20</v>
      </c>
      <c r="J110" s="134"/>
      <c r="K110" s="134"/>
      <c r="L110" s="134" t="s">
        <v>20</v>
      </c>
      <c r="M110" s="134"/>
      <c r="N110" s="134" t="s">
        <v>20</v>
      </c>
      <c r="O110" s="133" t="s">
        <v>651</v>
      </c>
      <c r="P110" s="5" t="s">
        <v>669</v>
      </c>
      <c r="Q110" s="3"/>
      <c r="R110" s="133" t="s">
        <v>2866</v>
      </c>
      <c r="S110" s="3" t="s">
        <v>2969</v>
      </c>
      <c r="T110" s="3" t="s">
        <v>20</v>
      </c>
      <c r="U110" s="3"/>
    </row>
    <row r="111" spans="1:21" ht="43.5" x14ac:dyDescent="0.35">
      <c r="A111" s="2">
        <v>110</v>
      </c>
      <c r="B111" s="133" t="s">
        <v>397</v>
      </c>
      <c r="C111" s="133" t="s">
        <v>80</v>
      </c>
      <c r="D111" s="133" t="s">
        <v>1592</v>
      </c>
      <c r="E111" s="133" t="s">
        <v>1591</v>
      </c>
      <c r="F111" s="133" t="s">
        <v>662</v>
      </c>
      <c r="G111" s="134" t="s">
        <v>20</v>
      </c>
      <c r="H111" s="134" t="s">
        <v>20</v>
      </c>
      <c r="I111" s="134" t="s">
        <v>20</v>
      </c>
      <c r="J111" s="134"/>
      <c r="K111" s="134"/>
      <c r="L111" s="134"/>
      <c r="M111" s="134" t="s">
        <v>20</v>
      </c>
      <c r="N111" s="134"/>
      <c r="O111" s="133" t="s">
        <v>555</v>
      </c>
      <c r="P111" s="5" t="s">
        <v>663</v>
      </c>
      <c r="Q111" s="3"/>
      <c r="R111" s="133" t="s">
        <v>2886</v>
      </c>
      <c r="S111" s="3" t="s">
        <v>2969</v>
      </c>
      <c r="T111" s="3" t="s">
        <v>20</v>
      </c>
      <c r="U111" s="3"/>
    </row>
    <row r="112" spans="1:21" ht="43.5" x14ac:dyDescent="0.35">
      <c r="A112" s="2">
        <v>111</v>
      </c>
      <c r="B112" s="133" t="s">
        <v>397</v>
      </c>
      <c r="C112" s="133" t="s">
        <v>80</v>
      </c>
      <c r="D112" s="133" t="s">
        <v>1706</v>
      </c>
      <c r="E112" s="133" t="s">
        <v>1705</v>
      </c>
      <c r="F112" s="133" t="s">
        <v>1704</v>
      </c>
      <c r="G112" s="134" t="s">
        <v>20</v>
      </c>
      <c r="H112" s="134" t="s">
        <v>20</v>
      </c>
      <c r="I112" s="134" t="s">
        <v>20</v>
      </c>
      <c r="J112" s="134"/>
      <c r="K112" s="134"/>
      <c r="L112" s="134"/>
      <c r="M112" s="134" t="s">
        <v>20</v>
      </c>
      <c r="N112" s="134"/>
      <c r="O112" s="133" t="s">
        <v>555</v>
      </c>
      <c r="P112" s="5" t="s">
        <v>1707</v>
      </c>
      <c r="Q112" s="5"/>
      <c r="R112" s="133" t="s">
        <v>2857</v>
      </c>
      <c r="S112" s="3" t="s">
        <v>2969</v>
      </c>
      <c r="T112" s="3" t="s">
        <v>20</v>
      </c>
      <c r="U112" s="3"/>
    </row>
    <row r="113" spans="1:21" ht="43.5" x14ac:dyDescent="0.35">
      <c r="A113" s="2">
        <v>112</v>
      </c>
      <c r="B113" s="133" t="s">
        <v>397</v>
      </c>
      <c r="C113" s="133" t="s">
        <v>80</v>
      </c>
      <c r="D113" s="133" t="s">
        <v>1583</v>
      </c>
      <c r="E113" s="133" t="s">
        <v>1582</v>
      </c>
      <c r="F113" s="133" t="s">
        <v>656</v>
      </c>
      <c r="G113" s="134" t="s">
        <v>20</v>
      </c>
      <c r="H113" s="134" t="s">
        <v>20</v>
      </c>
      <c r="I113" s="134" t="s">
        <v>20</v>
      </c>
      <c r="J113" s="134"/>
      <c r="K113" s="134"/>
      <c r="L113" s="134"/>
      <c r="M113" s="134" t="s">
        <v>20</v>
      </c>
      <c r="N113" s="134"/>
      <c r="O113" s="133" t="s">
        <v>555</v>
      </c>
      <c r="P113" s="5" t="s">
        <v>657</v>
      </c>
      <c r="Q113" s="3"/>
      <c r="R113" s="133" t="s">
        <v>2888</v>
      </c>
      <c r="S113" s="3" t="s">
        <v>2969</v>
      </c>
      <c r="T113" s="3" t="s">
        <v>20</v>
      </c>
      <c r="U113" s="3"/>
    </row>
    <row r="114" spans="1:21" ht="72.5" x14ac:dyDescent="0.35">
      <c r="A114" s="2">
        <v>113</v>
      </c>
      <c r="B114" s="133" t="s">
        <v>397</v>
      </c>
      <c r="C114" s="133" t="s">
        <v>80</v>
      </c>
      <c r="D114" s="133" t="s">
        <v>1583</v>
      </c>
      <c r="E114" s="133" t="s">
        <v>1584</v>
      </c>
      <c r="F114" s="133" t="s">
        <v>658</v>
      </c>
      <c r="G114" s="134" t="s">
        <v>20</v>
      </c>
      <c r="H114" s="134" t="s">
        <v>20</v>
      </c>
      <c r="I114" s="134" t="s">
        <v>20</v>
      </c>
      <c r="J114" s="134"/>
      <c r="K114" s="134"/>
      <c r="L114" s="134"/>
      <c r="M114" s="134" t="s">
        <v>20</v>
      </c>
      <c r="N114" s="134"/>
      <c r="O114" s="133" t="s">
        <v>555</v>
      </c>
      <c r="P114" s="5" t="s">
        <v>659</v>
      </c>
      <c r="Q114" s="3"/>
      <c r="R114" s="133" t="s">
        <v>2852</v>
      </c>
      <c r="S114" s="3" t="s">
        <v>2969</v>
      </c>
      <c r="T114" s="3" t="s">
        <v>20</v>
      </c>
      <c r="U114" s="3"/>
    </row>
    <row r="115" spans="1:21" ht="29" x14ac:dyDescent="0.35">
      <c r="A115" s="2">
        <v>114</v>
      </c>
      <c r="B115" s="133" t="s">
        <v>397</v>
      </c>
      <c r="C115" s="133" t="s">
        <v>80</v>
      </c>
      <c r="D115" s="133" t="s">
        <v>1737</v>
      </c>
      <c r="E115" s="133" t="s">
        <v>1734</v>
      </c>
      <c r="F115" s="133" t="s">
        <v>1735</v>
      </c>
      <c r="G115" s="134" t="s">
        <v>20</v>
      </c>
      <c r="H115" s="134" t="s">
        <v>20</v>
      </c>
      <c r="I115" s="134" t="s">
        <v>20</v>
      </c>
      <c r="J115" s="134"/>
      <c r="K115" s="134"/>
      <c r="L115" s="134" t="s">
        <v>20</v>
      </c>
      <c r="M115" s="134" t="s">
        <v>20</v>
      </c>
      <c r="N115" s="134"/>
      <c r="O115" s="134" t="s">
        <v>695</v>
      </c>
      <c r="P115" s="5" t="s">
        <v>1736</v>
      </c>
      <c r="Q115" s="3"/>
      <c r="R115" s="133" t="s">
        <v>2865</v>
      </c>
      <c r="S115" s="3" t="s">
        <v>2969</v>
      </c>
      <c r="T115" s="3" t="s">
        <v>20</v>
      </c>
      <c r="U115" s="3"/>
    </row>
    <row r="116" spans="1:21" ht="58" x14ac:dyDescent="0.35">
      <c r="A116" s="2">
        <v>115</v>
      </c>
      <c r="B116" s="133" t="s">
        <v>397</v>
      </c>
      <c r="C116" s="133" t="s">
        <v>80</v>
      </c>
      <c r="D116" s="133" t="s">
        <v>1709</v>
      </c>
      <c r="E116" s="133" t="s">
        <v>1593</v>
      </c>
      <c r="F116" s="133" t="s">
        <v>664</v>
      </c>
      <c r="G116" s="134" t="s">
        <v>20</v>
      </c>
      <c r="H116" s="134" t="s">
        <v>20</v>
      </c>
      <c r="I116" s="134" t="s">
        <v>20</v>
      </c>
      <c r="J116" s="134"/>
      <c r="K116" s="134"/>
      <c r="L116" s="134"/>
      <c r="M116" s="134" t="s">
        <v>20</v>
      </c>
      <c r="N116" s="134"/>
      <c r="O116" s="134" t="s">
        <v>695</v>
      </c>
      <c r="P116" s="5" t="s">
        <v>1610</v>
      </c>
      <c r="Q116" s="5" t="s">
        <v>665</v>
      </c>
      <c r="R116" s="133" t="s">
        <v>2854</v>
      </c>
      <c r="S116" s="3" t="s">
        <v>2969</v>
      </c>
      <c r="T116" s="3" t="s">
        <v>20</v>
      </c>
      <c r="U116" s="3"/>
    </row>
    <row r="117" spans="1:21" ht="29" x14ac:dyDescent="0.35">
      <c r="A117" s="2">
        <v>116</v>
      </c>
      <c r="B117" s="133" t="s">
        <v>397</v>
      </c>
      <c r="C117" s="133" t="s">
        <v>80</v>
      </c>
      <c r="D117" s="133" t="s">
        <v>1594</v>
      </c>
      <c r="E117" s="133" t="s">
        <v>1587</v>
      </c>
      <c r="F117" s="133" t="s">
        <v>1588</v>
      </c>
      <c r="G117" s="134" t="s">
        <v>20</v>
      </c>
      <c r="H117" s="134" t="s">
        <v>20</v>
      </c>
      <c r="I117" s="134" t="s">
        <v>20</v>
      </c>
      <c r="J117" s="134"/>
      <c r="K117" s="134"/>
      <c r="L117" s="134"/>
      <c r="M117" s="134" t="s">
        <v>20</v>
      </c>
      <c r="N117" s="134"/>
      <c r="O117" s="133" t="s">
        <v>555</v>
      </c>
      <c r="P117" s="5" t="s">
        <v>1589</v>
      </c>
      <c r="Q117" s="3"/>
      <c r="R117" s="133" t="s">
        <v>2887</v>
      </c>
      <c r="S117" s="3" t="s">
        <v>2969</v>
      </c>
      <c r="T117" s="3" t="s">
        <v>20</v>
      </c>
      <c r="U117" s="3"/>
    </row>
    <row r="118" spans="1:21" ht="43.5" x14ac:dyDescent="0.35">
      <c r="A118" s="2">
        <v>117</v>
      </c>
      <c r="B118" s="133" t="s">
        <v>397</v>
      </c>
      <c r="C118" s="133" t="s">
        <v>80</v>
      </c>
      <c r="D118" s="133" t="s">
        <v>1724</v>
      </c>
      <c r="E118" s="133" t="s">
        <v>1719</v>
      </c>
      <c r="F118" s="133" t="s">
        <v>1722</v>
      </c>
      <c r="G118" s="134" t="s">
        <v>20</v>
      </c>
      <c r="H118" s="134" t="s">
        <v>20</v>
      </c>
      <c r="I118" s="134" t="s">
        <v>20</v>
      </c>
      <c r="J118" s="134"/>
      <c r="K118" s="134"/>
      <c r="L118" s="134"/>
      <c r="M118" s="134" t="s">
        <v>20</v>
      </c>
      <c r="N118" s="134"/>
      <c r="O118" s="133" t="s">
        <v>555</v>
      </c>
      <c r="P118" s="5" t="s">
        <v>1718</v>
      </c>
      <c r="Q118" s="5"/>
      <c r="R118" s="133" t="s">
        <v>2859</v>
      </c>
      <c r="S118" s="3" t="s">
        <v>2969</v>
      </c>
      <c r="T118" s="3" t="s">
        <v>20</v>
      </c>
      <c r="U118" s="3"/>
    </row>
    <row r="119" spans="1:21" ht="29" x14ac:dyDescent="0.35">
      <c r="A119" s="2">
        <v>118</v>
      </c>
      <c r="B119" s="133" t="s">
        <v>397</v>
      </c>
      <c r="C119" s="133" t="s">
        <v>80</v>
      </c>
      <c r="D119" s="133" t="s">
        <v>1751</v>
      </c>
      <c r="E119" s="133" t="s">
        <v>1747</v>
      </c>
      <c r="F119" s="133" t="s">
        <v>664</v>
      </c>
      <c r="G119" s="134" t="s">
        <v>20</v>
      </c>
      <c r="H119" s="134" t="s">
        <v>20</v>
      </c>
      <c r="I119" s="134" t="s">
        <v>20</v>
      </c>
      <c r="J119" s="134"/>
      <c r="K119" s="134"/>
      <c r="L119" s="134" t="s">
        <v>20</v>
      </c>
      <c r="M119" s="134" t="s">
        <v>20</v>
      </c>
      <c r="N119" s="134"/>
      <c r="O119" s="134" t="s">
        <v>695</v>
      </c>
      <c r="P119" s="5" t="s">
        <v>1748</v>
      </c>
      <c r="Q119" s="5"/>
      <c r="R119" s="133" t="s">
        <v>2863</v>
      </c>
      <c r="S119" s="3" t="s">
        <v>2969</v>
      </c>
      <c r="T119" s="3" t="s">
        <v>20</v>
      </c>
      <c r="U119" s="3"/>
    </row>
    <row r="120" spans="1:21" ht="58" x14ac:dyDescent="0.35">
      <c r="A120" s="2">
        <v>119</v>
      </c>
      <c r="B120" s="133" t="s">
        <v>397</v>
      </c>
      <c r="C120" s="133" t="s">
        <v>80</v>
      </c>
      <c r="D120" s="133" t="s">
        <v>1729</v>
      </c>
      <c r="E120" s="133" t="s">
        <v>1726</v>
      </c>
      <c r="F120" s="133" t="s">
        <v>1725</v>
      </c>
      <c r="G120" s="134" t="s">
        <v>20</v>
      </c>
      <c r="H120" s="134" t="s">
        <v>20</v>
      </c>
      <c r="I120" s="134" t="s">
        <v>20</v>
      </c>
      <c r="J120" s="134"/>
      <c r="K120" s="134"/>
      <c r="L120" s="134"/>
      <c r="M120" s="134" t="s">
        <v>20</v>
      </c>
      <c r="N120" s="134"/>
      <c r="O120" s="133" t="s">
        <v>555</v>
      </c>
      <c r="P120" s="5" t="s">
        <v>1730</v>
      </c>
      <c r="Q120" s="5"/>
      <c r="R120" s="133" t="s">
        <v>2860</v>
      </c>
      <c r="S120" s="3" t="s">
        <v>2969</v>
      </c>
      <c r="T120" s="3" t="s">
        <v>20</v>
      </c>
      <c r="U120" s="3"/>
    </row>
    <row r="121" spans="1:21" ht="43.5" x14ac:dyDescent="0.35">
      <c r="A121" s="2">
        <v>120</v>
      </c>
      <c r="B121" s="133" t="s">
        <v>397</v>
      </c>
      <c r="C121" s="133" t="s">
        <v>80</v>
      </c>
      <c r="D121" s="133" t="s">
        <v>1900</v>
      </c>
      <c r="E121" s="133" t="s">
        <v>1726</v>
      </c>
      <c r="F121" s="133" t="s">
        <v>1725</v>
      </c>
      <c r="G121" s="134" t="s">
        <v>20</v>
      </c>
      <c r="H121" s="134" t="s">
        <v>20</v>
      </c>
      <c r="I121" s="134" t="s">
        <v>20</v>
      </c>
      <c r="J121" s="134"/>
      <c r="K121" s="134"/>
      <c r="L121" s="134" t="s">
        <v>20</v>
      </c>
      <c r="M121" s="134" t="s">
        <v>20</v>
      </c>
      <c r="N121" s="134" t="s">
        <v>20</v>
      </c>
      <c r="O121" s="133" t="s">
        <v>522</v>
      </c>
      <c r="P121" s="5" t="s">
        <v>1901</v>
      </c>
      <c r="Q121" s="5"/>
      <c r="R121" s="133" t="s">
        <v>2861</v>
      </c>
      <c r="S121" s="3" t="s">
        <v>2969</v>
      </c>
      <c r="T121" s="3" t="s">
        <v>20</v>
      </c>
      <c r="U121" s="3"/>
    </row>
    <row r="122" spans="1:21" ht="29" x14ac:dyDescent="0.35">
      <c r="A122" s="2">
        <v>121</v>
      </c>
      <c r="B122" s="133" t="s">
        <v>403</v>
      </c>
      <c r="C122" s="133" t="s">
        <v>80</v>
      </c>
      <c r="D122" s="133" t="s">
        <v>675</v>
      </c>
      <c r="E122" s="133" t="s">
        <v>1416</v>
      </c>
      <c r="F122" s="133" t="s">
        <v>676</v>
      </c>
      <c r="G122" s="134"/>
      <c r="H122" s="134" t="s">
        <v>20</v>
      </c>
      <c r="I122" s="134" t="s">
        <v>20</v>
      </c>
      <c r="J122" s="134"/>
      <c r="K122" s="134"/>
      <c r="L122" s="134" t="s">
        <v>19</v>
      </c>
      <c r="M122" s="134" t="s">
        <v>20</v>
      </c>
      <c r="N122" s="134"/>
      <c r="O122" s="134" t="s">
        <v>695</v>
      </c>
      <c r="P122" s="5" t="s">
        <v>677</v>
      </c>
      <c r="Q122" s="3"/>
      <c r="R122" s="133" t="s">
        <v>2869</v>
      </c>
      <c r="S122" s="3" t="s">
        <v>2969</v>
      </c>
      <c r="T122" s="3" t="s">
        <v>20</v>
      </c>
      <c r="U122" s="3"/>
    </row>
    <row r="123" spans="1:21" ht="29" x14ac:dyDescent="0.35">
      <c r="A123" s="2">
        <v>122</v>
      </c>
      <c r="B123" s="133" t="s">
        <v>403</v>
      </c>
      <c r="C123" s="133" t="s">
        <v>80</v>
      </c>
      <c r="D123" s="133" t="s">
        <v>670</v>
      </c>
      <c r="E123" s="133" t="s">
        <v>1415</v>
      </c>
      <c r="F123" s="133" t="s">
        <v>671</v>
      </c>
      <c r="G123" s="134" t="s">
        <v>20</v>
      </c>
      <c r="H123" s="134" t="s">
        <v>20</v>
      </c>
      <c r="I123" s="134" t="s">
        <v>20</v>
      </c>
      <c r="J123" s="134"/>
      <c r="K123" s="134"/>
      <c r="L123" s="134" t="s">
        <v>19</v>
      </c>
      <c r="M123" s="134" t="s">
        <v>20</v>
      </c>
      <c r="N123" s="134"/>
      <c r="O123" s="134" t="s">
        <v>695</v>
      </c>
      <c r="P123" s="5" t="s">
        <v>1413</v>
      </c>
      <c r="Q123" s="3"/>
      <c r="R123" s="133" t="s">
        <v>2867</v>
      </c>
      <c r="S123" s="3" t="s">
        <v>2969</v>
      </c>
      <c r="T123" s="3" t="s">
        <v>20</v>
      </c>
      <c r="U123" s="3"/>
    </row>
    <row r="124" spans="1:21" ht="29" x14ac:dyDescent="0.35">
      <c r="A124" s="2">
        <v>123</v>
      </c>
      <c r="B124" s="133" t="s">
        <v>403</v>
      </c>
      <c r="C124" s="133" t="s">
        <v>80</v>
      </c>
      <c r="D124" s="133" t="s">
        <v>678</v>
      </c>
      <c r="E124" s="133" t="s">
        <v>1417</v>
      </c>
      <c r="F124" s="133" t="s">
        <v>592</v>
      </c>
      <c r="G124" s="134" t="s">
        <v>20</v>
      </c>
      <c r="H124" s="134" t="s">
        <v>20</v>
      </c>
      <c r="I124" s="134" t="s">
        <v>20</v>
      </c>
      <c r="J124" s="134"/>
      <c r="K124" s="134"/>
      <c r="L124" s="134" t="s">
        <v>20</v>
      </c>
      <c r="M124" s="134" t="s">
        <v>20</v>
      </c>
      <c r="N124" s="134"/>
      <c r="O124" s="134" t="s">
        <v>695</v>
      </c>
      <c r="P124" s="5" t="s">
        <v>679</v>
      </c>
      <c r="Q124" s="3"/>
      <c r="R124" s="133" t="s">
        <v>2870</v>
      </c>
      <c r="S124" s="3" t="s">
        <v>2969</v>
      </c>
      <c r="T124" s="3" t="s">
        <v>20</v>
      </c>
      <c r="U124" s="3"/>
    </row>
    <row r="125" spans="1:21" ht="43.5" x14ac:dyDescent="0.35">
      <c r="A125" s="2">
        <v>124</v>
      </c>
      <c r="B125" s="133" t="s">
        <v>403</v>
      </c>
      <c r="C125" s="133" t="s">
        <v>80</v>
      </c>
      <c r="D125" s="133" t="s">
        <v>680</v>
      </c>
      <c r="E125" s="133" t="s">
        <v>680</v>
      </c>
      <c r="F125" s="133" t="s">
        <v>680</v>
      </c>
      <c r="G125" s="134" t="s">
        <v>20</v>
      </c>
      <c r="H125" s="134" t="s">
        <v>20</v>
      </c>
      <c r="I125" s="134" t="s">
        <v>20</v>
      </c>
      <c r="J125" s="134"/>
      <c r="K125" s="134"/>
      <c r="L125" s="134" t="s">
        <v>19</v>
      </c>
      <c r="M125" s="134" t="s">
        <v>20</v>
      </c>
      <c r="N125" s="134" t="s">
        <v>20</v>
      </c>
      <c r="O125" s="133" t="s">
        <v>651</v>
      </c>
      <c r="P125" s="5" t="s">
        <v>681</v>
      </c>
      <c r="Q125" s="3"/>
      <c r="R125" s="133" t="s">
        <v>2871</v>
      </c>
      <c r="S125" s="3" t="s">
        <v>2969</v>
      </c>
      <c r="T125" s="3" t="s">
        <v>20</v>
      </c>
      <c r="U125" s="3"/>
    </row>
    <row r="126" spans="1:21" ht="43.5" x14ac:dyDescent="0.35">
      <c r="A126" s="2">
        <v>125</v>
      </c>
      <c r="B126" s="133" t="s">
        <v>403</v>
      </c>
      <c r="C126" s="133" t="s">
        <v>80</v>
      </c>
      <c r="D126" s="133" t="s">
        <v>672</v>
      </c>
      <c r="E126" s="133" t="s">
        <v>1414</v>
      </c>
      <c r="F126" s="133" t="s">
        <v>673</v>
      </c>
      <c r="G126" s="134" t="s">
        <v>20</v>
      </c>
      <c r="H126" s="134" t="s">
        <v>20</v>
      </c>
      <c r="I126" s="134" t="s">
        <v>20</v>
      </c>
      <c r="J126" s="134" t="s">
        <v>20</v>
      </c>
      <c r="K126" s="134" t="s">
        <v>20</v>
      </c>
      <c r="L126" s="134" t="s">
        <v>20</v>
      </c>
      <c r="M126" s="134" t="s">
        <v>20</v>
      </c>
      <c r="N126" s="134"/>
      <c r="O126" s="134" t="s">
        <v>695</v>
      </c>
      <c r="P126" s="5" t="s">
        <v>674</v>
      </c>
      <c r="Q126" s="5" t="s">
        <v>2181</v>
      </c>
      <c r="R126" s="133" t="s">
        <v>2868</v>
      </c>
      <c r="S126" s="3" t="s">
        <v>2969</v>
      </c>
      <c r="T126" s="3" t="s">
        <v>20</v>
      </c>
      <c r="U126" s="3" t="s">
        <v>20</v>
      </c>
    </row>
    <row r="127" spans="1:21" ht="29" x14ac:dyDescent="0.35">
      <c r="A127" s="2">
        <v>126</v>
      </c>
      <c r="B127" s="133" t="s">
        <v>406</v>
      </c>
      <c r="C127" s="133" t="s">
        <v>80</v>
      </c>
      <c r="D127" s="133" t="s">
        <v>675</v>
      </c>
      <c r="E127" s="133" t="s">
        <v>1416</v>
      </c>
      <c r="F127" s="133" t="s">
        <v>676</v>
      </c>
      <c r="G127" s="134" t="s">
        <v>20</v>
      </c>
      <c r="H127" s="134" t="s">
        <v>19</v>
      </c>
      <c r="I127" s="134" t="s">
        <v>19</v>
      </c>
      <c r="J127" s="134"/>
      <c r="K127" s="134"/>
      <c r="L127" s="134" t="s">
        <v>19</v>
      </c>
      <c r="M127" s="134" t="s">
        <v>20</v>
      </c>
      <c r="N127" s="134"/>
      <c r="O127" s="134" t="s">
        <v>555</v>
      </c>
      <c r="P127" s="5" t="s">
        <v>1464</v>
      </c>
      <c r="Q127" s="3"/>
      <c r="R127" s="133" t="s">
        <v>2873</v>
      </c>
      <c r="S127" s="3" t="s">
        <v>2969</v>
      </c>
      <c r="T127" s="3" t="s">
        <v>20</v>
      </c>
      <c r="U127" s="3"/>
    </row>
    <row r="128" spans="1:21" ht="29" x14ac:dyDescent="0.35">
      <c r="A128" s="2">
        <v>127</v>
      </c>
      <c r="B128" s="133" t="s">
        <v>406</v>
      </c>
      <c r="C128" s="133" t="s">
        <v>80</v>
      </c>
      <c r="D128" s="133" t="s">
        <v>682</v>
      </c>
      <c r="E128" s="133" t="s">
        <v>1466</v>
      </c>
      <c r="F128" s="133" t="s">
        <v>671</v>
      </c>
      <c r="G128" s="134" t="s">
        <v>20</v>
      </c>
      <c r="H128" s="134" t="s">
        <v>20</v>
      </c>
      <c r="I128" s="134" t="s">
        <v>20</v>
      </c>
      <c r="J128" s="134"/>
      <c r="K128" s="134"/>
      <c r="L128" s="134" t="s">
        <v>19</v>
      </c>
      <c r="M128" s="134" t="s">
        <v>20</v>
      </c>
      <c r="N128" s="134"/>
      <c r="O128" s="134" t="s">
        <v>695</v>
      </c>
      <c r="P128" s="5" t="s">
        <v>2150</v>
      </c>
      <c r="Q128" s="3"/>
      <c r="R128" s="133" t="s">
        <v>2872</v>
      </c>
      <c r="S128" s="3" t="s">
        <v>2969</v>
      </c>
      <c r="T128" s="3" t="s">
        <v>20</v>
      </c>
      <c r="U128" s="3"/>
    </row>
    <row r="129" spans="1:21" ht="29" x14ac:dyDescent="0.35">
      <c r="A129" s="2">
        <v>128</v>
      </c>
      <c r="B129" s="133" t="s">
        <v>406</v>
      </c>
      <c r="C129" s="133" t="s">
        <v>80</v>
      </c>
      <c r="D129" s="133" t="s">
        <v>678</v>
      </c>
      <c r="E129" s="133" t="s">
        <v>678</v>
      </c>
      <c r="F129" s="133" t="s">
        <v>592</v>
      </c>
      <c r="G129" s="134" t="s">
        <v>20</v>
      </c>
      <c r="H129" s="134" t="s">
        <v>20</v>
      </c>
      <c r="I129" s="134" t="s">
        <v>20</v>
      </c>
      <c r="J129" s="134"/>
      <c r="K129" s="134"/>
      <c r="L129" s="134" t="s">
        <v>20</v>
      </c>
      <c r="M129" s="134" t="s">
        <v>20</v>
      </c>
      <c r="N129" s="134"/>
      <c r="O129" s="134" t="s">
        <v>695</v>
      </c>
      <c r="P129" s="5" t="s">
        <v>679</v>
      </c>
      <c r="Q129" s="158"/>
      <c r="R129" s="133" t="s">
        <v>2875</v>
      </c>
      <c r="S129" s="3" t="s">
        <v>2969</v>
      </c>
      <c r="T129" s="3" t="s">
        <v>20</v>
      </c>
      <c r="U129" s="3"/>
    </row>
    <row r="130" spans="1:21" ht="29" x14ac:dyDescent="0.35">
      <c r="A130" s="2">
        <v>129</v>
      </c>
      <c r="B130" s="133" t="s">
        <v>406</v>
      </c>
      <c r="C130" s="133" t="s">
        <v>80</v>
      </c>
      <c r="D130" s="133" t="s">
        <v>2974</v>
      </c>
      <c r="E130" s="133" t="s">
        <v>2975</v>
      </c>
      <c r="F130" s="133" t="s">
        <v>673</v>
      </c>
      <c r="G130" s="134" t="s">
        <v>20</v>
      </c>
      <c r="H130" s="134" t="s">
        <v>20</v>
      </c>
      <c r="I130" s="134" t="s">
        <v>20</v>
      </c>
      <c r="J130" s="134"/>
      <c r="K130" s="134"/>
      <c r="L130" s="134" t="s">
        <v>19</v>
      </c>
      <c r="M130" s="134" t="s">
        <v>20</v>
      </c>
      <c r="N130" s="134"/>
      <c r="O130" s="134" t="s">
        <v>695</v>
      </c>
      <c r="P130" s="5" t="s">
        <v>1465</v>
      </c>
      <c r="Q130" s="3"/>
      <c r="R130" s="133" t="s">
        <v>2874</v>
      </c>
      <c r="S130" s="3" t="s">
        <v>2969</v>
      </c>
      <c r="T130" s="3" t="s">
        <v>20</v>
      </c>
      <c r="U130" s="3" t="s">
        <v>20</v>
      </c>
    </row>
    <row r="131" spans="1:21" ht="29" x14ac:dyDescent="0.35">
      <c r="A131" s="2">
        <v>130</v>
      </c>
      <c r="B131" s="133" t="s">
        <v>408</v>
      </c>
      <c r="C131" s="133" t="s">
        <v>80</v>
      </c>
      <c r="D131" s="133" t="s">
        <v>1292</v>
      </c>
      <c r="E131" s="133" t="s">
        <v>688</v>
      </c>
      <c r="F131" s="133" t="s">
        <v>689</v>
      </c>
      <c r="G131" s="134" t="s">
        <v>20</v>
      </c>
      <c r="H131" s="134" t="s">
        <v>20</v>
      </c>
      <c r="I131" s="134" t="s">
        <v>20</v>
      </c>
      <c r="J131" s="134"/>
      <c r="K131" s="134"/>
      <c r="L131" s="134" t="s">
        <v>19</v>
      </c>
      <c r="M131" s="134" t="s">
        <v>20</v>
      </c>
      <c r="N131" s="134"/>
      <c r="O131" s="134" t="s">
        <v>695</v>
      </c>
      <c r="P131" s="5" t="s">
        <v>690</v>
      </c>
      <c r="Q131" s="3"/>
      <c r="R131" s="133" t="s">
        <v>2878</v>
      </c>
      <c r="S131" s="3" t="s">
        <v>2969</v>
      </c>
      <c r="T131" s="3" t="s">
        <v>20</v>
      </c>
      <c r="U131" s="3"/>
    </row>
    <row r="132" spans="1:21" ht="29" x14ac:dyDescent="0.35">
      <c r="A132" s="2">
        <v>131</v>
      </c>
      <c r="B132" s="133" t="s">
        <v>408</v>
      </c>
      <c r="C132" s="133" t="s">
        <v>80</v>
      </c>
      <c r="D132" s="133" t="s">
        <v>1495</v>
      </c>
      <c r="E132" s="133" t="s">
        <v>683</v>
      </c>
      <c r="F132" s="133" t="s">
        <v>684</v>
      </c>
      <c r="G132" s="134" t="s">
        <v>20</v>
      </c>
      <c r="H132" s="134" t="s">
        <v>20</v>
      </c>
      <c r="I132" s="134" t="s">
        <v>20</v>
      </c>
      <c r="J132" s="134"/>
      <c r="K132" s="134"/>
      <c r="L132" s="134" t="s">
        <v>20</v>
      </c>
      <c r="M132" s="134" t="s">
        <v>20</v>
      </c>
      <c r="N132" s="134"/>
      <c r="O132" s="134" t="s">
        <v>695</v>
      </c>
      <c r="P132" s="5" t="s">
        <v>685</v>
      </c>
      <c r="Q132" s="3"/>
      <c r="R132" s="133" t="s">
        <v>2876</v>
      </c>
      <c r="S132" s="3" t="s">
        <v>2969</v>
      </c>
      <c r="T132" s="3" t="s">
        <v>20</v>
      </c>
      <c r="U132" s="3"/>
    </row>
    <row r="133" spans="1:21" ht="58" x14ac:dyDescent="0.35">
      <c r="A133" s="2">
        <v>132</v>
      </c>
      <c r="B133" s="133" t="s">
        <v>408</v>
      </c>
      <c r="C133" s="133" t="s">
        <v>80</v>
      </c>
      <c r="D133" s="133" t="s">
        <v>691</v>
      </c>
      <c r="E133" s="133" t="s">
        <v>1484</v>
      </c>
      <c r="F133" s="133" t="s">
        <v>692</v>
      </c>
      <c r="G133" s="2" t="s">
        <v>20</v>
      </c>
      <c r="H133" s="2" t="s">
        <v>20</v>
      </c>
      <c r="I133" s="2" t="s">
        <v>20</v>
      </c>
      <c r="J133" s="2"/>
      <c r="K133" s="2"/>
      <c r="L133" s="2" t="s">
        <v>20</v>
      </c>
      <c r="M133" s="2" t="s">
        <v>20</v>
      </c>
      <c r="N133" s="2" t="s">
        <v>20</v>
      </c>
      <c r="O133" s="3" t="s">
        <v>21</v>
      </c>
      <c r="P133" s="5" t="s">
        <v>413</v>
      </c>
      <c r="Q133" s="134"/>
      <c r="R133" s="133" t="s">
        <v>2879</v>
      </c>
      <c r="S133" s="3" t="s">
        <v>2969</v>
      </c>
      <c r="T133" s="3" t="s">
        <v>20</v>
      </c>
      <c r="U133" s="3"/>
    </row>
    <row r="134" spans="1:21" ht="29" x14ac:dyDescent="0.35">
      <c r="A134" s="2">
        <v>133</v>
      </c>
      <c r="B134" s="133" t="s">
        <v>408</v>
      </c>
      <c r="C134" s="133" t="s">
        <v>80</v>
      </c>
      <c r="D134" s="133" t="s">
        <v>416</v>
      </c>
      <c r="E134" s="133" t="s">
        <v>1151</v>
      </c>
      <c r="F134" s="133" t="s">
        <v>1499</v>
      </c>
      <c r="G134" s="133" t="s">
        <v>20</v>
      </c>
      <c r="H134" s="134" t="s">
        <v>19</v>
      </c>
      <c r="I134" s="134" t="s">
        <v>19</v>
      </c>
      <c r="J134" s="134" t="s">
        <v>19</v>
      </c>
      <c r="K134" s="134" t="s">
        <v>19</v>
      </c>
      <c r="L134" s="134" t="s">
        <v>19</v>
      </c>
      <c r="M134" s="133" t="s">
        <v>20</v>
      </c>
      <c r="N134" s="133"/>
      <c r="O134" s="134" t="s">
        <v>697</v>
      </c>
      <c r="P134" s="5" t="s">
        <v>1501</v>
      </c>
      <c r="Q134" s="3"/>
      <c r="R134" s="133" t="s">
        <v>1500</v>
      </c>
      <c r="S134" s="3" t="s">
        <v>2969</v>
      </c>
      <c r="T134" s="3" t="s">
        <v>20</v>
      </c>
      <c r="U134" s="3" t="s">
        <v>20</v>
      </c>
    </row>
    <row r="135" spans="1:21" ht="43.5" x14ac:dyDescent="0.35">
      <c r="A135" s="2">
        <v>134</v>
      </c>
      <c r="B135" s="133" t="s">
        <v>408</v>
      </c>
      <c r="C135" s="133" t="s">
        <v>80</v>
      </c>
      <c r="D135" s="133" t="s">
        <v>1498</v>
      </c>
      <c r="E135" s="133" t="s">
        <v>1498</v>
      </c>
      <c r="F135" s="133" t="s">
        <v>684</v>
      </c>
      <c r="G135" s="133" t="s">
        <v>20</v>
      </c>
      <c r="H135" s="133" t="s">
        <v>20</v>
      </c>
      <c r="I135" s="133" t="s">
        <v>20</v>
      </c>
      <c r="J135" s="134" t="s">
        <v>19</v>
      </c>
      <c r="K135" s="134" t="s">
        <v>19</v>
      </c>
      <c r="L135" s="133" t="s">
        <v>20</v>
      </c>
      <c r="M135" s="133"/>
      <c r="N135" s="133" t="s">
        <v>20</v>
      </c>
      <c r="O135" s="134" t="s">
        <v>695</v>
      </c>
      <c r="P135" s="5" t="s">
        <v>1494</v>
      </c>
      <c r="Q135" s="5"/>
      <c r="R135" s="133" t="s">
        <v>2882</v>
      </c>
      <c r="S135" s="3" t="s">
        <v>2969</v>
      </c>
      <c r="T135" s="3" t="s">
        <v>20</v>
      </c>
      <c r="U135" s="3" t="s">
        <v>20</v>
      </c>
    </row>
    <row r="136" spans="1:21" ht="43.5" x14ac:dyDescent="0.35">
      <c r="A136" s="2">
        <v>135</v>
      </c>
      <c r="B136" s="133" t="s">
        <v>408</v>
      </c>
      <c r="C136" s="133" t="s">
        <v>80</v>
      </c>
      <c r="D136" s="133" t="s">
        <v>694</v>
      </c>
      <c r="E136" s="133" t="s">
        <v>694</v>
      </c>
      <c r="F136" s="133" t="s">
        <v>1497</v>
      </c>
      <c r="G136" s="134" t="s">
        <v>19</v>
      </c>
      <c r="H136" s="134" t="s">
        <v>19</v>
      </c>
      <c r="I136" s="134" t="s">
        <v>19</v>
      </c>
      <c r="J136" s="134" t="s">
        <v>19</v>
      </c>
      <c r="K136" s="134" t="s">
        <v>19</v>
      </c>
      <c r="L136" s="134" t="s">
        <v>19</v>
      </c>
      <c r="M136" s="133"/>
      <c r="N136" s="133" t="s">
        <v>20</v>
      </c>
      <c r="O136" s="55" t="s">
        <v>2002</v>
      </c>
      <c r="P136" s="5" t="s">
        <v>1492</v>
      </c>
      <c r="Q136" s="5" t="s">
        <v>1493</v>
      </c>
      <c r="R136" s="133" t="s">
        <v>2885</v>
      </c>
      <c r="S136" s="3" t="s">
        <v>2969</v>
      </c>
      <c r="T136" s="3" t="s">
        <v>20</v>
      </c>
      <c r="U136" s="3" t="s">
        <v>20</v>
      </c>
    </row>
    <row r="137" spans="1:21" ht="43.5" x14ac:dyDescent="0.35">
      <c r="A137" s="2">
        <v>136</v>
      </c>
      <c r="B137" s="134" t="s">
        <v>408</v>
      </c>
      <c r="C137" s="134" t="s">
        <v>80</v>
      </c>
      <c r="D137" s="2" t="s">
        <v>1487</v>
      </c>
      <c r="E137" s="2" t="s">
        <v>1486</v>
      </c>
      <c r="F137" s="134" t="s">
        <v>693</v>
      </c>
      <c r="G137" s="2" t="s">
        <v>20</v>
      </c>
      <c r="H137" s="2" t="s">
        <v>20</v>
      </c>
      <c r="I137" s="2" t="s">
        <v>20</v>
      </c>
      <c r="J137" s="2" t="s">
        <v>20</v>
      </c>
      <c r="K137" s="2" t="s">
        <v>20</v>
      </c>
      <c r="L137" s="2" t="s">
        <v>20</v>
      </c>
      <c r="M137" s="2" t="s">
        <v>20</v>
      </c>
      <c r="N137" s="2" t="s">
        <v>20</v>
      </c>
      <c r="O137" s="3" t="s">
        <v>21</v>
      </c>
      <c r="P137" s="5" t="s">
        <v>1485</v>
      </c>
      <c r="Q137" s="5"/>
      <c r="R137" s="133" t="s">
        <v>2880</v>
      </c>
      <c r="S137" s="3" t="s">
        <v>2969</v>
      </c>
      <c r="T137" s="3" t="s">
        <v>20</v>
      </c>
      <c r="U137" s="3" t="s">
        <v>20</v>
      </c>
    </row>
    <row r="138" spans="1:21" ht="43.5" x14ac:dyDescent="0.35">
      <c r="A138" s="2">
        <v>137</v>
      </c>
      <c r="B138" s="133" t="s">
        <v>408</v>
      </c>
      <c r="C138" s="133" t="s">
        <v>80</v>
      </c>
      <c r="D138" s="133" t="s">
        <v>1496</v>
      </c>
      <c r="E138" s="133" t="s">
        <v>686</v>
      </c>
      <c r="F138" s="133" t="s">
        <v>494</v>
      </c>
      <c r="G138" s="134" t="s">
        <v>20</v>
      </c>
      <c r="H138" s="134" t="s">
        <v>20</v>
      </c>
      <c r="I138" s="134" t="s">
        <v>20</v>
      </c>
      <c r="J138" s="134"/>
      <c r="K138" s="134"/>
      <c r="L138" s="134" t="s">
        <v>19</v>
      </c>
      <c r="M138" s="134" t="s">
        <v>20</v>
      </c>
      <c r="N138" s="134"/>
      <c r="O138" s="134" t="s">
        <v>695</v>
      </c>
      <c r="P138" s="5" t="s">
        <v>687</v>
      </c>
      <c r="Q138" s="3"/>
      <c r="R138" s="133" t="s">
        <v>2877</v>
      </c>
      <c r="S138" s="3" t="s">
        <v>2969</v>
      </c>
      <c r="T138" s="3" t="s">
        <v>20</v>
      </c>
      <c r="U138" s="3"/>
    </row>
    <row r="139" spans="1:21" ht="29" x14ac:dyDescent="0.35">
      <c r="A139" s="2">
        <v>138</v>
      </c>
      <c r="B139" s="133" t="s">
        <v>408</v>
      </c>
      <c r="C139" s="133" t="s">
        <v>80</v>
      </c>
      <c r="D139" s="133" t="s">
        <v>1488</v>
      </c>
      <c r="E139" s="133" t="s">
        <v>1489</v>
      </c>
      <c r="F139" s="133" t="s">
        <v>414</v>
      </c>
      <c r="G139" s="133"/>
      <c r="H139" s="133" t="s">
        <v>20</v>
      </c>
      <c r="I139" s="133" t="s">
        <v>20</v>
      </c>
      <c r="J139" s="133"/>
      <c r="K139" s="133"/>
      <c r="L139" s="133" t="s">
        <v>20</v>
      </c>
      <c r="M139" s="133" t="s">
        <v>20</v>
      </c>
      <c r="N139" s="133" t="s">
        <v>19</v>
      </c>
      <c r="O139" s="55" t="s">
        <v>2003</v>
      </c>
      <c r="P139" s="5" t="s">
        <v>415</v>
      </c>
      <c r="Q139" s="3"/>
      <c r="R139" s="133" t="s">
        <v>2881</v>
      </c>
      <c r="S139" s="3" t="s">
        <v>2969</v>
      </c>
      <c r="T139" s="3" t="s">
        <v>20</v>
      </c>
      <c r="U139" s="3"/>
    </row>
    <row r="140" spans="1:21" ht="29" x14ac:dyDescent="0.35">
      <c r="A140" s="2">
        <v>139</v>
      </c>
      <c r="B140" s="133" t="s">
        <v>419</v>
      </c>
      <c r="C140" s="133" t="s">
        <v>80</v>
      </c>
      <c r="D140" s="133" t="s">
        <v>1444</v>
      </c>
      <c r="E140" s="133" t="s">
        <v>1444</v>
      </c>
      <c r="F140" s="133" t="s">
        <v>1288</v>
      </c>
      <c r="G140" s="133" t="s">
        <v>20</v>
      </c>
      <c r="H140" s="133" t="s">
        <v>20</v>
      </c>
      <c r="I140" s="133" t="s">
        <v>19</v>
      </c>
      <c r="J140" s="133"/>
      <c r="K140" s="133"/>
      <c r="L140" s="133"/>
      <c r="M140" s="133" t="s">
        <v>20</v>
      </c>
      <c r="N140" s="133"/>
      <c r="O140" s="134" t="s">
        <v>555</v>
      </c>
      <c r="P140" s="5" t="s">
        <v>1445</v>
      </c>
      <c r="Q140" s="5"/>
      <c r="R140" s="133" t="s">
        <v>2890</v>
      </c>
      <c r="S140" s="3" t="s">
        <v>2969</v>
      </c>
      <c r="T140" s="3" t="s">
        <v>20</v>
      </c>
      <c r="U140" s="3"/>
    </row>
    <row r="141" spans="1:21" ht="29" x14ac:dyDescent="0.35">
      <c r="A141" s="2">
        <v>140</v>
      </c>
      <c r="B141" s="133" t="s">
        <v>419</v>
      </c>
      <c r="C141" s="133" t="s">
        <v>80</v>
      </c>
      <c r="D141" s="133" t="s">
        <v>1292</v>
      </c>
      <c r="E141" s="133" t="s">
        <v>1292</v>
      </c>
      <c r="F141" s="133" t="s">
        <v>1288</v>
      </c>
      <c r="G141" s="133" t="s">
        <v>20</v>
      </c>
      <c r="H141" s="133" t="s">
        <v>20</v>
      </c>
      <c r="I141" s="133" t="s">
        <v>20</v>
      </c>
      <c r="J141" s="133"/>
      <c r="K141" s="133"/>
      <c r="L141" s="133" t="s">
        <v>19</v>
      </c>
      <c r="M141" s="133" t="s">
        <v>20</v>
      </c>
      <c r="N141" s="133"/>
      <c r="O141" s="134" t="s">
        <v>695</v>
      </c>
      <c r="P141" s="5" t="s">
        <v>423</v>
      </c>
      <c r="Q141" s="51"/>
      <c r="R141" s="133" t="s">
        <v>2891</v>
      </c>
      <c r="S141" s="3" t="s">
        <v>2969</v>
      </c>
      <c r="T141" s="3" t="s">
        <v>20</v>
      </c>
      <c r="U141" s="3"/>
    </row>
    <row r="142" spans="1:21" ht="43.5" x14ac:dyDescent="0.35">
      <c r="A142" s="2">
        <v>141</v>
      </c>
      <c r="B142" s="133" t="s">
        <v>419</v>
      </c>
      <c r="C142" s="133" t="s">
        <v>80</v>
      </c>
      <c r="D142" s="133" t="s">
        <v>1291</v>
      </c>
      <c r="E142" s="133" t="s">
        <v>1291</v>
      </c>
      <c r="F142" s="133" t="s">
        <v>1289</v>
      </c>
      <c r="G142" s="133"/>
      <c r="H142" s="133"/>
      <c r="I142" s="133" t="s">
        <v>20</v>
      </c>
      <c r="J142" s="133"/>
      <c r="K142" s="133"/>
      <c r="L142" s="133"/>
      <c r="M142" s="133" t="s">
        <v>20</v>
      </c>
      <c r="N142" s="133"/>
      <c r="O142" s="134" t="s">
        <v>695</v>
      </c>
      <c r="P142" s="5" t="s">
        <v>2968</v>
      </c>
      <c r="Q142" s="51"/>
      <c r="R142" s="133" t="s">
        <v>2892</v>
      </c>
      <c r="S142" s="3" t="s">
        <v>2969</v>
      </c>
      <c r="T142" s="3"/>
      <c r="U142" s="3"/>
    </row>
    <row r="143" spans="1:21" ht="43.5" x14ac:dyDescent="0.35">
      <c r="A143" s="2">
        <v>142</v>
      </c>
      <c r="B143" s="133" t="s">
        <v>419</v>
      </c>
      <c r="C143" s="133" t="s">
        <v>80</v>
      </c>
      <c r="D143" s="133" t="s">
        <v>1290</v>
      </c>
      <c r="E143" s="133" t="s">
        <v>1290</v>
      </c>
      <c r="F143" s="133" t="s">
        <v>696</v>
      </c>
      <c r="G143" s="133" t="s">
        <v>20</v>
      </c>
      <c r="H143" s="133" t="s">
        <v>20</v>
      </c>
      <c r="I143" s="133" t="s">
        <v>20</v>
      </c>
      <c r="J143" s="133"/>
      <c r="K143" s="133"/>
      <c r="L143" s="133" t="s">
        <v>20</v>
      </c>
      <c r="M143" s="133" t="s">
        <v>20</v>
      </c>
      <c r="N143" s="133"/>
      <c r="O143" s="134" t="s">
        <v>695</v>
      </c>
      <c r="P143" s="5" t="s">
        <v>422</v>
      </c>
      <c r="Q143" s="51"/>
      <c r="R143" s="133" t="s">
        <v>2884</v>
      </c>
      <c r="S143" s="3" t="s">
        <v>2969</v>
      </c>
      <c r="T143" s="3" t="s">
        <v>20</v>
      </c>
      <c r="U143" s="3"/>
    </row>
    <row r="144" spans="1:21" ht="43.5" x14ac:dyDescent="0.35">
      <c r="A144" s="2">
        <v>143</v>
      </c>
      <c r="B144" s="133" t="s">
        <v>419</v>
      </c>
      <c r="C144" s="133" t="s">
        <v>80</v>
      </c>
      <c r="D144" s="133" t="s">
        <v>1442</v>
      </c>
      <c r="E144" s="133" t="s">
        <v>1442</v>
      </c>
      <c r="F144" s="133" t="s">
        <v>1443</v>
      </c>
      <c r="G144" s="133" t="s">
        <v>19</v>
      </c>
      <c r="H144" s="134" t="s">
        <v>19</v>
      </c>
      <c r="I144" s="134" t="s">
        <v>19</v>
      </c>
      <c r="J144" s="134"/>
      <c r="K144" s="134"/>
      <c r="L144" s="134"/>
      <c r="M144" s="134" t="s">
        <v>20</v>
      </c>
      <c r="N144" s="134" t="s">
        <v>20</v>
      </c>
      <c r="O144" s="134" t="s">
        <v>697</v>
      </c>
      <c r="P144" s="151" t="s">
        <v>1441</v>
      </c>
      <c r="Q144" s="151"/>
      <c r="R144" s="133" t="s">
        <v>2883</v>
      </c>
      <c r="S144" s="3" t="s">
        <v>2969</v>
      </c>
      <c r="T144" s="3" t="s">
        <v>20</v>
      </c>
      <c r="U144" s="3"/>
    </row>
    <row r="145" spans="1:21" ht="43.5" x14ac:dyDescent="0.35">
      <c r="A145" s="2">
        <v>144</v>
      </c>
      <c r="B145" s="133" t="s">
        <v>419</v>
      </c>
      <c r="C145" s="133" t="s">
        <v>80</v>
      </c>
      <c r="D145" s="133" t="s">
        <v>682</v>
      </c>
      <c r="E145" s="133" t="s">
        <v>682</v>
      </c>
      <c r="F145" s="133" t="s">
        <v>1448</v>
      </c>
      <c r="G145" s="133" t="s">
        <v>20</v>
      </c>
      <c r="H145" s="133" t="s">
        <v>20</v>
      </c>
      <c r="I145" s="133" t="s">
        <v>19</v>
      </c>
      <c r="J145" s="133"/>
      <c r="K145" s="133"/>
      <c r="L145" s="133"/>
      <c r="M145" s="133" t="s">
        <v>20</v>
      </c>
      <c r="N145" s="133"/>
      <c r="O145" s="134" t="s">
        <v>555</v>
      </c>
      <c r="P145" s="5" t="s">
        <v>1449</v>
      </c>
      <c r="Q145" s="5"/>
      <c r="R145" s="133" t="s">
        <v>2889</v>
      </c>
      <c r="S145" s="3" t="s">
        <v>2969</v>
      </c>
      <c r="T145" s="3" t="s">
        <v>20</v>
      </c>
      <c r="U145" s="3"/>
    </row>
    <row r="146" spans="1:21" ht="43.5" x14ac:dyDescent="0.35">
      <c r="A146" s="2">
        <v>145</v>
      </c>
      <c r="B146" s="133" t="s">
        <v>430</v>
      </c>
      <c r="C146" s="133" t="s">
        <v>80</v>
      </c>
      <c r="D146" s="133" t="s">
        <v>1575</v>
      </c>
      <c r="E146" s="133" t="s">
        <v>1577</v>
      </c>
      <c r="F146" s="133" t="s">
        <v>1576</v>
      </c>
      <c r="G146" s="134" t="s">
        <v>20</v>
      </c>
      <c r="H146" s="134" t="s">
        <v>20</v>
      </c>
      <c r="I146" s="134" t="s">
        <v>20</v>
      </c>
      <c r="J146" s="134"/>
      <c r="K146" s="134"/>
      <c r="L146" s="134" t="s">
        <v>20</v>
      </c>
      <c r="M146" s="134" t="s">
        <v>20</v>
      </c>
      <c r="N146" s="134"/>
      <c r="O146" s="133" t="s">
        <v>555</v>
      </c>
      <c r="P146" s="5" t="s">
        <v>712</v>
      </c>
      <c r="Q146" s="3"/>
      <c r="R146" s="133" t="s">
        <v>2897</v>
      </c>
      <c r="S146" s="3" t="s">
        <v>2969</v>
      </c>
      <c r="T146" s="3" t="s">
        <v>20</v>
      </c>
      <c r="U146" s="3"/>
    </row>
    <row r="147" spans="1:21" ht="43.5" x14ac:dyDescent="0.35">
      <c r="A147" s="2">
        <v>146</v>
      </c>
      <c r="B147" s="133" t="s">
        <v>430</v>
      </c>
      <c r="C147" s="133" t="s">
        <v>80</v>
      </c>
      <c r="D147" s="133" t="s">
        <v>1595</v>
      </c>
      <c r="E147" s="133" t="s">
        <v>1596</v>
      </c>
      <c r="F147" s="133" t="s">
        <v>718</v>
      </c>
      <c r="G147" s="134" t="s">
        <v>19</v>
      </c>
      <c r="H147" s="134" t="s">
        <v>19</v>
      </c>
      <c r="I147" s="134" t="s">
        <v>19</v>
      </c>
      <c r="J147" s="134"/>
      <c r="K147" s="134"/>
      <c r="L147" s="134"/>
      <c r="M147" s="134"/>
      <c r="N147" s="134" t="s">
        <v>20</v>
      </c>
      <c r="O147" s="134" t="s">
        <v>695</v>
      </c>
      <c r="P147" s="5" t="s">
        <v>719</v>
      </c>
      <c r="Q147" s="3"/>
      <c r="R147" s="133" t="s">
        <v>2900</v>
      </c>
      <c r="S147" s="3" t="s">
        <v>2969</v>
      </c>
      <c r="T147" s="3" t="s">
        <v>20</v>
      </c>
      <c r="U147" s="3"/>
    </row>
    <row r="148" spans="1:21" ht="29" x14ac:dyDescent="0.35">
      <c r="A148" s="2">
        <v>147</v>
      </c>
      <c r="B148" s="133" t="s">
        <v>430</v>
      </c>
      <c r="C148" s="133" t="s">
        <v>80</v>
      </c>
      <c r="D148" s="133" t="s">
        <v>1572</v>
      </c>
      <c r="E148" s="133" t="s">
        <v>706</v>
      </c>
      <c r="F148" s="133" t="s">
        <v>707</v>
      </c>
      <c r="G148" s="134" t="s">
        <v>20</v>
      </c>
      <c r="H148" s="134" t="s">
        <v>20</v>
      </c>
      <c r="I148" s="134" t="s">
        <v>20</v>
      </c>
      <c r="J148" s="134"/>
      <c r="K148" s="134"/>
      <c r="L148" s="134" t="s">
        <v>20</v>
      </c>
      <c r="M148" s="134" t="s">
        <v>20</v>
      </c>
      <c r="N148" s="134"/>
      <c r="O148" s="133" t="s">
        <v>555</v>
      </c>
      <c r="P148" s="5" t="s">
        <v>708</v>
      </c>
      <c r="Q148" s="3"/>
      <c r="R148" s="133" t="s">
        <v>2895</v>
      </c>
      <c r="S148" s="3" t="s">
        <v>2969</v>
      </c>
      <c r="T148" s="3" t="s">
        <v>20</v>
      </c>
      <c r="U148" s="3"/>
    </row>
    <row r="149" spans="1:21" ht="43.5" x14ac:dyDescent="0.35">
      <c r="A149" s="2">
        <v>148</v>
      </c>
      <c r="B149" s="133" t="s">
        <v>430</v>
      </c>
      <c r="C149" s="133" t="s">
        <v>80</v>
      </c>
      <c r="D149" s="133" t="s">
        <v>1498</v>
      </c>
      <c r="E149" s="133" t="s">
        <v>1600</v>
      </c>
      <c r="F149" s="133" t="s">
        <v>1601</v>
      </c>
      <c r="G149" s="134" t="s">
        <v>20</v>
      </c>
      <c r="H149" s="134" t="s">
        <v>19</v>
      </c>
      <c r="I149" s="134" t="s">
        <v>19</v>
      </c>
      <c r="J149" s="134"/>
      <c r="K149" s="134"/>
      <c r="L149" s="134" t="s">
        <v>19</v>
      </c>
      <c r="M149" s="134" t="s">
        <v>20</v>
      </c>
      <c r="N149" s="134" t="s">
        <v>20</v>
      </c>
      <c r="O149" s="134" t="s">
        <v>695</v>
      </c>
      <c r="P149" s="5" t="s">
        <v>1599</v>
      </c>
      <c r="Q149" s="5" t="s">
        <v>1603</v>
      </c>
      <c r="R149" s="133" t="s">
        <v>2901</v>
      </c>
      <c r="S149" s="3" t="s">
        <v>2969</v>
      </c>
      <c r="T149" s="3" t="s">
        <v>20</v>
      </c>
      <c r="U149" s="3"/>
    </row>
    <row r="150" spans="1:21" ht="29" x14ac:dyDescent="0.35">
      <c r="A150" s="2">
        <v>149</v>
      </c>
      <c r="B150" s="133" t="s">
        <v>430</v>
      </c>
      <c r="C150" s="133" t="s">
        <v>80</v>
      </c>
      <c r="D150" s="133" t="s">
        <v>716</v>
      </c>
      <c r="E150" s="133" t="s">
        <v>716</v>
      </c>
      <c r="F150" s="133" t="s">
        <v>1578</v>
      </c>
      <c r="G150" s="134" t="s">
        <v>20</v>
      </c>
      <c r="H150" s="134" t="s">
        <v>20</v>
      </c>
      <c r="I150" s="134" t="s">
        <v>20</v>
      </c>
      <c r="J150" s="134"/>
      <c r="K150" s="134"/>
      <c r="L150" s="134" t="s">
        <v>20</v>
      </c>
      <c r="M150" s="134" t="s">
        <v>20</v>
      </c>
      <c r="N150" s="134"/>
      <c r="O150" s="134" t="s">
        <v>695</v>
      </c>
      <c r="P150" s="5" t="s">
        <v>717</v>
      </c>
      <c r="Q150" s="3"/>
      <c r="R150" s="133" t="s">
        <v>2899</v>
      </c>
      <c r="S150" s="3" t="s">
        <v>2969</v>
      </c>
      <c r="T150" s="3" t="s">
        <v>20</v>
      </c>
      <c r="U150" s="3"/>
    </row>
    <row r="151" spans="1:21" ht="43.5" x14ac:dyDescent="0.35">
      <c r="A151" s="2">
        <v>150</v>
      </c>
      <c r="B151" s="133" t="s">
        <v>430</v>
      </c>
      <c r="C151" s="133" t="s">
        <v>80</v>
      </c>
      <c r="D151" s="133" t="s">
        <v>1573</v>
      </c>
      <c r="E151" s="133" t="s">
        <v>703</v>
      </c>
      <c r="F151" s="133" t="s">
        <v>704</v>
      </c>
      <c r="G151" s="134" t="s">
        <v>20</v>
      </c>
      <c r="H151" s="134" t="s">
        <v>19</v>
      </c>
      <c r="I151" s="134" t="s">
        <v>19</v>
      </c>
      <c r="J151" s="134"/>
      <c r="K151" s="134"/>
      <c r="L151" s="134" t="s">
        <v>19</v>
      </c>
      <c r="M151" s="134" t="s">
        <v>20</v>
      </c>
      <c r="N151" s="134"/>
      <c r="O151" s="133" t="s">
        <v>555</v>
      </c>
      <c r="P151" s="5" t="s">
        <v>705</v>
      </c>
      <c r="Q151" s="3"/>
      <c r="R151" s="133" t="s">
        <v>2894</v>
      </c>
      <c r="S151" s="3" t="s">
        <v>2969</v>
      </c>
      <c r="T151" s="3" t="s">
        <v>20</v>
      </c>
      <c r="U151" s="3"/>
    </row>
    <row r="152" spans="1:21" ht="58" x14ac:dyDescent="0.35">
      <c r="A152" s="2">
        <v>151</v>
      </c>
      <c r="B152" s="133" t="s">
        <v>430</v>
      </c>
      <c r="C152" s="133" t="s">
        <v>80</v>
      </c>
      <c r="D152" s="133" t="s">
        <v>1571</v>
      </c>
      <c r="E152" s="133" t="s">
        <v>700</v>
      </c>
      <c r="F152" s="133" t="s">
        <v>701</v>
      </c>
      <c r="G152" s="134" t="s">
        <v>20</v>
      </c>
      <c r="H152" s="134" t="s">
        <v>20</v>
      </c>
      <c r="I152" s="134" t="s">
        <v>20</v>
      </c>
      <c r="J152" s="134"/>
      <c r="K152" s="134"/>
      <c r="L152" s="134" t="s">
        <v>20</v>
      </c>
      <c r="M152" s="134" t="s">
        <v>20</v>
      </c>
      <c r="N152" s="134"/>
      <c r="O152" s="133" t="s">
        <v>555</v>
      </c>
      <c r="P152" s="5" t="s">
        <v>702</v>
      </c>
      <c r="Q152" s="3"/>
      <c r="R152" s="133" t="s">
        <v>2893</v>
      </c>
      <c r="S152" s="3" t="s">
        <v>2969</v>
      </c>
      <c r="T152" s="3" t="s">
        <v>20</v>
      </c>
      <c r="U152" s="3"/>
    </row>
    <row r="153" spans="1:21" x14ac:dyDescent="0.35">
      <c r="A153" s="2">
        <v>152</v>
      </c>
      <c r="B153" s="133" t="s">
        <v>430</v>
      </c>
      <c r="C153" s="133" t="s">
        <v>80</v>
      </c>
      <c r="D153" s="133" t="s">
        <v>1604</v>
      </c>
      <c r="E153" s="133" t="s">
        <v>1605</v>
      </c>
      <c r="F153" s="133" t="s">
        <v>698</v>
      </c>
      <c r="G153" s="134" t="s">
        <v>20</v>
      </c>
      <c r="H153" s="134" t="s">
        <v>19</v>
      </c>
      <c r="I153" s="134" t="s">
        <v>19</v>
      </c>
      <c r="J153" s="134"/>
      <c r="K153" s="134"/>
      <c r="L153" s="134" t="s">
        <v>19</v>
      </c>
      <c r="M153" s="134" t="s">
        <v>20</v>
      </c>
      <c r="N153" s="134"/>
      <c r="O153" s="133" t="s">
        <v>555</v>
      </c>
      <c r="P153" s="5" t="s">
        <v>699</v>
      </c>
      <c r="Q153" s="3"/>
      <c r="R153" s="133" t="s">
        <v>2902</v>
      </c>
      <c r="S153" s="3" t="s">
        <v>2969</v>
      </c>
      <c r="T153" s="3" t="s">
        <v>20</v>
      </c>
      <c r="U153" s="3"/>
    </row>
    <row r="154" spans="1:21" ht="29" x14ac:dyDescent="0.35">
      <c r="A154" s="2">
        <v>153</v>
      </c>
      <c r="B154" s="133" t="s">
        <v>430</v>
      </c>
      <c r="C154" s="133" t="s">
        <v>80</v>
      </c>
      <c r="D154" s="133" t="s">
        <v>713</v>
      </c>
      <c r="E154" s="133" t="s">
        <v>713</v>
      </c>
      <c r="F154" s="133" t="s">
        <v>714</v>
      </c>
      <c r="G154" s="134" t="s">
        <v>20</v>
      </c>
      <c r="H154" s="134" t="s">
        <v>20</v>
      </c>
      <c r="I154" s="134" t="s">
        <v>20</v>
      </c>
      <c r="J154" s="134"/>
      <c r="K154" s="134"/>
      <c r="L154" s="134" t="s">
        <v>20</v>
      </c>
      <c r="M154" s="134" t="s">
        <v>20</v>
      </c>
      <c r="N154" s="134"/>
      <c r="O154" s="133" t="s">
        <v>555</v>
      </c>
      <c r="P154" s="5" t="s">
        <v>715</v>
      </c>
      <c r="Q154" s="3"/>
      <c r="R154" s="133" t="s">
        <v>2898</v>
      </c>
      <c r="S154" s="3" t="s">
        <v>2969</v>
      </c>
      <c r="T154" s="3" t="s">
        <v>20</v>
      </c>
      <c r="U154" s="3"/>
    </row>
    <row r="155" spans="1:21" ht="43.5" x14ac:dyDescent="0.35">
      <c r="A155" s="2">
        <v>154</v>
      </c>
      <c r="B155" s="133" t="s">
        <v>430</v>
      </c>
      <c r="C155" s="133" t="s">
        <v>80</v>
      </c>
      <c r="D155" s="133" t="s">
        <v>1574</v>
      </c>
      <c r="E155" s="133" t="s">
        <v>709</v>
      </c>
      <c r="F155" s="133" t="s">
        <v>710</v>
      </c>
      <c r="G155" s="134" t="s">
        <v>20</v>
      </c>
      <c r="H155" s="134" t="s">
        <v>19</v>
      </c>
      <c r="I155" s="134" t="s">
        <v>19</v>
      </c>
      <c r="J155" s="134"/>
      <c r="K155" s="134"/>
      <c r="L155" s="134" t="s">
        <v>19</v>
      </c>
      <c r="M155" s="134" t="s">
        <v>20</v>
      </c>
      <c r="N155" s="134"/>
      <c r="O155" s="133" t="s">
        <v>555</v>
      </c>
      <c r="P155" s="5" t="s">
        <v>711</v>
      </c>
      <c r="Q155" s="3"/>
      <c r="R155" s="133" t="s">
        <v>2896</v>
      </c>
      <c r="S155" s="3" t="s">
        <v>2969</v>
      </c>
      <c r="T155" s="3" t="s">
        <v>20</v>
      </c>
      <c r="U155" s="3"/>
    </row>
    <row r="156" spans="1:21" ht="29" x14ac:dyDescent="0.35">
      <c r="A156" s="2">
        <v>155</v>
      </c>
      <c r="B156" s="133" t="s">
        <v>449</v>
      </c>
      <c r="C156" s="133" t="s">
        <v>80</v>
      </c>
      <c r="D156" s="133" t="s">
        <v>1812</v>
      </c>
      <c r="E156" s="133" t="s">
        <v>1811</v>
      </c>
      <c r="F156" s="133" t="s">
        <v>720</v>
      </c>
      <c r="G156" s="134"/>
      <c r="H156" s="134"/>
      <c r="I156" s="134" t="s">
        <v>20</v>
      </c>
      <c r="J156" s="134"/>
      <c r="K156" s="134"/>
      <c r="L156" s="134"/>
      <c r="M156" s="134"/>
      <c r="N156" s="134" t="s">
        <v>20</v>
      </c>
      <c r="O156" s="134" t="s">
        <v>695</v>
      </c>
      <c r="P156" s="5" t="s">
        <v>730</v>
      </c>
      <c r="Q156" s="3"/>
      <c r="R156" s="133" t="s">
        <v>2908</v>
      </c>
      <c r="S156" s="3" t="s">
        <v>2969</v>
      </c>
      <c r="T156" s="3"/>
      <c r="U156" s="3"/>
    </row>
    <row r="157" spans="1:21" ht="29" x14ac:dyDescent="0.35">
      <c r="A157" s="2">
        <v>156</v>
      </c>
      <c r="B157" s="133" t="s">
        <v>449</v>
      </c>
      <c r="C157" s="133" t="s">
        <v>80</v>
      </c>
      <c r="D157" s="133" t="s">
        <v>734</v>
      </c>
      <c r="E157" s="133" t="s">
        <v>1788</v>
      </c>
      <c r="F157" s="133" t="s">
        <v>727</v>
      </c>
      <c r="G157" s="134" t="s">
        <v>20</v>
      </c>
      <c r="H157" s="134" t="s">
        <v>20</v>
      </c>
      <c r="I157" s="134" t="s">
        <v>20</v>
      </c>
      <c r="J157" s="134"/>
      <c r="K157" s="134"/>
      <c r="L157" s="134"/>
      <c r="M157" s="134" t="s">
        <v>20</v>
      </c>
      <c r="N157" s="134"/>
      <c r="O157" s="134" t="s">
        <v>695</v>
      </c>
      <c r="P157" s="5" t="s">
        <v>735</v>
      </c>
      <c r="Q157" s="3"/>
      <c r="R157" s="133" t="s">
        <v>2911</v>
      </c>
      <c r="S157" s="3" t="s">
        <v>2969</v>
      </c>
      <c r="T157" s="3" t="s">
        <v>20</v>
      </c>
      <c r="U157" s="3"/>
    </row>
    <row r="158" spans="1:21" ht="43.5" x14ac:dyDescent="0.35">
      <c r="A158" s="2">
        <v>157</v>
      </c>
      <c r="B158" s="133" t="s">
        <v>449</v>
      </c>
      <c r="C158" s="133" t="s">
        <v>80</v>
      </c>
      <c r="D158" s="133" t="s">
        <v>1795</v>
      </c>
      <c r="E158" s="133" t="s">
        <v>1807</v>
      </c>
      <c r="F158" s="133" t="s">
        <v>741</v>
      </c>
      <c r="G158" s="134" t="s">
        <v>20</v>
      </c>
      <c r="H158" s="134" t="s">
        <v>20</v>
      </c>
      <c r="I158" s="134" t="s">
        <v>19</v>
      </c>
      <c r="J158" s="134"/>
      <c r="K158" s="134"/>
      <c r="L158" s="134"/>
      <c r="M158" s="134" t="s">
        <v>20</v>
      </c>
      <c r="N158" s="134"/>
      <c r="O158" s="134" t="s">
        <v>695</v>
      </c>
      <c r="P158" s="5" t="s">
        <v>2960</v>
      </c>
      <c r="Q158" s="3"/>
      <c r="R158" s="133" t="s">
        <v>2916</v>
      </c>
      <c r="S158" s="3" t="s">
        <v>2969</v>
      </c>
      <c r="T158" s="3" t="s">
        <v>20</v>
      </c>
      <c r="U158" s="3"/>
    </row>
    <row r="159" spans="1:21" ht="43.5" x14ac:dyDescent="0.35">
      <c r="A159" s="2">
        <v>158</v>
      </c>
      <c r="B159" s="133" t="s">
        <v>449</v>
      </c>
      <c r="C159" s="133" t="s">
        <v>80</v>
      </c>
      <c r="D159" s="133" t="s">
        <v>738</v>
      </c>
      <c r="E159" s="133" t="s">
        <v>738</v>
      </c>
      <c r="F159" s="133" t="s">
        <v>725</v>
      </c>
      <c r="G159" s="134"/>
      <c r="H159" s="134" t="s">
        <v>20</v>
      </c>
      <c r="I159" s="134" t="s">
        <v>20</v>
      </c>
      <c r="J159" s="134"/>
      <c r="K159" s="134"/>
      <c r="L159" s="134"/>
      <c r="M159" s="134"/>
      <c r="N159" s="134" t="s">
        <v>20</v>
      </c>
      <c r="O159" s="134" t="s">
        <v>695</v>
      </c>
      <c r="P159" s="5" t="s">
        <v>739</v>
      </c>
      <c r="Q159" s="3"/>
      <c r="R159" s="133" t="s">
        <v>2913</v>
      </c>
      <c r="S159" s="3" t="s">
        <v>2969</v>
      </c>
      <c r="T159" s="3"/>
      <c r="U159" s="3"/>
    </row>
    <row r="160" spans="1:21" ht="145" x14ac:dyDescent="0.35">
      <c r="A160" s="2">
        <v>159</v>
      </c>
      <c r="B160" s="133" t="s">
        <v>449</v>
      </c>
      <c r="C160" s="133" t="s">
        <v>80</v>
      </c>
      <c r="D160" s="133" t="s">
        <v>1798</v>
      </c>
      <c r="E160" s="133" t="s">
        <v>1799</v>
      </c>
      <c r="F160" s="133" t="s">
        <v>725</v>
      </c>
      <c r="G160" s="133" t="s">
        <v>20</v>
      </c>
      <c r="H160" s="133" t="s">
        <v>20</v>
      </c>
      <c r="I160" s="133" t="s">
        <v>20</v>
      </c>
      <c r="J160" s="133"/>
      <c r="K160" s="133"/>
      <c r="L160" s="133"/>
      <c r="M160" s="133"/>
      <c r="N160" s="133" t="s">
        <v>20</v>
      </c>
      <c r="O160" s="134" t="s">
        <v>695</v>
      </c>
      <c r="P160" s="54" t="s">
        <v>1803</v>
      </c>
      <c r="Q160" s="2"/>
      <c r="R160" s="133" t="s">
        <v>2914</v>
      </c>
      <c r="S160" s="3" t="s">
        <v>2969</v>
      </c>
      <c r="T160" s="3" t="s">
        <v>20</v>
      </c>
      <c r="U160" s="3"/>
    </row>
    <row r="161" spans="1:22" ht="29" x14ac:dyDescent="0.35">
      <c r="A161" s="2">
        <v>160</v>
      </c>
      <c r="B161" s="133" t="s">
        <v>449</v>
      </c>
      <c r="C161" s="133" t="s">
        <v>80</v>
      </c>
      <c r="D161" s="133" t="s">
        <v>1760</v>
      </c>
      <c r="E161" s="133" t="s">
        <v>1761</v>
      </c>
      <c r="F161" s="133" t="s">
        <v>1759</v>
      </c>
      <c r="G161" s="134" t="s">
        <v>20</v>
      </c>
      <c r="H161" s="134" t="s">
        <v>20</v>
      </c>
      <c r="I161" s="134" t="s">
        <v>19</v>
      </c>
      <c r="J161" s="134"/>
      <c r="K161" s="133"/>
      <c r="L161" s="134"/>
      <c r="M161" s="134" t="s">
        <v>20</v>
      </c>
      <c r="N161" s="134"/>
      <c r="O161" s="133" t="s">
        <v>555</v>
      </c>
      <c r="P161" s="5" t="s">
        <v>728</v>
      </c>
      <c r="Q161" s="3"/>
      <c r="R161" s="133" t="s">
        <v>2906</v>
      </c>
      <c r="S161" s="3" t="s">
        <v>2969</v>
      </c>
      <c r="T161" s="3" t="s">
        <v>20</v>
      </c>
      <c r="U161" s="3"/>
    </row>
    <row r="162" spans="1:22" ht="29" x14ac:dyDescent="0.35">
      <c r="A162" s="2">
        <v>161</v>
      </c>
      <c r="B162" s="133" t="s">
        <v>449</v>
      </c>
      <c r="C162" s="133" t="s">
        <v>80</v>
      </c>
      <c r="D162" s="133" t="s">
        <v>722</v>
      </c>
      <c r="E162" s="133" t="s">
        <v>1756</v>
      </c>
      <c r="F162" s="133" t="s">
        <v>723</v>
      </c>
      <c r="G162" s="134" t="s">
        <v>20</v>
      </c>
      <c r="H162" s="134" t="s">
        <v>20</v>
      </c>
      <c r="I162" s="134" t="s">
        <v>20</v>
      </c>
      <c r="J162" s="134"/>
      <c r="K162" s="134"/>
      <c r="L162" s="134"/>
      <c r="M162" s="134" t="s">
        <v>20</v>
      </c>
      <c r="N162" s="134"/>
      <c r="O162" s="133" t="s">
        <v>555</v>
      </c>
      <c r="P162" s="5" t="s">
        <v>724</v>
      </c>
      <c r="Q162" s="3"/>
      <c r="R162" s="133" t="s">
        <v>2904</v>
      </c>
      <c r="S162" s="3" t="s">
        <v>2969</v>
      </c>
      <c r="T162" s="3" t="s">
        <v>20</v>
      </c>
      <c r="U162" s="3"/>
    </row>
    <row r="163" spans="1:22" ht="43.5" x14ac:dyDescent="0.35">
      <c r="A163" s="2">
        <v>162</v>
      </c>
      <c r="B163" s="133" t="s">
        <v>449</v>
      </c>
      <c r="C163" s="133" t="s">
        <v>80</v>
      </c>
      <c r="D163" s="133" t="s">
        <v>731</v>
      </c>
      <c r="E163" s="133" t="s">
        <v>731</v>
      </c>
      <c r="F163" s="133" t="s">
        <v>720</v>
      </c>
      <c r="G163" s="134"/>
      <c r="H163" s="134"/>
      <c r="I163" s="134" t="s">
        <v>20</v>
      </c>
      <c r="J163" s="134"/>
      <c r="K163" s="134"/>
      <c r="L163" s="134"/>
      <c r="M163" s="134"/>
      <c r="N163" s="134" t="s">
        <v>20</v>
      </c>
      <c r="O163" s="134" t="s">
        <v>695</v>
      </c>
      <c r="P163" s="5" t="s">
        <v>732</v>
      </c>
      <c r="Q163" s="3"/>
      <c r="R163" s="133" t="s">
        <v>2909</v>
      </c>
      <c r="S163" s="3" t="s">
        <v>2969</v>
      </c>
      <c r="T163" s="3"/>
      <c r="U163" s="3"/>
    </row>
    <row r="164" spans="1:22" ht="29" x14ac:dyDescent="0.35">
      <c r="A164" s="2">
        <v>163</v>
      </c>
      <c r="B164" s="133" t="s">
        <v>449</v>
      </c>
      <c r="C164" s="133" t="s">
        <v>80</v>
      </c>
      <c r="D164" s="133" t="s">
        <v>695</v>
      </c>
      <c r="E164" s="133" t="s">
        <v>1787</v>
      </c>
      <c r="F164" s="133" t="s">
        <v>727</v>
      </c>
      <c r="G164" s="134" t="s">
        <v>19</v>
      </c>
      <c r="H164" s="134" t="s">
        <v>20</v>
      </c>
      <c r="I164" s="134" t="s">
        <v>20</v>
      </c>
      <c r="J164" s="134"/>
      <c r="K164" s="134"/>
      <c r="L164" s="134"/>
      <c r="M164" s="134" t="s">
        <v>20</v>
      </c>
      <c r="N164" s="134"/>
      <c r="O164" s="134" t="s">
        <v>695</v>
      </c>
      <c r="P164" s="5" t="s">
        <v>733</v>
      </c>
      <c r="Q164" s="3"/>
      <c r="R164" s="133" t="s">
        <v>2910</v>
      </c>
      <c r="S164" s="3" t="s">
        <v>2969</v>
      </c>
      <c r="T164" s="3" t="s">
        <v>20</v>
      </c>
      <c r="U164" s="3"/>
    </row>
    <row r="165" spans="1:22" ht="43.5" x14ac:dyDescent="0.35">
      <c r="A165" s="2">
        <v>164</v>
      </c>
      <c r="B165" s="133" t="s">
        <v>449</v>
      </c>
      <c r="C165" s="133" t="s">
        <v>80</v>
      </c>
      <c r="D165" s="133" t="s">
        <v>745</v>
      </c>
      <c r="E165" s="133" t="s">
        <v>1808</v>
      </c>
      <c r="F165" s="133" t="s">
        <v>723</v>
      </c>
      <c r="G165" s="134"/>
      <c r="H165" s="134"/>
      <c r="I165" s="134" t="s">
        <v>20</v>
      </c>
      <c r="J165" s="134"/>
      <c r="K165" s="134"/>
      <c r="L165" s="134"/>
      <c r="M165" s="134"/>
      <c r="N165" s="134" t="s">
        <v>20</v>
      </c>
      <c r="O165" s="133" t="s">
        <v>522</v>
      </c>
      <c r="P165" s="5" t="s">
        <v>746</v>
      </c>
      <c r="Q165" s="3"/>
      <c r="R165" s="133" t="s">
        <v>2918</v>
      </c>
      <c r="S165" s="3" t="s">
        <v>2969</v>
      </c>
      <c r="T165" s="3"/>
      <c r="U165" s="3"/>
    </row>
    <row r="166" spans="1:22" ht="58" x14ac:dyDescent="0.35">
      <c r="A166" s="2">
        <v>165</v>
      </c>
      <c r="B166" s="133" t="s">
        <v>449</v>
      </c>
      <c r="C166" s="133" t="s">
        <v>80</v>
      </c>
      <c r="D166" s="133" t="s">
        <v>740</v>
      </c>
      <c r="E166" s="133" t="s">
        <v>1793</v>
      </c>
      <c r="F166" s="133" t="s">
        <v>1794</v>
      </c>
      <c r="G166" s="134" t="s">
        <v>20</v>
      </c>
      <c r="H166" s="134" t="s">
        <v>20</v>
      </c>
      <c r="I166" s="134" t="s">
        <v>20</v>
      </c>
      <c r="J166" s="134"/>
      <c r="K166" s="134"/>
      <c r="L166" s="134" t="s">
        <v>20</v>
      </c>
      <c r="M166" s="134" t="s">
        <v>20</v>
      </c>
      <c r="N166" s="134"/>
      <c r="O166" s="134" t="s">
        <v>695</v>
      </c>
      <c r="P166" s="5" t="s">
        <v>742</v>
      </c>
      <c r="Q166" s="3"/>
      <c r="R166" s="133" t="s">
        <v>2915</v>
      </c>
      <c r="S166" s="3" t="s">
        <v>2969</v>
      </c>
      <c r="T166" s="3" t="s">
        <v>20</v>
      </c>
      <c r="U166" s="3"/>
    </row>
    <row r="167" spans="1:22" ht="43.5" x14ac:dyDescent="0.35">
      <c r="A167" s="2">
        <v>166</v>
      </c>
      <c r="B167" s="133" t="s">
        <v>449</v>
      </c>
      <c r="C167" s="133" t="s">
        <v>80</v>
      </c>
      <c r="D167" s="133" t="s">
        <v>1767</v>
      </c>
      <c r="E167" s="133" t="s">
        <v>1768</v>
      </c>
      <c r="F167" s="133" t="s">
        <v>720</v>
      </c>
      <c r="G167" s="134" t="s">
        <v>20</v>
      </c>
      <c r="H167" s="134" t="s">
        <v>20</v>
      </c>
      <c r="I167" s="134" t="s">
        <v>20</v>
      </c>
      <c r="J167" s="134" t="s">
        <v>20</v>
      </c>
      <c r="K167" s="134"/>
      <c r="L167" s="134"/>
      <c r="M167" s="134" t="s">
        <v>20</v>
      </c>
      <c r="N167" s="134"/>
      <c r="O167" s="134" t="s">
        <v>695</v>
      </c>
      <c r="P167" s="5" t="s">
        <v>729</v>
      </c>
      <c r="Q167" s="3"/>
      <c r="R167" s="133" t="s">
        <v>2907</v>
      </c>
      <c r="S167" s="3" t="s">
        <v>2969</v>
      </c>
      <c r="T167" s="3" t="s">
        <v>20</v>
      </c>
      <c r="U167" s="3" t="s">
        <v>20</v>
      </c>
    </row>
    <row r="168" spans="1:22" ht="29" x14ac:dyDescent="0.35">
      <c r="A168" s="2">
        <v>167</v>
      </c>
      <c r="B168" s="133" t="s">
        <v>449</v>
      </c>
      <c r="C168" s="133" t="s">
        <v>80</v>
      </c>
      <c r="D168" s="133" t="s">
        <v>736</v>
      </c>
      <c r="E168" s="133" t="s">
        <v>1791</v>
      </c>
      <c r="F168" s="133" t="s">
        <v>727</v>
      </c>
      <c r="G168" s="134" t="s">
        <v>20</v>
      </c>
      <c r="H168" s="134" t="s">
        <v>20</v>
      </c>
      <c r="I168" s="134"/>
      <c r="J168" s="134"/>
      <c r="K168" s="134"/>
      <c r="L168" s="134"/>
      <c r="M168" s="134" t="s">
        <v>20</v>
      </c>
      <c r="N168" s="134"/>
      <c r="O168" s="134" t="s">
        <v>695</v>
      </c>
      <c r="P168" s="5" t="s">
        <v>737</v>
      </c>
      <c r="Q168" s="3"/>
      <c r="R168" s="133" t="s">
        <v>2912</v>
      </c>
      <c r="S168" s="3" t="s">
        <v>2969</v>
      </c>
      <c r="T168" s="3" t="s">
        <v>20</v>
      </c>
      <c r="U168" s="3"/>
    </row>
    <row r="169" spans="1:22" s="6" customFormat="1" ht="43.5" x14ac:dyDescent="0.35">
      <c r="A169" s="2">
        <v>168</v>
      </c>
      <c r="B169" s="133" t="s">
        <v>449</v>
      </c>
      <c r="C169" s="133" t="s">
        <v>80</v>
      </c>
      <c r="D169" s="133" t="s">
        <v>1754</v>
      </c>
      <c r="E169" s="133" t="s">
        <v>1755</v>
      </c>
      <c r="F169" s="133" t="s">
        <v>720</v>
      </c>
      <c r="G169" s="134" t="s">
        <v>20</v>
      </c>
      <c r="H169" s="134" t="s">
        <v>20</v>
      </c>
      <c r="I169" s="134" t="s">
        <v>20</v>
      </c>
      <c r="J169" s="134"/>
      <c r="K169" s="134"/>
      <c r="L169" s="134"/>
      <c r="M169" s="134" t="s">
        <v>20</v>
      </c>
      <c r="N169" s="134"/>
      <c r="O169" s="133" t="s">
        <v>555</v>
      </c>
      <c r="P169" s="5" t="s">
        <v>721</v>
      </c>
      <c r="Q169" s="3"/>
      <c r="R169" s="133" t="s">
        <v>2903</v>
      </c>
      <c r="S169" s="3" t="s">
        <v>2969</v>
      </c>
      <c r="T169" s="3" t="s">
        <v>20</v>
      </c>
      <c r="U169" s="3"/>
      <c r="V169" s="1"/>
    </row>
    <row r="170" spans="1:22" ht="43.5" x14ac:dyDescent="0.35">
      <c r="A170" s="2">
        <v>169</v>
      </c>
      <c r="B170" s="133" t="s">
        <v>449</v>
      </c>
      <c r="C170" s="133" t="s">
        <v>80</v>
      </c>
      <c r="D170" s="133" t="s">
        <v>1758</v>
      </c>
      <c r="E170" s="133" t="s">
        <v>1757</v>
      </c>
      <c r="F170" s="133" t="s">
        <v>725</v>
      </c>
      <c r="G170" s="134" t="s">
        <v>20</v>
      </c>
      <c r="H170" s="134" t="s">
        <v>20</v>
      </c>
      <c r="I170" s="134" t="s">
        <v>19</v>
      </c>
      <c r="J170" s="134"/>
      <c r="K170" s="133"/>
      <c r="L170" s="134"/>
      <c r="M170" s="134" t="s">
        <v>20</v>
      </c>
      <c r="N170" s="134"/>
      <c r="O170" s="133" t="s">
        <v>555</v>
      </c>
      <c r="P170" s="5" t="s">
        <v>726</v>
      </c>
      <c r="Q170" s="3"/>
      <c r="R170" s="133" t="s">
        <v>2905</v>
      </c>
      <c r="S170" s="3" t="s">
        <v>2969</v>
      </c>
      <c r="T170" s="3" t="s">
        <v>20</v>
      </c>
      <c r="U170" s="3"/>
    </row>
    <row r="171" spans="1:22" ht="29" x14ac:dyDescent="0.35">
      <c r="A171" s="2">
        <v>170</v>
      </c>
      <c r="B171" s="133" t="s">
        <v>449</v>
      </c>
      <c r="C171" s="133" t="s">
        <v>80</v>
      </c>
      <c r="D171" s="133" t="s">
        <v>1806</v>
      </c>
      <c r="E171" s="133" t="s">
        <v>1806</v>
      </c>
      <c r="F171" s="133" t="s">
        <v>743</v>
      </c>
      <c r="G171" s="134" t="s">
        <v>20</v>
      </c>
      <c r="H171" s="134" t="s">
        <v>20</v>
      </c>
      <c r="I171" s="134" t="s">
        <v>20</v>
      </c>
      <c r="J171" s="134"/>
      <c r="K171" s="134"/>
      <c r="L171" s="134"/>
      <c r="M171" s="134"/>
      <c r="N171" s="134" t="s">
        <v>20</v>
      </c>
      <c r="O171" s="133" t="s">
        <v>522</v>
      </c>
      <c r="P171" s="5" t="s">
        <v>744</v>
      </c>
      <c r="Q171" s="5" t="s">
        <v>1796</v>
      </c>
      <c r="R171" s="133" t="s">
        <v>2917</v>
      </c>
      <c r="S171" s="3" t="s">
        <v>2969</v>
      </c>
      <c r="T171" s="3" t="s">
        <v>20</v>
      </c>
      <c r="U171" s="3"/>
    </row>
    <row r="172" spans="1:22" ht="43.5" x14ac:dyDescent="0.35">
      <c r="A172" s="2">
        <v>171</v>
      </c>
      <c r="B172" s="133" t="s">
        <v>463</v>
      </c>
      <c r="C172" s="133" t="s">
        <v>80</v>
      </c>
      <c r="D172" s="133" t="s">
        <v>1906</v>
      </c>
      <c r="E172" s="133" t="s">
        <v>747</v>
      </c>
      <c r="F172" s="133" t="s">
        <v>748</v>
      </c>
      <c r="G172" s="134" t="s">
        <v>20</v>
      </c>
      <c r="H172" s="134" t="s">
        <v>20</v>
      </c>
      <c r="I172" s="134"/>
      <c r="J172" s="134" t="s">
        <v>20</v>
      </c>
      <c r="K172" s="134"/>
      <c r="L172" s="134" t="s">
        <v>20</v>
      </c>
      <c r="M172" s="134" t="s">
        <v>20</v>
      </c>
      <c r="N172" s="134" t="s">
        <v>20</v>
      </c>
      <c r="O172" s="134" t="s">
        <v>695</v>
      </c>
      <c r="P172" s="5" t="s">
        <v>1907</v>
      </c>
      <c r="Q172" s="3"/>
      <c r="R172" s="133" t="s">
        <v>2919</v>
      </c>
      <c r="S172" s="3" t="s">
        <v>2969</v>
      </c>
      <c r="T172" s="3" t="s">
        <v>20</v>
      </c>
      <c r="U172" s="3" t="s">
        <v>20</v>
      </c>
    </row>
    <row r="173" spans="1:22" ht="72.5" x14ac:dyDescent="0.35">
      <c r="A173" s="2">
        <v>172</v>
      </c>
      <c r="B173" s="133" t="s">
        <v>463</v>
      </c>
      <c r="C173" s="133" t="s">
        <v>80</v>
      </c>
      <c r="D173" s="133" t="s">
        <v>1914</v>
      </c>
      <c r="E173" s="133" t="s">
        <v>1915</v>
      </c>
      <c r="F173" s="133" t="s">
        <v>1916</v>
      </c>
      <c r="G173" s="134" t="s">
        <v>20</v>
      </c>
      <c r="H173" s="134" t="s">
        <v>20</v>
      </c>
      <c r="I173" s="134" t="s">
        <v>20</v>
      </c>
      <c r="J173" s="134"/>
      <c r="K173" s="134"/>
      <c r="L173" s="134" t="s">
        <v>20</v>
      </c>
      <c r="M173" s="134" t="s">
        <v>20</v>
      </c>
      <c r="N173" s="134"/>
      <c r="O173" s="134" t="s">
        <v>695</v>
      </c>
      <c r="P173" s="5" t="s">
        <v>1917</v>
      </c>
      <c r="Q173" s="3"/>
      <c r="R173" s="133" t="s">
        <v>2936</v>
      </c>
      <c r="S173" s="3" t="s">
        <v>2969</v>
      </c>
      <c r="T173" s="3" t="s">
        <v>20</v>
      </c>
      <c r="U173" s="3"/>
    </row>
    <row r="174" spans="1:22" ht="58" x14ac:dyDescent="0.35">
      <c r="A174" s="2">
        <v>173</v>
      </c>
      <c r="B174" s="133" t="s">
        <v>463</v>
      </c>
      <c r="C174" s="133" t="s">
        <v>80</v>
      </c>
      <c r="D174" s="133" t="s">
        <v>1948</v>
      </c>
      <c r="E174" s="133" t="s">
        <v>1951</v>
      </c>
      <c r="F174" s="133" t="s">
        <v>1949</v>
      </c>
      <c r="G174" s="134" t="s">
        <v>20</v>
      </c>
      <c r="H174" s="134" t="s">
        <v>20</v>
      </c>
      <c r="I174" s="134" t="s">
        <v>20</v>
      </c>
      <c r="J174" s="134" t="s">
        <v>20</v>
      </c>
      <c r="K174" s="134" t="s">
        <v>20</v>
      </c>
      <c r="L174" s="134" t="s">
        <v>20</v>
      </c>
      <c r="M174" s="134" t="s">
        <v>20</v>
      </c>
      <c r="N174" s="134" t="s">
        <v>20</v>
      </c>
      <c r="O174" s="55" t="s">
        <v>2003</v>
      </c>
      <c r="P174" s="5" t="s">
        <v>1950</v>
      </c>
      <c r="Q174" s="3"/>
      <c r="R174" s="133" t="s">
        <v>2924</v>
      </c>
      <c r="S174" s="3" t="s">
        <v>2969</v>
      </c>
      <c r="T174" s="3" t="s">
        <v>20</v>
      </c>
      <c r="U174" s="3" t="s">
        <v>20</v>
      </c>
    </row>
    <row r="175" spans="1:22" ht="43.5" x14ac:dyDescent="0.35">
      <c r="A175" s="2">
        <v>174</v>
      </c>
      <c r="B175" s="133" t="s">
        <v>463</v>
      </c>
      <c r="C175" s="133" t="s">
        <v>80</v>
      </c>
      <c r="D175" s="133" t="s">
        <v>1936</v>
      </c>
      <c r="E175" s="133" t="s">
        <v>1937</v>
      </c>
      <c r="F175" s="133" t="s">
        <v>1943</v>
      </c>
      <c r="G175" s="134" t="s">
        <v>20</v>
      </c>
      <c r="H175" s="134" t="s">
        <v>20</v>
      </c>
      <c r="I175" s="134" t="s">
        <v>20</v>
      </c>
      <c r="J175" s="134" t="s">
        <v>19</v>
      </c>
      <c r="K175" s="134" t="s">
        <v>19</v>
      </c>
      <c r="L175" s="134" t="s">
        <v>20</v>
      </c>
      <c r="M175" s="134"/>
      <c r="N175" s="134" t="s">
        <v>20</v>
      </c>
      <c r="O175" s="134" t="s">
        <v>695</v>
      </c>
      <c r="P175" s="5" t="s">
        <v>1938</v>
      </c>
      <c r="Q175" s="5" t="s">
        <v>1940</v>
      </c>
      <c r="R175" s="133" t="s">
        <v>2922</v>
      </c>
      <c r="S175" s="3" t="s">
        <v>2969</v>
      </c>
      <c r="T175" s="3" t="s">
        <v>20</v>
      </c>
      <c r="U175" s="3" t="s">
        <v>20</v>
      </c>
    </row>
    <row r="176" spans="1:22" ht="43.5" x14ac:dyDescent="0.35">
      <c r="A176" s="2">
        <v>175</v>
      </c>
      <c r="B176" s="133" t="s">
        <v>463</v>
      </c>
      <c r="C176" s="133" t="s">
        <v>80</v>
      </c>
      <c r="D176" s="133" t="s">
        <v>3013</v>
      </c>
      <c r="E176" s="133" t="s">
        <v>1947</v>
      </c>
      <c r="F176" s="133" t="s">
        <v>1935</v>
      </c>
      <c r="G176" s="134" t="s">
        <v>20</v>
      </c>
      <c r="H176" s="134" t="s">
        <v>20</v>
      </c>
      <c r="I176" s="134" t="s">
        <v>20</v>
      </c>
      <c r="J176" s="134"/>
      <c r="K176" s="134"/>
      <c r="L176" s="134" t="s">
        <v>20</v>
      </c>
      <c r="M176" s="134" t="s">
        <v>20</v>
      </c>
      <c r="N176" s="134"/>
      <c r="O176" s="134" t="s">
        <v>695</v>
      </c>
      <c r="P176" s="5" t="s">
        <v>1946</v>
      </c>
      <c r="Q176" s="3"/>
      <c r="R176" s="133" t="s">
        <v>2923</v>
      </c>
      <c r="S176" s="3" t="s">
        <v>2969</v>
      </c>
      <c r="T176" s="3" t="s">
        <v>20</v>
      </c>
      <c r="U176" s="3"/>
    </row>
    <row r="177" spans="1:21" ht="43.5" x14ac:dyDescent="0.35">
      <c r="A177" s="2">
        <v>176</v>
      </c>
      <c r="B177" s="133" t="s">
        <v>463</v>
      </c>
      <c r="C177" s="133" t="s">
        <v>80</v>
      </c>
      <c r="D177" s="133" t="s">
        <v>1910</v>
      </c>
      <c r="E177" s="133" t="s">
        <v>1908</v>
      </c>
      <c r="F177" s="133" t="s">
        <v>1911</v>
      </c>
      <c r="G177" s="134" t="s">
        <v>20</v>
      </c>
      <c r="H177" s="134" t="s">
        <v>20</v>
      </c>
      <c r="I177" s="134" t="s">
        <v>20</v>
      </c>
      <c r="J177" s="134"/>
      <c r="K177" s="134"/>
      <c r="L177" s="134" t="s">
        <v>20</v>
      </c>
      <c r="M177" s="134" t="s">
        <v>20</v>
      </c>
      <c r="N177" s="134"/>
      <c r="O177" s="134" t="s">
        <v>695</v>
      </c>
      <c r="P177" s="5" t="s">
        <v>1912</v>
      </c>
      <c r="Q177" s="3"/>
      <c r="R177" s="133" t="s">
        <v>2920</v>
      </c>
      <c r="S177" s="3" t="s">
        <v>2969</v>
      </c>
      <c r="T177" s="3" t="s">
        <v>20</v>
      </c>
      <c r="U177" s="3"/>
    </row>
    <row r="178" spans="1:21" ht="43.5" x14ac:dyDescent="0.35">
      <c r="A178" s="2">
        <v>177</v>
      </c>
      <c r="B178" s="133" t="s">
        <v>463</v>
      </c>
      <c r="C178" s="133" t="s">
        <v>80</v>
      </c>
      <c r="D178" s="133" t="s">
        <v>1934</v>
      </c>
      <c r="E178" s="133" t="s">
        <v>1933</v>
      </c>
      <c r="F178" s="133" t="s">
        <v>1931</v>
      </c>
      <c r="G178" s="134" t="s">
        <v>20</v>
      </c>
      <c r="H178" s="134" t="s">
        <v>20</v>
      </c>
      <c r="I178" s="134" t="s">
        <v>20</v>
      </c>
      <c r="J178" s="134"/>
      <c r="K178" s="134"/>
      <c r="L178" s="134" t="s">
        <v>20</v>
      </c>
      <c r="M178" s="134" t="s">
        <v>20</v>
      </c>
      <c r="N178" s="134"/>
      <c r="O178" s="134" t="s">
        <v>695</v>
      </c>
      <c r="P178" s="5" t="s">
        <v>1932</v>
      </c>
      <c r="Q178" s="3"/>
      <c r="R178" s="133" t="s">
        <v>2921</v>
      </c>
      <c r="S178" s="3" t="s">
        <v>2969</v>
      </c>
      <c r="T178" s="3" t="s">
        <v>20</v>
      </c>
      <c r="U178" s="3"/>
    </row>
    <row r="179" spans="1:21" ht="58" x14ac:dyDescent="0.35">
      <c r="A179" s="2">
        <v>178</v>
      </c>
      <c r="B179" s="133" t="s">
        <v>465</v>
      </c>
      <c r="C179" s="133" t="s">
        <v>2268</v>
      </c>
      <c r="D179" s="133" t="s">
        <v>1809</v>
      </c>
      <c r="E179" s="133" t="s">
        <v>1813</v>
      </c>
      <c r="F179" s="133" t="s">
        <v>1823</v>
      </c>
      <c r="G179" s="134" t="s">
        <v>20</v>
      </c>
      <c r="H179" s="134" t="s">
        <v>20</v>
      </c>
      <c r="I179" s="134" t="s">
        <v>20</v>
      </c>
      <c r="J179" s="134" t="s">
        <v>19</v>
      </c>
      <c r="K179" s="134" t="s">
        <v>19</v>
      </c>
      <c r="L179" s="134"/>
      <c r="M179" s="134" t="s">
        <v>20</v>
      </c>
      <c r="N179" s="134" t="s">
        <v>20</v>
      </c>
      <c r="O179" s="134" t="s">
        <v>695</v>
      </c>
      <c r="P179" s="5" t="s">
        <v>1810</v>
      </c>
      <c r="Q179" s="3"/>
      <c r="R179" s="133" t="s">
        <v>2925</v>
      </c>
      <c r="S179" s="3" t="s">
        <v>2969</v>
      </c>
      <c r="T179" s="3" t="s">
        <v>20</v>
      </c>
      <c r="U179" s="3" t="s">
        <v>20</v>
      </c>
    </row>
    <row r="180" spans="1:21" ht="43.5" x14ac:dyDescent="0.35">
      <c r="A180" s="2">
        <v>179</v>
      </c>
      <c r="B180" s="133" t="s">
        <v>468</v>
      </c>
      <c r="C180" s="133" t="s">
        <v>80</v>
      </c>
      <c r="D180" s="133" t="s">
        <v>1929</v>
      </c>
      <c r="E180" s="133" t="s">
        <v>1930</v>
      </c>
      <c r="F180" s="133" t="s">
        <v>574</v>
      </c>
      <c r="G180" s="133" t="s">
        <v>20</v>
      </c>
      <c r="H180" s="134" t="s">
        <v>20</v>
      </c>
      <c r="I180" s="134" t="s">
        <v>20</v>
      </c>
      <c r="J180" s="134"/>
      <c r="K180" s="134"/>
      <c r="L180" s="134"/>
      <c r="M180" s="134"/>
      <c r="N180" s="134" t="s">
        <v>20</v>
      </c>
      <c r="O180" s="134" t="s">
        <v>695</v>
      </c>
      <c r="P180" s="5" t="s">
        <v>2171</v>
      </c>
      <c r="Q180" s="3"/>
      <c r="R180" s="133" t="s">
        <v>2933</v>
      </c>
      <c r="S180" s="3" t="s">
        <v>2969</v>
      </c>
      <c r="T180" s="3" t="s">
        <v>20</v>
      </c>
      <c r="U180" s="3"/>
    </row>
    <row r="181" spans="1:21" ht="29" x14ac:dyDescent="0.35">
      <c r="A181" s="2">
        <v>180</v>
      </c>
      <c r="B181" s="133" t="s">
        <v>468</v>
      </c>
      <c r="C181" s="133" t="s">
        <v>80</v>
      </c>
      <c r="D181" s="133" t="s">
        <v>1942</v>
      </c>
      <c r="E181" s="133" t="s">
        <v>1945</v>
      </c>
      <c r="F181" s="133" t="s">
        <v>1941</v>
      </c>
      <c r="G181" s="134" t="s">
        <v>20</v>
      </c>
      <c r="H181" s="134" t="s">
        <v>19</v>
      </c>
      <c r="I181" s="134" t="s">
        <v>19</v>
      </c>
      <c r="J181" s="134"/>
      <c r="K181" s="134"/>
      <c r="L181" s="134"/>
      <c r="M181" s="134" t="s">
        <v>20</v>
      </c>
      <c r="N181" s="134"/>
      <c r="O181" s="134" t="s">
        <v>553</v>
      </c>
      <c r="P181" s="5" t="s">
        <v>1944</v>
      </c>
      <c r="Q181" s="3"/>
      <c r="R181" s="133" t="s">
        <v>2937</v>
      </c>
      <c r="S181" s="3" t="s">
        <v>2969</v>
      </c>
      <c r="T181" s="3" t="s">
        <v>20</v>
      </c>
      <c r="U181" s="3"/>
    </row>
    <row r="182" spans="1:21" ht="29" x14ac:dyDescent="0.35">
      <c r="A182" s="2">
        <v>181</v>
      </c>
      <c r="B182" s="133" t="s">
        <v>468</v>
      </c>
      <c r="C182" s="133" t="s">
        <v>80</v>
      </c>
      <c r="D182" s="133" t="s">
        <v>1927</v>
      </c>
      <c r="E182" s="133" t="s">
        <v>1926</v>
      </c>
      <c r="F182" s="133" t="s">
        <v>1925</v>
      </c>
      <c r="G182" s="134" t="s">
        <v>20</v>
      </c>
      <c r="H182" s="134" t="s">
        <v>19</v>
      </c>
      <c r="I182" s="134" t="s">
        <v>19</v>
      </c>
      <c r="J182" s="134"/>
      <c r="K182" s="134"/>
      <c r="L182" s="134"/>
      <c r="M182" s="134" t="s">
        <v>20</v>
      </c>
      <c r="N182" s="134"/>
      <c r="O182" s="134" t="s">
        <v>553</v>
      </c>
      <c r="P182" s="5" t="s">
        <v>1928</v>
      </c>
      <c r="Q182" s="3"/>
      <c r="R182" s="133" t="s">
        <v>2931</v>
      </c>
      <c r="S182" s="3" t="s">
        <v>2969</v>
      </c>
      <c r="T182" s="3" t="s">
        <v>20</v>
      </c>
      <c r="U182" s="3"/>
    </row>
    <row r="183" spans="1:21" ht="29" x14ac:dyDescent="0.35">
      <c r="A183" s="2">
        <v>182</v>
      </c>
      <c r="B183" s="133" t="s">
        <v>468</v>
      </c>
      <c r="C183" s="133" t="s">
        <v>80</v>
      </c>
      <c r="D183" s="133" t="s">
        <v>1920</v>
      </c>
      <c r="E183" s="133" t="s">
        <v>1921</v>
      </c>
      <c r="F183" s="133" t="s">
        <v>749</v>
      </c>
      <c r="G183" s="134" t="s">
        <v>20</v>
      </c>
      <c r="H183" s="134" t="s">
        <v>19</v>
      </c>
      <c r="I183" s="134" t="s">
        <v>19</v>
      </c>
      <c r="J183" s="134"/>
      <c r="K183" s="134"/>
      <c r="L183" s="134"/>
      <c r="M183" s="134" t="s">
        <v>20</v>
      </c>
      <c r="N183" s="134"/>
      <c r="O183" s="134" t="s">
        <v>553</v>
      </c>
      <c r="P183" s="5" t="s">
        <v>2168</v>
      </c>
      <c r="Q183" s="3"/>
      <c r="R183" s="133" t="s">
        <v>2928</v>
      </c>
      <c r="S183" s="3" t="s">
        <v>2969</v>
      </c>
      <c r="T183" s="3" t="s">
        <v>20</v>
      </c>
      <c r="U183" s="3"/>
    </row>
    <row r="184" spans="1:21" ht="43.5" x14ac:dyDescent="0.35">
      <c r="A184" s="2">
        <v>183</v>
      </c>
      <c r="B184" s="2" t="s">
        <v>468</v>
      </c>
      <c r="C184" s="2" t="s">
        <v>80</v>
      </c>
      <c r="D184" s="2" t="s">
        <v>1821</v>
      </c>
      <c r="E184" s="2" t="s">
        <v>1821</v>
      </c>
      <c r="F184" s="133" t="s">
        <v>1823</v>
      </c>
      <c r="G184" s="2" t="s">
        <v>20</v>
      </c>
      <c r="H184" s="2" t="s">
        <v>20</v>
      </c>
      <c r="I184" s="2" t="s">
        <v>20</v>
      </c>
      <c r="J184" s="2" t="s">
        <v>20</v>
      </c>
      <c r="K184" s="2" t="s">
        <v>20</v>
      </c>
      <c r="L184" s="2" t="s">
        <v>20</v>
      </c>
      <c r="M184" s="2" t="s">
        <v>20</v>
      </c>
      <c r="N184" s="2" t="s">
        <v>20</v>
      </c>
      <c r="O184" s="134" t="s">
        <v>695</v>
      </c>
      <c r="P184" s="5" t="s">
        <v>1822</v>
      </c>
      <c r="Q184" s="2"/>
      <c r="R184" s="133" t="s">
        <v>2927</v>
      </c>
      <c r="S184" s="3" t="s">
        <v>2969</v>
      </c>
      <c r="T184" s="3" t="s">
        <v>20</v>
      </c>
      <c r="U184" s="3" t="s">
        <v>20</v>
      </c>
    </row>
    <row r="185" spans="1:21" ht="43.5" x14ac:dyDescent="0.35">
      <c r="A185" s="2">
        <v>184</v>
      </c>
      <c r="B185" s="133" t="s">
        <v>468</v>
      </c>
      <c r="C185" s="133" t="s">
        <v>80</v>
      </c>
      <c r="D185" s="133" t="s">
        <v>1919</v>
      </c>
      <c r="E185" s="133" t="s">
        <v>1923</v>
      </c>
      <c r="F185" s="133" t="s">
        <v>1909</v>
      </c>
      <c r="G185" s="134" t="s">
        <v>20</v>
      </c>
      <c r="H185" s="134" t="s">
        <v>20</v>
      </c>
      <c r="I185" s="134" t="s">
        <v>20</v>
      </c>
      <c r="J185" s="134"/>
      <c r="K185" s="134"/>
      <c r="L185" s="134"/>
      <c r="M185" s="134" t="s">
        <v>20</v>
      </c>
      <c r="N185" s="134"/>
      <c r="O185" s="134" t="s">
        <v>695</v>
      </c>
      <c r="P185" s="5" t="s">
        <v>1913</v>
      </c>
      <c r="Q185" s="3"/>
      <c r="R185" s="133" t="s">
        <v>2932</v>
      </c>
      <c r="S185" s="3" t="s">
        <v>2969</v>
      </c>
      <c r="T185" s="3" t="s">
        <v>20</v>
      </c>
      <c r="U185" s="3"/>
    </row>
    <row r="186" spans="1:21" ht="43.5" x14ac:dyDescent="0.35">
      <c r="A186" s="2">
        <v>185</v>
      </c>
      <c r="B186" s="133" t="s">
        <v>468</v>
      </c>
      <c r="C186" s="133" t="s">
        <v>80</v>
      </c>
      <c r="D186" s="133" t="s">
        <v>558</v>
      </c>
      <c r="E186" s="133" t="s">
        <v>558</v>
      </c>
      <c r="F186" s="133" t="s">
        <v>1909</v>
      </c>
      <c r="G186" s="134" t="s">
        <v>20</v>
      </c>
      <c r="H186" s="134" t="s">
        <v>20</v>
      </c>
      <c r="I186" s="134" t="s">
        <v>20</v>
      </c>
      <c r="J186" s="134"/>
      <c r="K186" s="134"/>
      <c r="L186" s="134"/>
      <c r="M186" s="134" t="s">
        <v>20</v>
      </c>
      <c r="N186" s="134"/>
      <c r="O186" s="133" t="s">
        <v>555</v>
      </c>
      <c r="P186" s="5" t="s">
        <v>1918</v>
      </c>
      <c r="Q186" s="5"/>
      <c r="R186" s="133" t="s">
        <v>2938</v>
      </c>
      <c r="S186" s="3" t="s">
        <v>2969</v>
      </c>
      <c r="T186" s="3" t="s">
        <v>20</v>
      </c>
      <c r="U186" s="3"/>
    </row>
    <row r="187" spans="1:21" ht="29" x14ac:dyDescent="0.35">
      <c r="A187" s="2">
        <v>186</v>
      </c>
      <c r="B187" s="133" t="s">
        <v>468</v>
      </c>
      <c r="C187" s="133" t="s">
        <v>80</v>
      </c>
      <c r="D187" s="133" t="s">
        <v>553</v>
      </c>
      <c r="E187" s="133" t="s">
        <v>1924</v>
      </c>
      <c r="F187" s="133" t="s">
        <v>574</v>
      </c>
      <c r="G187" s="134" t="s">
        <v>20</v>
      </c>
      <c r="H187" s="134" t="s">
        <v>19</v>
      </c>
      <c r="I187" s="134" t="s">
        <v>19</v>
      </c>
      <c r="J187" s="134"/>
      <c r="K187" s="134"/>
      <c r="L187" s="134"/>
      <c r="M187" s="134" t="s">
        <v>20</v>
      </c>
      <c r="N187" s="134"/>
      <c r="O187" s="134" t="s">
        <v>553</v>
      </c>
      <c r="P187" s="5" t="s">
        <v>2169</v>
      </c>
      <c r="Q187" s="3"/>
      <c r="R187" s="133" t="s">
        <v>2929</v>
      </c>
      <c r="S187" s="3" t="s">
        <v>2969</v>
      </c>
      <c r="T187" s="3" t="s">
        <v>20</v>
      </c>
      <c r="U187" s="3"/>
    </row>
    <row r="188" spans="1:21" ht="29" x14ac:dyDescent="0.35">
      <c r="A188" s="2">
        <v>187</v>
      </c>
      <c r="B188" s="133" t="s">
        <v>468</v>
      </c>
      <c r="C188" s="133" t="s">
        <v>80</v>
      </c>
      <c r="D188" s="133" t="s">
        <v>553</v>
      </c>
      <c r="E188" s="133" t="s">
        <v>1922</v>
      </c>
      <c r="F188" s="133" t="s">
        <v>750</v>
      </c>
      <c r="G188" s="134" t="s">
        <v>20</v>
      </c>
      <c r="H188" s="134" t="s">
        <v>20</v>
      </c>
      <c r="I188" s="134" t="s">
        <v>20</v>
      </c>
      <c r="J188" s="134"/>
      <c r="K188" s="134"/>
      <c r="L188" s="134" t="s">
        <v>20</v>
      </c>
      <c r="M188" s="134" t="s">
        <v>20</v>
      </c>
      <c r="N188" s="134"/>
      <c r="O188" s="134" t="s">
        <v>553</v>
      </c>
      <c r="P188" s="5" t="s">
        <v>2170</v>
      </c>
      <c r="Q188" s="3"/>
      <c r="R188" s="133" t="s">
        <v>2930</v>
      </c>
      <c r="S188" s="3" t="s">
        <v>2969</v>
      </c>
      <c r="T188" s="3" t="s">
        <v>20</v>
      </c>
      <c r="U188" s="3"/>
    </row>
    <row r="189" spans="1:21" ht="43.5" x14ac:dyDescent="0.35">
      <c r="A189" s="2">
        <v>188</v>
      </c>
      <c r="B189" s="2" t="s">
        <v>468</v>
      </c>
      <c r="C189" s="2" t="s">
        <v>80</v>
      </c>
      <c r="D189" s="2" t="s">
        <v>469</v>
      </c>
      <c r="E189" s="2" t="s">
        <v>469</v>
      </c>
      <c r="F189" s="133" t="s">
        <v>1823</v>
      </c>
      <c r="G189" s="2" t="s">
        <v>20</v>
      </c>
      <c r="H189" s="2" t="s">
        <v>20</v>
      </c>
      <c r="I189" s="2" t="s">
        <v>20</v>
      </c>
      <c r="J189" s="134" t="s">
        <v>19</v>
      </c>
      <c r="K189" s="134" t="s">
        <v>19</v>
      </c>
      <c r="L189" s="2"/>
      <c r="M189" s="2" t="s">
        <v>20</v>
      </c>
      <c r="N189" s="2" t="s">
        <v>20</v>
      </c>
      <c r="O189" s="134" t="s">
        <v>695</v>
      </c>
      <c r="P189" s="5" t="s">
        <v>1820</v>
      </c>
      <c r="Q189" s="2"/>
      <c r="R189" s="133" t="s">
        <v>2926</v>
      </c>
      <c r="S189" s="3" t="s">
        <v>2969</v>
      </c>
      <c r="T189" s="3" t="s">
        <v>20</v>
      </c>
      <c r="U189" s="3" t="s">
        <v>20</v>
      </c>
    </row>
    <row r="190" spans="1:21" ht="58" x14ac:dyDescent="0.35">
      <c r="A190" s="2">
        <v>189</v>
      </c>
      <c r="B190" s="133" t="s">
        <v>468</v>
      </c>
      <c r="C190" s="133" t="s">
        <v>80</v>
      </c>
      <c r="D190" s="133" t="s">
        <v>1264</v>
      </c>
      <c r="E190" s="133" t="s">
        <v>1263</v>
      </c>
      <c r="F190" s="133" t="s">
        <v>1941</v>
      </c>
      <c r="G190" s="133" t="s">
        <v>20</v>
      </c>
      <c r="H190" s="134" t="s">
        <v>20</v>
      </c>
      <c r="I190" s="134" t="s">
        <v>20</v>
      </c>
      <c r="J190" s="134"/>
      <c r="K190" s="134"/>
      <c r="L190" s="134" t="s">
        <v>20</v>
      </c>
      <c r="M190" s="134" t="s">
        <v>20</v>
      </c>
      <c r="N190" s="134"/>
      <c r="O190" s="134" t="s">
        <v>695</v>
      </c>
      <c r="P190" s="5" t="s">
        <v>1939</v>
      </c>
      <c r="Q190" s="3"/>
      <c r="R190" s="133" t="s">
        <v>2934</v>
      </c>
      <c r="S190" s="3" t="s">
        <v>2969</v>
      </c>
      <c r="T190" s="3" t="s">
        <v>20</v>
      </c>
      <c r="U190" s="3"/>
    </row>
    <row r="191" spans="1:21" ht="43.5" x14ac:dyDescent="0.35">
      <c r="A191" s="2">
        <v>190</v>
      </c>
      <c r="B191" s="133" t="s">
        <v>470</v>
      </c>
      <c r="C191" s="133" t="s">
        <v>80</v>
      </c>
      <c r="D191" s="133" t="s">
        <v>1905</v>
      </c>
      <c r="E191" s="133" t="s">
        <v>1904</v>
      </c>
      <c r="F191" s="133" t="s">
        <v>753</v>
      </c>
      <c r="G191" s="134"/>
      <c r="H191" s="134" t="s">
        <v>20</v>
      </c>
      <c r="I191" s="134" t="s">
        <v>20</v>
      </c>
      <c r="J191" s="134"/>
      <c r="K191" s="134"/>
      <c r="L191" s="134"/>
      <c r="M191" s="134" t="s">
        <v>20</v>
      </c>
      <c r="N191" s="134"/>
      <c r="O191" s="134" t="s">
        <v>695</v>
      </c>
      <c r="P191" s="5" t="s">
        <v>754</v>
      </c>
      <c r="Q191" s="3"/>
      <c r="R191" s="133" t="s">
        <v>2939</v>
      </c>
      <c r="S191" s="3" t="s">
        <v>2969</v>
      </c>
      <c r="T191" s="3"/>
      <c r="U191" s="3"/>
    </row>
    <row r="192" spans="1:21" ht="43.5" x14ac:dyDescent="0.35">
      <c r="A192" s="2">
        <v>191</v>
      </c>
      <c r="B192" s="133" t="s">
        <v>470</v>
      </c>
      <c r="C192" s="133" t="s">
        <v>80</v>
      </c>
      <c r="D192" s="133" t="s">
        <v>1903</v>
      </c>
      <c r="E192" s="133" t="s">
        <v>1902</v>
      </c>
      <c r="F192" s="133" t="s">
        <v>751</v>
      </c>
      <c r="G192" s="134" t="s">
        <v>20</v>
      </c>
      <c r="H192" s="134" t="s">
        <v>20</v>
      </c>
      <c r="I192" s="134" t="s">
        <v>20</v>
      </c>
      <c r="J192" s="134"/>
      <c r="K192" s="134"/>
      <c r="L192" s="134"/>
      <c r="M192" s="134" t="s">
        <v>20</v>
      </c>
      <c r="N192" s="134"/>
      <c r="O192" s="134" t="s">
        <v>695</v>
      </c>
      <c r="P192" s="5" t="s">
        <v>752</v>
      </c>
      <c r="Q192" s="3"/>
      <c r="R192" s="133" t="s">
        <v>2935</v>
      </c>
      <c r="S192" s="3" t="s">
        <v>2969</v>
      </c>
      <c r="T192" s="3" t="s">
        <v>20</v>
      </c>
      <c r="U192" s="3"/>
    </row>
    <row r="193" spans="1:21" ht="72.5" x14ac:dyDescent="0.35">
      <c r="A193" s="2">
        <v>192</v>
      </c>
      <c r="B193" s="133" t="s">
        <v>472</v>
      </c>
      <c r="C193" s="133" t="s">
        <v>80</v>
      </c>
      <c r="D193" s="133" t="s">
        <v>760</v>
      </c>
      <c r="E193" s="133" t="s">
        <v>1217</v>
      </c>
      <c r="F193" s="133" t="s">
        <v>761</v>
      </c>
      <c r="G193" s="133" t="s">
        <v>20</v>
      </c>
      <c r="H193" s="134" t="s">
        <v>20</v>
      </c>
      <c r="I193" s="134" t="s">
        <v>20</v>
      </c>
      <c r="J193" s="134"/>
      <c r="K193" s="134"/>
      <c r="L193" s="134"/>
      <c r="M193" s="134" t="s">
        <v>20</v>
      </c>
      <c r="N193" s="134"/>
      <c r="O193" s="134" t="s">
        <v>695</v>
      </c>
      <c r="P193" s="5" t="s">
        <v>2154</v>
      </c>
      <c r="Q193" s="3"/>
      <c r="R193" s="133" t="s">
        <v>2943</v>
      </c>
      <c r="S193" s="3" t="s">
        <v>2969</v>
      </c>
      <c r="T193" s="3" t="s">
        <v>20</v>
      </c>
      <c r="U193" s="3"/>
    </row>
    <row r="194" spans="1:21" ht="43.5" x14ac:dyDescent="0.35">
      <c r="A194" s="2">
        <v>193</v>
      </c>
      <c r="B194" s="133" t="s">
        <v>472</v>
      </c>
      <c r="C194" s="133" t="s">
        <v>80</v>
      </c>
      <c r="D194" s="133" t="s">
        <v>758</v>
      </c>
      <c r="E194" s="133" t="s">
        <v>1216</v>
      </c>
      <c r="F194" s="133" t="s">
        <v>759</v>
      </c>
      <c r="G194" s="134" t="s">
        <v>20</v>
      </c>
      <c r="H194" s="134" t="s">
        <v>19</v>
      </c>
      <c r="I194" s="134" t="s">
        <v>19</v>
      </c>
      <c r="J194" s="134"/>
      <c r="K194" s="134"/>
      <c r="L194" s="134" t="s">
        <v>19</v>
      </c>
      <c r="M194" s="134"/>
      <c r="N194" s="134" t="s">
        <v>20</v>
      </c>
      <c r="O194" s="134" t="s">
        <v>553</v>
      </c>
      <c r="P194" s="5" t="s">
        <v>2153</v>
      </c>
      <c r="Q194" s="5" t="s">
        <v>1219</v>
      </c>
      <c r="R194" s="133" t="s">
        <v>2942</v>
      </c>
      <c r="S194" s="3" t="s">
        <v>2969</v>
      </c>
      <c r="T194" s="3" t="s">
        <v>20</v>
      </c>
      <c r="U194" s="3"/>
    </row>
    <row r="195" spans="1:21" ht="58" x14ac:dyDescent="0.35">
      <c r="A195" s="2">
        <v>194</v>
      </c>
      <c r="B195" s="133" t="s">
        <v>472</v>
      </c>
      <c r="C195" s="133" t="s">
        <v>80</v>
      </c>
      <c r="D195" s="133" t="s">
        <v>757</v>
      </c>
      <c r="E195" s="133" t="s">
        <v>1215</v>
      </c>
      <c r="F195" s="133" t="s">
        <v>756</v>
      </c>
      <c r="G195" s="134" t="s">
        <v>20</v>
      </c>
      <c r="H195" s="134" t="s">
        <v>20</v>
      </c>
      <c r="I195" s="134" t="s">
        <v>20</v>
      </c>
      <c r="J195" s="134" t="s">
        <v>19</v>
      </c>
      <c r="K195" s="134" t="s">
        <v>19</v>
      </c>
      <c r="L195" s="134" t="s">
        <v>20</v>
      </c>
      <c r="M195" s="134"/>
      <c r="N195" s="134" t="s">
        <v>20</v>
      </c>
      <c r="O195" s="134" t="s">
        <v>695</v>
      </c>
      <c r="P195" s="5" t="s">
        <v>2152</v>
      </c>
      <c r="Q195" s="3"/>
      <c r="R195" s="133" t="s">
        <v>2941</v>
      </c>
      <c r="S195" s="3" t="s">
        <v>2969</v>
      </c>
      <c r="T195" s="3" t="s">
        <v>20</v>
      </c>
      <c r="U195" s="3" t="s">
        <v>20</v>
      </c>
    </row>
    <row r="196" spans="1:21" ht="58" x14ac:dyDescent="0.35">
      <c r="A196" s="2">
        <v>195</v>
      </c>
      <c r="B196" s="133" t="s">
        <v>472</v>
      </c>
      <c r="C196" s="133" t="s">
        <v>80</v>
      </c>
      <c r="D196" s="133" t="s">
        <v>755</v>
      </c>
      <c r="E196" s="133" t="s">
        <v>1214</v>
      </c>
      <c r="F196" s="133" t="s">
        <v>756</v>
      </c>
      <c r="G196" s="134" t="s">
        <v>20</v>
      </c>
      <c r="H196" s="134" t="s">
        <v>20</v>
      </c>
      <c r="I196" s="134" t="s">
        <v>20</v>
      </c>
      <c r="J196" s="134"/>
      <c r="K196" s="134"/>
      <c r="L196" s="134" t="s">
        <v>20</v>
      </c>
      <c r="M196" s="134" t="s">
        <v>20</v>
      </c>
      <c r="N196" s="134"/>
      <c r="O196" s="134" t="s">
        <v>695</v>
      </c>
      <c r="P196" s="5" t="s">
        <v>2151</v>
      </c>
      <c r="Q196" s="3"/>
      <c r="R196" s="133" t="s">
        <v>2940</v>
      </c>
      <c r="S196" s="3" t="s">
        <v>2969</v>
      </c>
      <c r="T196" s="3" t="s">
        <v>20</v>
      </c>
      <c r="U196" s="3"/>
    </row>
    <row r="197" spans="1:21" ht="43.5" x14ac:dyDescent="0.35">
      <c r="A197" s="2">
        <v>196</v>
      </c>
      <c r="B197" s="133" t="s">
        <v>472</v>
      </c>
      <c r="C197" s="133" t="s">
        <v>80</v>
      </c>
      <c r="D197" s="133" t="s">
        <v>1223</v>
      </c>
      <c r="E197" s="133" t="s">
        <v>1222</v>
      </c>
      <c r="F197" s="133" t="s">
        <v>1220</v>
      </c>
      <c r="G197" s="133" t="s">
        <v>20</v>
      </c>
      <c r="H197" s="134" t="s">
        <v>20</v>
      </c>
      <c r="I197" s="134" t="s">
        <v>20</v>
      </c>
      <c r="J197" s="134"/>
      <c r="K197" s="134"/>
      <c r="L197" s="134"/>
      <c r="M197" s="134" t="s">
        <v>20</v>
      </c>
      <c r="N197" s="134" t="s">
        <v>20</v>
      </c>
      <c r="O197" s="134" t="s">
        <v>695</v>
      </c>
      <c r="P197" s="5" t="s">
        <v>1221</v>
      </c>
      <c r="Q197" s="3"/>
      <c r="R197" s="133" t="s">
        <v>2945</v>
      </c>
      <c r="S197" s="3" t="s">
        <v>2969</v>
      </c>
      <c r="T197" s="3" t="s">
        <v>20</v>
      </c>
      <c r="U197" s="3"/>
    </row>
    <row r="198" spans="1:21" ht="43.5" x14ac:dyDescent="0.35">
      <c r="A198" s="2">
        <v>197</v>
      </c>
      <c r="B198" s="133" t="s">
        <v>472</v>
      </c>
      <c r="C198" s="133" t="s">
        <v>80</v>
      </c>
      <c r="D198" s="133" t="s">
        <v>762</v>
      </c>
      <c r="E198" s="133" t="s">
        <v>1218</v>
      </c>
      <c r="F198" s="133" t="s">
        <v>698</v>
      </c>
      <c r="G198" s="133"/>
      <c r="H198" s="134"/>
      <c r="I198" s="134" t="s">
        <v>20</v>
      </c>
      <c r="J198" s="134"/>
      <c r="K198" s="134"/>
      <c r="L198" s="134"/>
      <c r="M198" s="134"/>
      <c r="N198" s="134" t="s">
        <v>20</v>
      </c>
      <c r="O198" s="55" t="s">
        <v>2002</v>
      </c>
      <c r="P198" s="5" t="s">
        <v>2155</v>
      </c>
      <c r="Q198" s="3"/>
      <c r="R198" s="133" t="s">
        <v>2944</v>
      </c>
      <c r="S198" s="3" t="s">
        <v>2969</v>
      </c>
      <c r="T198" s="3"/>
      <c r="U198" s="3"/>
    </row>
    <row r="199" spans="1:21" ht="58" x14ac:dyDescent="0.35">
      <c r="A199" s="2">
        <v>198</v>
      </c>
      <c r="B199" s="2" t="s">
        <v>474</v>
      </c>
      <c r="C199" s="2" t="s">
        <v>80</v>
      </c>
      <c r="D199" s="2" t="s">
        <v>1974</v>
      </c>
      <c r="E199" s="2" t="s">
        <v>1974</v>
      </c>
      <c r="F199" s="2" t="s">
        <v>1974</v>
      </c>
      <c r="G199" s="2"/>
      <c r="H199" s="2" t="s">
        <v>20</v>
      </c>
      <c r="I199" s="2" t="s">
        <v>20</v>
      </c>
      <c r="J199" s="2" t="s">
        <v>20</v>
      </c>
      <c r="K199" s="134" t="s">
        <v>19</v>
      </c>
      <c r="L199" s="2" t="s">
        <v>20</v>
      </c>
      <c r="M199" s="2"/>
      <c r="N199" s="3"/>
      <c r="O199" s="134" t="s">
        <v>695</v>
      </c>
      <c r="P199" s="5" t="s">
        <v>1976</v>
      </c>
      <c r="Q199" s="3"/>
      <c r="R199" s="133" t="s">
        <v>2958</v>
      </c>
      <c r="S199" s="3" t="s">
        <v>2969</v>
      </c>
      <c r="T199" s="3" t="s">
        <v>20</v>
      </c>
      <c r="U199" s="3" t="s">
        <v>20</v>
      </c>
    </row>
    <row r="200" spans="1:21" ht="58" x14ac:dyDescent="0.35">
      <c r="A200" s="2">
        <v>199</v>
      </c>
      <c r="B200" s="133" t="s">
        <v>474</v>
      </c>
      <c r="C200" s="133" t="s">
        <v>80</v>
      </c>
      <c r="D200" s="133" t="s">
        <v>773</v>
      </c>
      <c r="E200" s="133" t="s">
        <v>1677</v>
      </c>
      <c r="F200" s="133" t="s">
        <v>774</v>
      </c>
      <c r="G200" s="134" t="s">
        <v>20</v>
      </c>
      <c r="H200" s="134" t="s">
        <v>20</v>
      </c>
      <c r="I200" s="134" t="s">
        <v>20</v>
      </c>
      <c r="J200" s="134" t="s">
        <v>20</v>
      </c>
      <c r="K200" s="134" t="s">
        <v>19</v>
      </c>
      <c r="L200" s="134"/>
      <c r="M200" s="134" t="s">
        <v>20</v>
      </c>
      <c r="N200" s="134" t="s">
        <v>19</v>
      </c>
      <c r="O200" s="134" t="s">
        <v>695</v>
      </c>
      <c r="P200" s="5" t="s">
        <v>2162</v>
      </c>
      <c r="Q200" s="3"/>
      <c r="R200" s="133" t="s">
        <v>2952</v>
      </c>
      <c r="S200" s="3" t="s">
        <v>2969</v>
      </c>
      <c r="T200" s="3" t="s">
        <v>20</v>
      </c>
      <c r="U200" s="3" t="s">
        <v>20</v>
      </c>
    </row>
    <row r="201" spans="1:21" ht="58" x14ac:dyDescent="0.35">
      <c r="A201" s="2">
        <v>200</v>
      </c>
      <c r="B201" s="133" t="s">
        <v>474</v>
      </c>
      <c r="C201" s="133" t="s">
        <v>80</v>
      </c>
      <c r="D201" s="133" t="s">
        <v>779</v>
      </c>
      <c r="E201" s="133" t="s">
        <v>1680</v>
      </c>
      <c r="F201" s="133" t="s">
        <v>579</v>
      </c>
      <c r="G201" s="134" t="s">
        <v>20</v>
      </c>
      <c r="H201" s="134" t="s">
        <v>19</v>
      </c>
      <c r="I201" s="134" t="s">
        <v>19</v>
      </c>
      <c r="J201" s="134"/>
      <c r="K201" s="134"/>
      <c r="L201" s="134"/>
      <c r="M201" s="134" t="s">
        <v>20</v>
      </c>
      <c r="N201" s="134" t="s">
        <v>20</v>
      </c>
      <c r="O201" s="134" t="s">
        <v>695</v>
      </c>
      <c r="P201" s="5" t="s">
        <v>2165</v>
      </c>
      <c r="Q201" s="3"/>
      <c r="R201" s="133" t="s">
        <v>2955</v>
      </c>
      <c r="S201" s="3" t="s">
        <v>2969</v>
      </c>
      <c r="T201" s="3" t="s">
        <v>20</v>
      </c>
      <c r="U201" s="3"/>
    </row>
    <row r="202" spans="1:21" ht="58" x14ac:dyDescent="0.35">
      <c r="A202" s="2">
        <v>201</v>
      </c>
      <c r="B202" s="133" t="s">
        <v>474</v>
      </c>
      <c r="C202" s="133" t="s">
        <v>80</v>
      </c>
      <c r="D202" s="133" t="s">
        <v>765</v>
      </c>
      <c r="E202" s="133" t="s">
        <v>1598</v>
      </c>
      <c r="F202" s="133" t="s">
        <v>601</v>
      </c>
      <c r="G202" s="134" t="s">
        <v>20</v>
      </c>
      <c r="H202" s="134" t="s">
        <v>20</v>
      </c>
      <c r="I202" s="134" t="s">
        <v>20</v>
      </c>
      <c r="J202" s="134"/>
      <c r="K202" s="134" t="s">
        <v>19</v>
      </c>
      <c r="L202" s="134" t="s">
        <v>20</v>
      </c>
      <c r="M202" s="134" t="s">
        <v>20</v>
      </c>
      <c r="N202" s="134"/>
      <c r="O202" s="134" t="s">
        <v>695</v>
      </c>
      <c r="P202" s="5" t="s">
        <v>2158</v>
      </c>
      <c r="Q202" s="3"/>
      <c r="R202" s="133" t="s">
        <v>2948</v>
      </c>
      <c r="S202" s="3" t="s">
        <v>2969</v>
      </c>
      <c r="T202" s="3" t="s">
        <v>20</v>
      </c>
      <c r="U202" s="3" t="s">
        <v>20</v>
      </c>
    </row>
    <row r="203" spans="1:21" ht="43.5" x14ac:dyDescent="0.35">
      <c r="A203" s="2">
        <v>202</v>
      </c>
      <c r="B203" s="133" t="s">
        <v>474</v>
      </c>
      <c r="C203" s="133" t="s">
        <v>80</v>
      </c>
      <c r="D203" s="133" t="s">
        <v>764</v>
      </c>
      <c r="E203" s="133" t="s">
        <v>1597</v>
      </c>
      <c r="F203" s="133" t="s">
        <v>596</v>
      </c>
      <c r="G203" s="134"/>
      <c r="H203" s="134" t="s">
        <v>20</v>
      </c>
      <c r="I203" s="134" t="s">
        <v>20</v>
      </c>
      <c r="J203" s="134"/>
      <c r="K203" s="134" t="s">
        <v>20</v>
      </c>
      <c r="L203" s="134"/>
      <c r="M203" s="134" t="s">
        <v>20</v>
      </c>
      <c r="N203" s="134" t="s">
        <v>20</v>
      </c>
      <c r="O203" s="134" t="s">
        <v>695</v>
      </c>
      <c r="P203" s="5" t="s">
        <v>2157</v>
      </c>
      <c r="Q203" s="3"/>
      <c r="R203" s="133" t="s">
        <v>2947</v>
      </c>
      <c r="S203" s="3" t="s">
        <v>2969</v>
      </c>
      <c r="T203" s="3"/>
      <c r="U203" s="3" t="s">
        <v>20</v>
      </c>
    </row>
    <row r="204" spans="1:21" ht="58" x14ac:dyDescent="0.35">
      <c r="A204" s="2">
        <v>203</v>
      </c>
      <c r="B204" s="133" t="s">
        <v>474</v>
      </c>
      <c r="C204" s="133" t="s">
        <v>80</v>
      </c>
      <c r="D204" s="133" t="s">
        <v>777</v>
      </c>
      <c r="E204" s="133" t="s">
        <v>1679</v>
      </c>
      <c r="F204" s="133" t="s">
        <v>778</v>
      </c>
      <c r="G204" s="134" t="s">
        <v>20</v>
      </c>
      <c r="H204" s="134" t="s">
        <v>20</v>
      </c>
      <c r="I204" s="134" t="s">
        <v>20</v>
      </c>
      <c r="J204" s="134" t="s">
        <v>19</v>
      </c>
      <c r="K204" s="134" t="s">
        <v>20</v>
      </c>
      <c r="L204" s="134"/>
      <c r="M204" s="134" t="s">
        <v>20</v>
      </c>
      <c r="N204" s="134"/>
      <c r="O204" s="134" t="s">
        <v>695</v>
      </c>
      <c r="P204" s="5" t="s">
        <v>2164</v>
      </c>
      <c r="Q204" s="3"/>
      <c r="R204" s="133" t="s">
        <v>2954</v>
      </c>
      <c r="S204" s="3" t="s">
        <v>2969</v>
      </c>
      <c r="T204" s="3" t="s">
        <v>20</v>
      </c>
      <c r="U204" s="3" t="s">
        <v>20</v>
      </c>
    </row>
    <row r="205" spans="1:21" ht="87" x14ac:dyDescent="0.35">
      <c r="A205" s="2">
        <v>204</v>
      </c>
      <c r="B205" s="133" t="s">
        <v>474</v>
      </c>
      <c r="C205" s="133" t="s">
        <v>80</v>
      </c>
      <c r="D205" s="133" t="s">
        <v>775</v>
      </c>
      <c r="E205" s="133" t="s">
        <v>1678</v>
      </c>
      <c r="F205" s="133" t="s">
        <v>776</v>
      </c>
      <c r="G205" s="134" t="s">
        <v>20</v>
      </c>
      <c r="H205" s="134" t="s">
        <v>20</v>
      </c>
      <c r="I205" s="134" t="s">
        <v>20</v>
      </c>
      <c r="J205" s="134" t="s">
        <v>20</v>
      </c>
      <c r="K205" s="134" t="s">
        <v>20</v>
      </c>
      <c r="L205" s="134"/>
      <c r="M205" s="134" t="s">
        <v>20</v>
      </c>
      <c r="N205" s="134"/>
      <c r="O205" s="134" t="s">
        <v>695</v>
      </c>
      <c r="P205" s="5" t="s">
        <v>2163</v>
      </c>
      <c r="Q205" s="3"/>
      <c r="R205" s="133" t="s">
        <v>2953</v>
      </c>
      <c r="S205" s="3" t="s">
        <v>2969</v>
      </c>
      <c r="T205" s="3" t="s">
        <v>20</v>
      </c>
      <c r="U205" s="3" t="s">
        <v>20</v>
      </c>
    </row>
    <row r="206" spans="1:21" ht="43.5" x14ac:dyDescent="0.35">
      <c r="A206" s="2">
        <v>205</v>
      </c>
      <c r="B206" s="133" t="s">
        <v>474</v>
      </c>
      <c r="C206" s="133" t="s">
        <v>80</v>
      </c>
      <c r="D206" s="133" t="s">
        <v>763</v>
      </c>
      <c r="E206" s="133" t="s">
        <v>1590</v>
      </c>
      <c r="F206" s="133" t="s">
        <v>581</v>
      </c>
      <c r="G206" s="134" t="s">
        <v>20</v>
      </c>
      <c r="H206" s="134" t="s">
        <v>20</v>
      </c>
      <c r="I206" s="134" t="s">
        <v>20</v>
      </c>
      <c r="J206" s="134" t="s">
        <v>20</v>
      </c>
      <c r="K206" s="134" t="s">
        <v>20</v>
      </c>
      <c r="L206" s="134"/>
      <c r="M206" s="134" t="s">
        <v>20</v>
      </c>
      <c r="N206" s="134"/>
      <c r="O206" s="134" t="s">
        <v>695</v>
      </c>
      <c r="P206" s="5" t="s">
        <v>2156</v>
      </c>
      <c r="Q206" s="3"/>
      <c r="R206" s="133" t="s">
        <v>2946</v>
      </c>
      <c r="S206" s="3" t="s">
        <v>2969</v>
      </c>
      <c r="T206" s="3" t="s">
        <v>20</v>
      </c>
      <c r="U206" s="3" t="s">
        <v>20</v>
      </c>
    </row>
    <row r="207" spans="1:21" ht="43.5" x14ac:dyDescent="0.35">
      <c r="A207" s="2">
        <v>206</v>
      </c>
      <c r="B207" s="133" t="s">
        <v>474</v>
      </c>
      <c r="C207" s="133" t="s">
        <v>80</v>
      </c>
      <c r="D207" s="133" t="s">
        <v>766</v>
      </c>
      <c r="E207" s="133" t="s">
        <v>1602</v>
      </c>
      <c r="F207" s="133" t="s">
        <v>767</v>
      </c>
      <c r="G207" s="134" t="s">
        <v>20</v>
      </c>
      <c r="H207" s="134" t="s">
        <v>20</v>
      </c>
      <c r="I207" s="134" t="s">
        <v>20</v>
      </c>
      <c r="J207" s="134"/>
      <c r="K207" s="134" t="s">
        <v>19</v>
      </c>
      <c r="L207" s="134"/>
      <c r="M207" s="134" t="s">
        <v>20</v>
      </c>
      <c r="N207" s="134"/>
      <c r="O207" s="134" t="s">
        <v>695</v>
      </c>
      <c r="P207" s="5" t="s">
        <v>2159</v>
      </c>
      <c r="Q207" s="3"/>
      <c r="R207" s="133" t="s">
        <v>2959</v>
      </c>
      <c r="S207" s="3" t="s">
        <v>2969</v>
      </c>
      <c r="T207" s="3" t="s">
        <v>20</v>
      </c>
      <c r="U207" s="3" t="s">
        <v>20</v>
      </c>
    </row>
    <row r="208" spans="1:21" ht="58" x14ac:dyDescent="0.35">
      <c r="A208" s="2">
        <v>207</v>
      </c>
      <c r="B208" s="133" t="s">
        <v>474</v>
      </c>
      <c r="C208" s="133" t="s">
        <v>80</v>
      </c>
      <c r="D208" s="133" t="s">
        <v>771</v>
      </c>
      <c r="E208" s="133" t="s">
        <v>1676</v>
      </c>
      <c r="F208" s="133" t="s">
        <v>772</v>
      </c>
      <c r="G208" s="134" t="s">
        <v>20</v>
      </c>
      <c r="H208" s="134" t="s">
        <v>20</v>
      </c>
      <c r="I208" s="134" t="s">
        <v>20</v>
      </c>
      <c r="J208" s="134" t="s">
        <v>20</v>
      </c>
      <c r="K208" s="134" t="s">
        <v>19</v>
      </c>
      <c r="L208" s="134"/>
      <c r="M208" s="134" t="s">
        <v>20</v>
      </c>
      <c r="N208" s="134" t="s">
        <v>19</v>
      </c>
      <c r="O208" s="134" t="s">
        <v>695</v>
      </c>
      <c r="P208" s="5" t="s">
        <v>2161</v>
      </c>
      <c r="Q208" s="3"/>
      <c r="R208" s="133" t="s">
        <v>2951</v>
      </c>
      <c r="S208" s="3" t="s">
        <v>2969</v>
      </c>
      <c r="T208" s="3" t="s">
        <v>20</v>
      </c>
      <c r="U208" s="3" t="s">
        <v>20</v>
      </c>
    </row>
    <row r="209" spans="1:21" ht="43.5" x14ac:dyDescent="0.35">
      <c r="A209" s="2">
        <v>208</v>
      </c>
      <c r="B209" s="133" t="s">
        <v>474</v>
      </c>
      <c r="C209" s="133" t="s">
        <v>80</v>
      </c>
      <c r="D209" s="133" t="s">
        <v>782</v>
      </c>
      <c r="E209" s="133" t="s">
        <v>1682</v>
      </c>
      <c r="F209" s="133" t="s">
        <v>596</v>
      </c>
      <c r="G209" s="134" t="s">
        <v>20</v>
      </c>
      <c r="H209" s="134" t="s">
        <v>19</v>
      </c>
      <c r="I209" s="134" t="s">
        <v>19</v>
      </c>
      <c r="J209" s="134"/>
      <c r="K209" s="134"/>
      <c r="L209" s="134"/>
      <c r="M209" s="134" t="s">
        <v>20</v>
      </c>
      <c r="N209" s="134"/>
      <c r="O209" s="134" t="s">
        <v>555</v>
      </c>
      <c r="P209" s="5" t="s">
        <v>2167</v>
      </c>
      <c r="Q209" s="5" t="s">
        <v>783</v>
      </c>
      <c r="R209" s="133" t="s">
        <v>2957</v>
      </c>
      <c r="S209" s="3" t="s">
        <v>2969</v>
      </c>
      <c r="T209" s="3" t="s">
        <v>20</v>
      </c>
      <c r="U209" s="3"/>
    </row>
    <row r="210" spans="1:21" ht="43.5" x14ac:dyDescent="0.35">
      <c r="A210" s="2">
        <v>209</v>
      </c>
      <c r="B210" s="133" t="s">
        <v>474</v>
      </c>
      <c r="C210" s="133" t="s">
        <v>80</v>
      </c>
      <c r="D210" s="133" t="s">
        <v>770</v>
      </c>
      <c r="E210" s="133" t="s">
        <v>1609</v>
      </c>
      <c r="F210" s="133" t="s">
        <v>592</v>
      </c>
      <c r="G210" s="134" t="s">
        <v>20</v>
      </c>
      <c r="H210" s="134" t="s">
        <v>20</v>
      </c>
      <c r="I210" s="134" t="s">
        <v>20</v>
      </c>
      <c r="J210" s="134" t="s">
        <v>20</v>
      </c>
      <c r="K210" s="134" t="s">
        <v>20</v>
      </c>
      <c r="L210" s="134"/>
      <c r="M210" s="134" t="s">
        <v>20</v>
      </c>
      <c r="N210" s="134"/>
      <c r="O210" s="134" t="s">
        <v>695</v>
      </c>
      <c r="P210" s="5" t="s">
        <v>2172</v>
      </c>
      <c r="Q210" s="3"/>
      <c r="R210" s="133" t="s">
        <v>2950</v>
      </c>
      <c r="S210" s="3" t="s">
        <v>2969</v>
      </c>
      <c r="T210" s="3" t="s">
        <v>20</v>
      </c>
      <c r="U210" s="3" t="s">
        <v>20</v>
      </c>
    </row>
    <row r="211" spans="1:21" ht="58" x14ac:dyDescent="0.35">
      <c r="A211" s="2">
        <v>210</v>
      </c>
      <c r="B211" s="133" t="s">
        <v>474</v>
      </c>
      <c r="C211" s="133" t="s">
        <v>80</v>
      </c>
      <c r="D211" s="133" t="s">
        <v>780</v>
      </c>
      <c r="E211" s="133" t="s">
        <v>1681</v>
      </c>
      <c r="F211" s="133" t="s">
        <v>781</v>
      </c>
      <c r="G211" s="134" t="s">
        <v>19</v>
      </c>
      <c r="H211" s="134" t="s">
        <v>19</v>
      </c>
      <c r="I211" s="134" t="s">
        <v>19</v>
      </c>
      <c r="J211" s="134"/>
      <c r="K211" s="134"/>
      <c r="L211" s="134"/>
      <c r="M211" s="134" t="s">
        <v>19</v>
      </c>
      <c r="N211" s="134" t="s">
        <v>20</v>
      </c>
      <c r="O211" s="134" t="s">
        <v>695</v>
      </c>
      <c r="P211" s="5" t="s">
        <v>2166</v>
      </c>
      <c r="Q211" s="3"/>
      <c r="R211" s="133" t="s">
        <v>2956</v>
      </c>
      <c r="S211" s="3" t="s">
        <v>2969</v>
      </c>
      <c r="T211" s="3" t="s">
        <v>20</v>
      </c>
      <c r="U211" s="3"/>
    </row>
    <row r="212" spans="1:21" ht="58" x14ac:dyDescent="0.35">
      <c r="A212" s="2">
        <v>211</v>
      </c>
      <c r="B212" s="133" t="s">
        <v>474</v>
      </c>
      <c r="C212" s="133" t="s">
        <v>80</v>
      </c>
      <c r="D212" s="133" t="s">
        <v>768</v>
      </c>
      <c r="E212" s="133" t="s">
        <v>1609</v>
      </c>
      <c r="F212" s="133" t="s">
        <v>769</v>
      </c>
      <c r="G212" s="134" t="s">
        <v>20</v>
      </c>
      <c r="H212" s="134" t="s">
        <v>20</v>
      </c>
      <c r="I212" s="134" t="s">
        <v>20</v>
      </c>
      <c r="J212" s="134" t="s">
        <v>20</v>
      </c>
      <c r="K212" s="134" t="s">
        <v>20</v>
      </c>
      <c r="L212" s="134"/>
      <c r="M212" s="134" t="s">
        <v>20</v>
      </c>
      <c r="N212" s="134"/>
      <c r="O212" s="134" t="s">
        <v>695</v>
      </c>
      <c r="P212" s="5" t="s">
        <v>2160</v>
      </c>
      <c r="Q212" s="3"/>
      <c r="R212" s="133" t="s">
        <v>2949</v>
      </c>
      <c r="S212" s="3" t="s">
        <v>2969</v>
      </c>
      <c r="T212" s="3" t="s">
        <v>20</v>
      </c>
      <c r="U212" s="3" t="s">
        <v>20</v>
      </c>
    </row>
  </sheetData>
  <autoFilter ref="A1:U212" xr:uid="{B8DFD6FE-1E65-44C8-BB4C-9157CA8A0161}">
    <sortState xmlns:xlrd2="http://schemas.microsoft.com/office/spreadsheetml/2017/richdata2" ref="A2:U212">
      <sortCondition ref="B1:B212"/>
    </sortState>
  </autoFilter>
  <hyperlinks>
    <hyperlink ref="P213" r:id="rId1" display="Green mortgages to finance green housing | SEB (sebgroup.com)" xr:uid="{50607558-CCED-46EE-8E48-D1A75851EFAB}"/>
    <hyperlink ref="Q213" r:id="rId2" display="An energy-efficient home with SEB’s green home loan | SEB" xr:uid="{10D182E0-1D6A-44E7-81BE-D15D3D37C74F}"/>
    <hyperlink ref="P214" r:id="rId3" display="https://www.baseloadcap.com/press-release/baseload-capital-sweden-ab-secures-e25-million-debt-facility-to-finance-geothermal-projects/" xr:uid="{FFE5CF52-61B7-474C-A2E5-57712FB2CEC1}"/>
    <hyperlink ref="P20" r:id="rId4" xr:uid="{36B25F57-FF75-4D6D-A185-0606B0E7851F}"/>
    <hyperlink ref="P24" r:id="rId5" xr:uid="{8E40FBC3-2FD8-40D8-ADF8-6E5F170F020B}"/>
    <hyperlink ref="P25" r:id="rId6" xr:uid="{5591906E-DCA7-4D4A-A410-EBE4FE124A2E}"/>
    <hyperlink ref="P26" r:id="rId7" location=":~:text=The%20National%20Guarantee%20Fund%20was%20created%20in%202008,order%20to%20approve%20loans%20for%20the%20Bulgarian%20business." xr:uid="{036BF470-45DA-4E26-9CD8-34FD3E6D3CBA}"/>
    <hyperlink ref="P46" r:id="rId8" xr:uid="{DE4EF7C7-798B-45CB-8C1D-9B5BC7789A7A}"/>
    <hyperlink ref="P47" r:id="rId9" location="greenbonds" xr:uid="{91B28BEF-1DE3-41DF-93CA-E1BB2D66B343}"/>
    <hyperlink ref="P43" r:id="rId10" xr:uid="{451B2EDE-3779-4730-895A-F3C14D44CE6D}"/>
    <hyperlink ref="P44" r:id="rId11" xr:uid="{419C953D-2814-4822-9C08-28A10FAA7A1F}"/>
    <hyperlink ref="P48" r:id="rId12" location="tre-gode-grunde-til-at-valge-gront-boliglan" xr:uid="{FCE16A3E-8285-426A-A777-36F5E4B5141F}"/>
    <hyperlink ref="P50" r:id="rId13" xr:uid="{156220A7-6332-429D-A35F-B5B1021443BB}"/>
    <hyperlink ref="P52" r:id="rId14" xr:uid="{DCE43722-92F5-45B5-AFEC-960EFD4473B5}"/>
    <hyperlink ref="P49" r:id="rId15" xr:uid="{FD4BCB28-56E8-4954-9082-9C79B43E3E76}"/>
    <hyperlink ref="P56" r:id="rId16" xr:uid="{5F295D0A-246C-4DCF-ABBC-FF4C2D27A498}"/>
    <hyperlink ref="P53" r:id="rId17" xr:uid="{75FDD0AA-BA30-456D-9E4A-9202412C4E38}"/>
    <hyperlink ref="P54" r:id="rId18" xr:uid="{A1288002-D1BD-48A7-A06F-5BEE5025B8A2}"/>
    <hyperlink ref="P66" r:id="rId19" xr:uid="{49426F8D-B07D-47BC-AA3B-DBB270922069}"/>
    <hyperlink ref="P63" r:id="rId20" xr:uid="{04F5C95B-2FA4-4A21-A04C-8FA4D704D8F1}"/>
    <hyperlink ref="P64" r:id="rId21" xr:uid="{56E396CD-53CB-43B2-8A99-9018663BCBFC}"/>
    <hyperlink ref="P61" r:id="rId22" xr:uid="{55382456-C0AD-48BB-B9A8-90DF647A7256}"/>
    <hyperlink ref="P60" r:id="rId23" xr:uid="{63E7C5E2-8228-4172-9E40-E8277C69C49B}"/>
    <hyperlink ref="P76" r:id="rId24" xr:uid="{B5340624-8694-49AC-BAAB-A9E3A5E1C288}"/>
    <hyperlink ref="P83" r:id="rId25" xr:uid="{B9461415-10DA-4E42-A349-CDD7A235E1AF}"/>
    <hyperlink ref="P85" r:id="rId26" xr:uid="{4BF5425A-C2FD-43FB-B39D-F3C85C2E0F16}"/>
    <hyperlink ref="P86" r:id="rId27" xr:uid="{DBF8D14C-EAAF-4FDD-AEB9-B941A33EA41F}"/>
    <hyperlink ref="P87" r:id="rId28" xr:uid="{8B63D54D-65A2-45A7-8C34-64D19F7377A8}"/>
    <hyperlink ref="P84" r:id="rId29" xr:uid="{ED404F4D-6A6F-4B2F-8054-8834E75135FB}"/>
    <hyperlink ref="P82" r:id="rId30" xr:uid="{0D37CB31-2124-4E93-9DAC-7D4138007EF2}"/>
    <hyperlink ref="P67" r:id="rId31" xr:uid="{C8D085DE-4B55-4B19-A26E-14AD87A6ACFF}"/>
    <hyperlink ref="P93" r:id="rId32" xr:uid="{4D020886-862C-49A6-B5BC-BAB78336FE67}"/>
    <hyperlink ref="P95" r:id="rId33" xr:uid="{620CEDE6-5C93-4437-B534-0BD9D04B334D}"/>
    <hyperlink ref="P101" r:id="rId34" xr:uid="{EFA8E648-9AF9-44F6-A646-C7A2A3F6666C}"/>
    <hyperlink ref="P113" r:id="rId35" xr:uid="{A0ACB90E-8E78-42A3-913D-EDC51EDC3D0D}"/>
    <hyperlink ref="P114" r:id="rId36" xr:uid="{A4042C92-841D-491C-9C1F-9AAF49152E9A}"/>
    <hyperlink ref="P109" r:id="rId37" xr:uid="{8631E031-9031-4F63-98EE-AED36BE58FA0}"/>
    <hyperlink ref="P111" r:id="rId38" xr:uid="{46F3E901-A2D2-4F51-B2D1-36F00B8DAF06}"/>
    <hyperlink ref="P110" r:id="rId39" xr:uid="{851677D6-2BE0-4338-934B-D8240DF9A16D}"/>
    <hyperlink ref="P125" r:id="rId40" xr:uid="{8D40B133-66D2-4858-8508-8A2CC69A476A}"/>
    <hyperlink ref="P128" r:id="rId41" xr:uid="{CB34C1FD-68F8-48CE-AC17-60AAAC8B2748}"/>
    <hyperlink ref="P131" r:id="rId42" xr:uid="{FCCD7A51-915F-420F-8FDE-F8EA5A003FE4}"/>
    <hyperlink ref="P153" r:id="rId43" xr:uid="{7E1B83DA-7F6B-4B9A-8126-E96729816BCE}"/>
    <hyperlink ref="P152" r:id="rId44" xr:uid="{C1A64DA3-770F-449F-BED2-268797879A3C}"/>
    <hyperlink ref="P151" r:id="rId45" xr:uid="{63B8FA34-67D7-4DE3-9BEE-AF0D5B83A0AF}"/>
    <hyperlink ref="P148" r:id="rId46" xr:uid="{69F418D8-BB8F-4243-917C-383AE4C141CE}"/>
    <hyperlink ref="P154" r:id="rId47" xr:uid="{6C5A7743-5E15-4657-B67B-AF693A52EE47}"/>
    <hyperlink ref="P146" r:id="rId48" display="https://www.asnbank.nl/hypotheek/asn-duurzaam-wonen.html?adtype=SEA.Hypotheken.BR.Search.Hypotheken&amp;adrecip=google&amp;s_kwcid=AL!6157!3!648762297011!p!!g!!asn%20duurzaam%20wonen&amp;gclid=CjwKCAjwkeqkBhAnEiwA5U-uM89ZeJuqeoGFO4fHjENKSEbCDgrkHX5Wvfu49w1W3RXJJSC_mpNf6BoCrFAQAvD_BwE" xr:uid="{16E1AB15-C6EE-46E7-98EE-AD93C8C36D89}"/>
    <hyperlink ref="P155" r:id="rId49" xr:uid="{2990BDC6-C7F9-4A2A-B915-E5E8A90D5360}"/>
    <hyperlink ref="P147" r:id="rId50" xr:uid="{81D8646D-4939-4551-8EAD-05DA36056689}"/>
    <hyperlink ref="P167" r:id="rId51" xr:uid="{3008A39C-2E7B-4EC9-9EEF-0CE9DF7A47FB}"/>
    <hyperlink ref="P157" r:id="rId52" xr:uid="{F341CDA2-A6E0-4CFE-9504-6CA143E9AA5C}"/>
    <hyperlink ref="P171" r:id="rId53" xr:uid="{3151E14A-4F3A-4208-883F-2CE9518BAC2D}"/>
    <hyperlink ref="P183" r:id="rId54" xr:uid="{FE2FA60B-0924-4CE7-9AEC-B1840F36761E}"/>
    <hyperlink ref="P187" r:id="rId55" xr:uid="{4267FD9E-E532-45A7-A729-759F23561200}"/>
    <hyperlink ref="P188" r:id="rId56" xr:uid="{389F760F-1945-4A06-9A62-8F034A010225}"/>
    <hyperlink ref="P180" r:id="rId57" xr:uid="{43157F05-8F8D-4A5A-8F7E-A8BF20A600E8}"/>
    <hyperlink ref="P192" r:id="rId58" xr:uid="{D3FDA680-33DF-4000-840D-05BE376AB7D5}"/>
    <hyperlink ref="P191" r:id="rId59" xr:uid="{00EAE160-D7CD-43DB-9AD3-DDCA2C23DE8D}"/>
    <hyperlink ref="P198" r:id="rId60" xr:uid="{983FEFEA-45BA-4E84-AF0E-C61928A51678}"/>
    <hyperlink ref="P193" r:id="rId61" xr:uid="{036558E2-3B53-45A3-A6DC-E3E009830D3F}"/>
    <hyperlink ref="P195" r:id="rId62" xr:uid="{BAF7D4C3-A6A3-4393-B03A-9EC7DE1633C1}"/>
    <hyperlink ref="P194" r:id="rId63" xr:uid="{201F08BE-52DC-49ED-B362-2444CC28450A}"/>
    <hyperlink ref="P196" r:id="rId64" location=":~:text=El%20Pr%C3%A9stamo%20Eficiencia%20Energ%C3%A9tica%20es,la%20compra%20de%20electrodom%C3%A9sticos%20sostenibles." xr:uid="{8D55AD02-FAAC-45B2-91A3-1168FF0B2939}"/>
    <hyperlink ref="P206" r:id="rId65" xr:uid="{875980AF-231B-45BD-8208-FDABE12B5CBD}"/>
    <hyperlink ref="P203" r:id="rId66" xr:uid="{9634871F-E0B0-4952-A477-68C5C0FFB4F7}"/>
    <hyperlink ref="P202" r:id="rId67" xr:uid="{7C5380AD-05FF-4FAF-BA02-3957FF24A99B}"/>
    <hyperlink ref="P212" r:id="rId68" xr:uid="{36941AE7-D994-498C-B693-1C6E4D015F9A}"/>
    <hyperlink ref="P210" r:id="rId69" xr:uid="{B212940A-049E-4164-9F29-8453510E682F}"/>
    <hyperlink ref="P208" r:id="rId70" xr:uid="{A68677F2-9E5C-486E-8C23-A053A85866F3}"/>
    <hyperlink ref="P200" r:id="rId71" xr:uid="{8948767C-CA82-4C7F-8EAB-7D0D31E3D92A}"/>
    <hyperlink ref="P205" r:id="rId72" xr:uid="{64FB94E6-FDFB-4E8E-B770-F96755E140A9}"/>
    <hyperlink ref="P204" r:id="rId73" xr:uid="{362CB2BF-BF32-41BA-9927-EEDD4A00953C}"/>
    <hyperlink ref="P201" r:id="rId74" xr:uid="{B71F0A55-4FFB-4510-B967-07746FAAEBAB}"/>
    <hyperlink ref="P211" r:id="rId75" xr:uid="{1C562B40-2C8D-4FC5-9D50-DC240C823489}"/>
    <hyperlink ref="P209" r:id="rId76" xr:uid="{845ABC9C-55C7-4E32-809F-72C66FF994D8}"/>
    <hyperlink ref="Q209" r:id="rId77" xr:uid="{58A61EF5-05B4-4FBD-8DC0-5D44EBEB9F13}"/>
    <hyperlink ref="P57" r:id="rId78" xr:uid="{86BBB312-0025-4DFE-B7B5-417A1E58D662}"/>
    <hyperlink ref="P12" r:id="rId79" xr:uid="{C8EF3850-3415-4575-B638-D5522A9DAD77}"/>
    <hyperlink ref="P2" r:id="rId80" xr:uid="{C6E4D8E0-0BFA-44EE-9646-A8E7F7A1D80A}"/>
    <hyperlink ref="P5" r:id="rId81" xr:uid="{49ED32E5-FB0E-4398-B7DC-4D4118054454}"/>
    <hyperlink ref="P10" r:id="rId82" xr:uid="{32762F92-0534-4EEF-A3C6-77EAD731B604}"/>
    <hyperlink ref="P14" r:id="rId83" xr:uid="{0D02675F-D4B4-4928-9498-4F1A2AF97A89}"/>
    <hyperlink ref="P7" r:id="rId84" xr:uid="{66FCEBF3-87C7-4129-931B-2F0A7052F7B3}"/>
    <hyperlink ref="P3" r:id="rId85" xr:uid="{E1EC40D3-48BE-4217-9087-B8391E21E91C}"/>
    <hyperlink ref="Q2" r:id="rId86" xr:uid="{25C7BD90-7F81-4D69-AC36-ED2554C68F9C}"/>
    <hyperlink ref="P9" r:id="rId87" xr:uid="{8F0285D0-790F-47D6-BD47-989AD2105C6A}"/>
    <hyperlink ref="P6" r:id="rId88" xr:uid="{94D9CB69-6052-4705-9570-216E7839FC72}"/>
    <hyperlink ref="Q6" r:id="rId89" xr:uid="{4FE6438D-E01D-4F29-BF6D-57896F11CA06}"/>
    <hyperlink ref="P8" r:id="rId90" xr:uid="{810EB136-02EB-4623-92EF-38343A20ABFB}"/>
    <hyperlink ref="P4" r:id="rId91" xr:uid="{6E14CB2E-10F4-4C87-A203-B4D9B39FE2C5}"/>
    <hyperlink ref="Q194" r:id="rId92" xr:uid="{7B72F261-3BA4-4F8C-A21A-01D4FE2FC0B8}"/>
    <hyperlink ref="P90" r:id="rId93" xr:uid="{CCFA368C-B6A7-4DBA-BB16-43403C609CC6}"/>
    <hyperlink ref="P58" r:id="rId94" xr:uid="{4F5DA78E-56FD-4508-AE12-8498D58AE186}"/>
    <hyperlink ref="P27" r:id="rId95" xr:uid="{3A389EA5-F483-435E-9392-A177E813F571}"/>
    <hyperlink ref="P28" r:id="rId96" xr:uid="{AFF0A499-436F-4B58-AAAE-085257859730}"/>
    <hyperlink ref="P30" r:id="rId97" xr:uid="{73A2A195-6DC5-44DA-A562-A0529DB83BB0}"/>
    <hyperlink ref="P29" r:id="rId98" xr:uid="{37EE63C7-B086-4B4B-8CCB-38D7B0AD4432}"/>
    <hyperlink ref="P55" r:id="rId99" xr:uid="{D5C96AA8-D1A0-4DE0-BE3A-773E65CCBC22}"/>
    <hyperlink ref="P143" r:id="rId100" xr:uid="{C34924CB-9690-49C0-874D-73446A9125D8}"/>
    <hyperlink ref="P65" r:id="rId101" xr:uid="{A0B1369A-8312-4312-A81F-3EEDB1117C11}"/>
    <hyperlink ref="P59" r:id="rId102" xr:uid="{F0879465-E170-4CB1-B902-CFB4B9CF3461}"/>
    <hyperlink ref="P71" r:id="rId103" xr:uid="{2FF4998C-4F17-4502-B55C-BADCB125B11F}"/>
    <hyperlink ref="P68" r:id="rId104" xr:uid="{6B00D4E2-62AA-4901-8C6C-B4E5B4D90BE8}"/>
    <hyperlink ref="P74" r:id="rId105" xr:uid="{2C6904C4-7F0F-4B7D-91DC-A4FFE2AAF94C}"/>
    <hyperlink ref="P75" r:id="rId106" xr:uid="{ED3FBCD7-573E-4728-B047-7D25C8205E73}"/>
    <hyperlink ref="P77" r:id="rId107" xr:uid="{3ADBDA94-B412-468D-87C4-C1ED65513A3B}"/>
    <hyperlink ref="P80" r:id="rId108" location="caracteristiques" xr:uid="{A4B5E46F-60C2-4C7D-A03C-CA5652443EC2}"/>
    <hyperlink ref="P73" r:id="rId109" location="developpementdurable" xr:uid="{D0CF98FE-C50D-4D97-BCDE-E921220079F1}"/>
    <hyperlink ref="P72" r:id="rId110" xr:uid="{FFB9457A-A9B0-4357-BDFF-E24AA2002406}"/>
    <hyperlink ref="P96" r:id="rId111" xr:uid="{A2BEFB74-B735-4DEA-A357-437FD6E469BC}"/>
    <hyperlink ref="P94" r:id="rId112" xr:uid="{623B88F1-1E3F-4B38-8479-A24333678A79}"/>
    <hyperlink ref="P122" r:id="rId113" xr:uid="{FEA3E935-1464-4E28-8BC1-F7EBA2FD48E0}"/>
    <hyperlink ref="P124" r:id="rId114" xr:uid="{4EAA676F-FCA3-4C50-9B31-7CCE0BE07D1C}"/>
    <hyperlink ref="P126" r:id="rId115" xr:uid="{A2F1DF89-0573-492C-B398-DCF56E6A4A18}"/>
    <hyperlink ref="P32" r:id="rId116" xr:uid="{69BC2D8A-7F68-4152-AEF2-616FC2AB4419}"/>
    <hyperlink ref="P144" r:id="rId117" xr:uid="{FD21F96A-5E02-4E49-A1B3-12586EEF456D}"/>
    <hyperlink ref="P140" r:id="rId118" xr:uid="{4DAB1AC6-7483-4C8C-8276-94F1C8613DCA}"/>
    <hyperlink ref="P145" r:id="rId119" xr:uid="{A9124F41-01F5-4F94-A733-111A485B45A8}"/>
    <hyperlink ref="P129" r:id="rId120" xr:uid="{8D42F6F6-9A8D-4A37-B6AF-F6C78E4A42B0}"/>
    <hyperlink ref="P139" r:id="rId121" xr:uid="{649C038B-DB4E-4F2B-8C78-4E254F92DBF9}"/>
    <hyperlink ref="P132" r:id="rId122" xr:uid="{41D5FC1F-C34C-42C9-BA1E-7B837CDE9CE4}"/>
    <hyperlink ref="P138" r:id="rId123" xr:uid="{DE000C98-87DC-49B9-9294-0ED8DD75D745}"/>
    <hyperlink ref="P136" r:id="rId124" xr:uid="{3B4329F8-660F-4103-BBF2-E11EF1E3A88E}"/>
    <hyperlink ref="P135" r:id="rId125" xr:uid="{E5259DBE-8013-4FD4-A737-81087D5F3279}"/>
    <hyperlink ref="P133" r:id="rId126" xr:uid="{FD34AA08-B6E0-4330-BFAF-C2289BF2ED07}"/>
    <hyperlink ref="P137" r:id="rId127" xr:uid="{95792E9F-49E7-44F5-A261-466E91C8FF83}"/>
    <hyperlink ref="Q136" r:id="rId128" xr:uid="{33433191-E54D-4EC6-A626-D0712E9F35B3}"/>
    <hyperlink ref="P99" r:id="rId129" xr:uid="{BF292C57-71AC-4781-8E30-48488AAEEBF2}"/>
    <hyperlink ref="P150" r:id="rId130" xr:uid="{C6D845A3-EE0F-40E2-A0CA-971ABD1F9841}"/>
    <hyperlink ref="P149" r:id="rId131" xr:uid="{7FFD4C24-9B3D-4770-8CD7-A49BF179EF94}"/>
    <hyperlink ref="Q149" r:id="rId132" display="https://www.ing.nl/zakelijk/duurzaam-ondernemen/groenbank" xr:uid="{86B989D7-D9F8-474D-8ADD-8D1488371FE3}"/>
    <hyperlink ref="Q116" r:id="rId133" xr:uid="{EFF407D6-C36E-44F0-A11D-FAA484D67B4F}"/>
    <hyperlink ref="P105" r:id="rId134" xr:uid="{1D402981-6B5F-47A1-9B69-570EE4355A21}"/>
    <hyperlink ref="P161" r:id="rId135" xr:uid="{0910F6F6-A164-4E17-B75E-14C41AF7D52A}"/>
    <hyperlink ref="P156" r:id="rId136" xr:uid="{0E7B3705-BC7D-4B3E-87B9-28F4B8B0ED82}"/>
    <hyperlink ref="P173" r:id="rId137" xr:uid="{9E66BC6D-C9D3-4385-8469-9B9D4DE83702}"/>
    <hyperlink ref="P185" r:id="rId138" xr:uid="{ACB0BD25-B888-462A-8B41-5BAD3115CC24}"/>
    <hyperlink ref="P176" r:id="rId139" xr:uid="{BCF36CB2-6E7A-4379-BADD-513041D510F9}"/>
    <hyperlink ref="P174" r:id="rId140" xr:uid="{83BDBD4B-39A3-499F-AFC3-BC875E428BF0}"/>
    <hyperlink ref="P69" r:id="rId141" xr:uid="{D2E17285-DE34-46EC-95D2-E30A6296DCEA}"/>
    <hyperlink ref="P81" r:id="rId142" xr:uid="{0810B072-F2B1-4FB8-8331-67472F94901E}"/>
    <hyperlink ref="P88" r:id="rId143" xr:uid="{209FD5AF-6861-4BF2-AC2D-020713D8F6C1}"/>
    <hyperlink ref="P199" r:id="rId144" xr:uid="{6AAD57E4-3453-4974-A254-32C11E6EF4F0}"/>
    <hyperlink ref="Q18" r:id="rId145" xr:uid="{41989887-C704-4470-82F8-E58378CC9BD4}"/>
    <hyperlink ref="P51" r:id="rId146" xr:uid="{A04DE5FA-9A92-47F2-9E01-449576040417}"/>
    <hyperlink ref="P38" r:id="rId147" xr:uid="{6BB50DAB-42D0-4442-B7AA-9503B99C3D6F}"/>
    <hyperlink ref="P37" r:id="rId148" xr:uid="{B2AE627E-4374-4F5D-9636-A8B893473E6F}"/>
    <hyperlink ref="P39" r:id="rId149" xr:uid="{B96F0FD6-2169-4DB7-9328-23536B451892}"/>
    <hyperlink ref="P41" r:id="rId150" xr:uid="{EA65B7D1-5803-446D-B808-4015D561916B}"/>
    <hyperlink ref="P40" r:id="rId151" xr:uid="{BFCBD7D6-1BF1-4E42-A0B0-1069C2E2A2ED}"/>
    <hyperlink ref="P169" r:id="rId152" xr:uid="{B6524CE7-60B2-46D5-BC30-494FE8A1183E}"/>
    <hyperlink ref="P162" r:id="rId153" xr:uid="{72BF3E08-F954-43A4-AD0D-98BD146923D1}"/>
    <hyperlink ref="P170" r:id="rId154" xr:uid="{1DBA7F54-80A9-45C2-BB12-519C39EF9FBF}"/>
    <hyperlink ref="P163" r:id="rId155" xr:uid="{D621F551-96D6-4E4B-9B7A-0800B5560182}"/>
    <hyperlink ref="P164" r:id="rId156" xr:uid="{5F2426CD-268C-4179-9314-C945822315EE}"/>
    <hyperlink ref="P159" r:id="rId157" xr:uid="{EB6E3C7B-C08E-494F-9437-94CF3535A07D}"/>
    <hyperlink ref="P160" r:id="rId158" xr:uid="{BE461331-E621-4CCD-9746-4B978C7056FB}"/>
    <hyperlink ref="P166" r:id="rId159" location="contacts" xr:uid="{64757EA5-FD3B-4AC7-97FA-4C9449EE5277}"/>
    <hyperlink ref="Q171" r:id="rId160" xr:uid="{C97B7688-1532-4A44-844D-BDBB1DBEB6F2}"/>
    <hyperlink ref="P165" r:id="rId161" xr:uid="{968E0EE0-1EE2-44B8-94B8-9A24CE0FA9B9}"/>
    <hyperlink ref="P89" r:id="rId162" xr:uid="{FCFDD06F-C5C1-4CA5-9F0D-284B31F4CA0B}"/>
    <hyperlink ref="Q126" r:id="rId163" xr:uid="{3C9CF8D7-2A0E-48A7-8FDF-B9A3C4BFBDC7}"/>
    <hyperlink ref="P184" r:id="rId164" xr:uid="{3C2113DD-DE13-4B5A-9517-11DBAFEBC7FE}"/>
    <hyperlink ref="P186" r:id="rId165" xr:uid="{B11B55B7-2360-4195-92FC-D472B6AD1CDA}"/>
    <hyperlink ref="P190" r:id="rId166" xr:uid="{0BCF36B3-85C9-4239-8699-34A6DA06BB31}"/>
    <hyperlink ref="P11" r:id="rId167" xr:uid="{32C73E29-EAB8-4EDE-8636-CCA4480F21E7}"/>
    <hyperlink ref="P13" r:id="rId168" xr:uid="{256A8EB0-A1A5-4C8F-B4A2-C2FC57F7830F}"/>
    <hyperlink ref="P22" r:id="rId169" xr:uid="{5D928E67-9A41-4147-A3E7-CCD6ECC6B0F4}"/>
    <hyperlink ref="P23" r:id="rId170" xr:uid="{E699284C-16CB-4653-A64F-0DF8B143BBC9}"/>
    <hyperlink ref="P21" r:id="rId171" xr:uid="{1D0A666D-746A-41AC-A11E-802C10FD2253}"/>
    <hyperlink ref="P15" r:id="rId172" xr:uid="{1D88B178-762B-45EE-A00A-57745DEFB203}"/>
    <hyperlink ref="P16" r:id="rId173" xr:uid="{8EA832E1-69E1-4294-965B-A88213DB05DB}"/>
    <hyperlink ref="P17" r:id="rId174" xr:uid="{55326971-06F5-4BA8-BA7A-A70050B2C744}"/>
    <hyperlink ref="P19" r:id="rId175" location="/" xr:uid="{1325113A-1462-444C-9560-018729DD9E34}"/>
    <hyperlink ref="P18" r:id="rId176" xr:uid="{0C0231E9-3A6B-4C8F-89FD-4B772F093361}"/>
    <hyperlink ref="P35" r:id="rId177" xr:uid="{AD544BD7-7FD7-4865-B155-EF57F7DCB3E3}"/>
    <hyperlink ref="P36" r:id="rId178" xr:uid="{18C9260F-FB06-4D91-BC38-81707810F22A}"/>
    <hyperlink ref="P31" r:id="rId179" xr:uid="{C499226B-4735-46C3-9AE4-A620DF81A648}"/>
    <hyperlink ref="P34" r:id="rId180" xr:uid="{EC6F0D57-CA0C-4BB3-AE39-67431BDFC962}"/>
    <hyperlink ref="P33" r:id="rId181" xr:uid="{A2410EC6-D91E-4AA6-9CA3-1F08F111E09C}"/>
    <hyperlink ref="P45" r:id="rId182" xr:uid="{D4BCE5CA-4CE0-4AB3-90D3-1E9FB04515D0}"/>
    <hyperlink ref="P42" r:id="rId183" xr:uid="{157C1AB5-AFF1-431B-A7CF-6136C8D5E029}"/>
    <hyperlink ref="P207" r:id="rId184" xr:uid="{C1179BFC-7560-4539-842E-5BC50F1DD056}"/>
    <hyperlink ref="P197" r:id="rId185" xr:uid="{E8F04713-DC5D-4EB4-B384-9A3C3B5A625C}"/>
    <hyperlink ref="P181" r:id="rId186" xr:uid="{04A1D024-8EC4-42F0-AA2A-123EC3EE8CD3}"/>
    <hyperlink ref="P182" r:id="rId187" xr:uid="{AFB0F950-6D18-460D-9EC2-914CBDBF5568}"/>
    <hyperlink ref="P189" r:id="rId188" xr:uid="{D9CE7DE9-C386-4F7D-9294-398A6FBA13F2}"/>
    <hyperlink ref="P179" r:id="rId189" xr:uid="{4E1EB552-69A8-4B45-898D-D01EE3EA0AF1}"/>
    <hyperlink ref="P175" r:id="rId190" xr:uid="{35C852C2-6621-4F5C-8B18-2C5353B12227}"/>
    <hyperlink ref="Q175" r:id="rId191" xr:uid="{88F60972-0A16-4264-8E45-638143F6788F}"/>
    <hyperlink ref="P178" r:id="rId192" xr:uid="{7BA2216C-AA29-4BEF-AFCB-43AB1535CA17}"/>
    <hyperlink ref="P177" r:id="rId193" xr:uid="{9FE7ABDC-1BCA-4611-9FD7-3B5F0E3FD21F}"/>
    <hyperlink ref="P172" r:id="rId194" xr:uid="{ADB22835-7045-44EF-A3B0-5D4D0A2868C7}"/>
    <hyperlink ref="P168" r:id="rId195" xr:uid="{8C7D65D1-FB11-4F90-9AEF-12EAA0347F17}"/>
    <hyperlink ref="P158" r:id="rId196" xr:uid="{EA83D9DA-5F63-4244-B8BB-1AB4E74D2710}"/>
    <hyperlink ref="P70" r:id="rId197" xr:uid="{D830B31C-1555-4FEF-8841-74DC26F3DF8F}"/>
    <hyperlink ref="P91" r:id="rId198" xr:uid="{DF6396AB-A289-407F-B819-9D8E045778E3}"/>
    <hyperlink ref="P100" r:id="rId199" xr:uid="{FCBA5BF0-3840-4A3A-8D35-6A0472CE3E1D}"/>
    <hyperlink ref="P98" r:id="rId200" xr:uid="{D3FA5A3A-7B38-40A0-89F5-D18AB6F324A5}"/>
    <hyperlink ref="P97" r:id="rId201" xr:uid="{84EAB44A-02F0-40E0-8AF1-E7543CB0C46C}"/>
    <hyperlink ref="P103" r:id="rId202" xr:uid="{43E1F8FB-F872-4D70-BC63-7AB29940A2BD}"/>
    <hyperlink ref="P102" r:id="rId203" xr:uid="{96CF71F0-A2E2-4566-8FBD-60C6DAD8EBAC}"/>
    <hyperlink ref="P117" r:id="rId204" xr:uid="{BC8630B6-52F9-4BBB-9E93-0EC1438B2E59}"/>
    <hyperlink ref="P116" r:id="rId205" xr:uid="{782FB96E-5FAE-4709-8597-F6ECA3A37964}"/>
    <hyperlink ref="P106" r:id="rId206" xr:uid="{A29960EB-1E9B-4747-AFC5-40FABCAD4071}"/>
    <hyperlink ref="P107" r:id="rId207" xr:uid="{9CB87158-7F98-44E3-ABDB-A16B772AD17C}"/>
    <hyperlink ref="P112" r:id="rId208" xr:uid="{FD9E8143-2D8C-41B7-9754-A046AD45D2EF}"/>
    <hyperlink ref="P104" r:id="rId209" xr:uid="{42C18BB6-E2CA-4F86-89B4-B58629190732}"/>
    <hyperlink ref="P118" r:id="rId210" xr:uid="{5FB6F297-8A90-4469-B458-BF67C4661AC5}"/>
    <hyperlink ref="P120" r:id="rId211" xr:uid="{B18685A1-13B8-49D7-9B12-40E9D364B08C}"/>
    <hyperlink ref="P121" r:id="rId212" xr:uid="{188D07F5-685E-4F12-8781-5B685E0121B6}"/>
    <hyperlink ref="P108" r:id="rId213" xr:uid="{E493E955-0942-43FA-8352-B480928C190C}"/>
    <hyperlink ref="P119" r:id="rId214" xr:uid="{67C2FB00-D6F4-42B7-90DF-282D293F3CC3}"/>
    <hyperlink ref="P115" r:id="rId215" xr:uid="{886F53E0-B98E-449A-A3D2-D14E1A462061}"/>
    <hyperlink ref="P123" r:id="rId216" xr:uid="{7744FFBE-1373-42F8-BEF5-6B2A7D970550}"/>
    <hyperlink ref="P127" r:id="rId217" xr:uid="{FBD12CAF-F927-4DA0-A122-5075EF48490A}"/>
    <hyperlink ref="P130" r:id="rId218" xr:uid="{7FE33346-BDCB-47B8-AECB-17F201A32DAF}"/>
    <hyperlink ref="P134" r:id="rId219" xr:uid="{92A15EB2-66EC-4216-86DF-48A3FD83977E}"/>
    <hyperlink ref="P141" r:id="rId220" xr:uid="{96A4887F-B718-4A24-AE1A-4B65A3AE360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E066C-F210-4FBA-B5C2-4CF76B3E0280}">
  <dimension ref="A1:F29"/>
  <sheetViews>
    <sheetView zoomScale="130" zoomScaleNormal="130" workbookViewId="0">
      <selection activeCell="D17" sqref="D17"/>
    </sheetView>
  </sheetViews>
  <sheetFormatPr defaultRowHeight="14.5" x14ac:dyDescent="0.35"/>
  <cols>
    <col min="1" max="1" width="13.26953125" style="1" bestFit="1" customWidth="1"/>
    <col min="2" max="2" width="7.81640625" style="1" bestFit="1" customWidth="1"/>
    <col min="3" max="3" width="11.7265625" style="1" bestFit="1" customWidth="1"/>
    <col min="4" max="4" width="34" style="6" bestFit="1" customWidth="1"/>
    <col min="5" max="5" width="25.26953125" customWidth="1"/>
  </cols>
  <sheetData>
    <row r="1" spans="1:6" s="52" customFormat="1" x14ac:dyDescent="0.35">
      <c r="A1" s="56" t="s">
        <v>1</v>
      </c>
      <c r="B1" s="56" t="s">
        <v>2</v>
      </c>
      <c r="C1" s="56" t="s">
        <v>784</v>
      </c>
      <c r="D1" s="61" t="s">
        <v>2007</v>
      </c>
      <c r="E1" s="56" t="s">
        <v>2008</v>
      </c>
    </row>
    <row r="2" spans="1:6" x14ac:dyDescent="0.35">
      <c r="A2" s="1" t="s">
        <v>2267</v>
      </c>
      <c r="B2" s="1" t="s">
        <v>2268</v>
      </c>
      <c r="C2" s="1" t="s">
        <v>20</v>
      </c>
      <c r="D2" s="62" t="s">
        <v>2003</v>
      </c>
      <c r="E2" s="12" t="s">
        <v>2003</v>
      </c>
    </row>
    <row r="3" spans="1:6" x14ac:dyDescent="0.35">
      <c r="A3" s="1" t="s">
        <v>79</v>
      </c>
      <c r="B3" s="1" t="s">
        <v>80</v>
      </c>
      <c r="C3" s="1" t="s">
        <v>19</v>
      </c>
      <c r="D3" s="62" t="s">
        <v>75</v>
      </c>
      <c r="E3" s="12" t="s">
        <v>2002</v>
      </c>
    </row>
    <row r="4" spans="1:6" x14ac:dyDescent="0.35">
      <c r="A4" s="1" t="s">
        <v>160</v>
      </c>
      <c r="B4" s="1" t="s">
        <v>121</v>
      </c>
      <c r="D4" s="62" t="s">
        <v>409</v>
      </c>
      <c r="E4" s="12" t="s">
        <v>21</v>
      </c>
    </row>
    <row r="5" spans="1:6" x14ac:dyDescent="0.35">
      <c r="A5" s="1" t="s">
        <v>199</v>
      </c>
      <c r="B5" s="1" t="s">
        <v>2996</v>
      </c>
      <c r="D5" s="62" t="s">
        <v>2002</v>
      </c>
      <c r="E5" s="12" t="s">
        <v>697</v>
      </c>
      <c r="F5" s="12"/>
    </row>
    <row r="6" spans="1:6" x14ac:dyDescent="0.35">
      <c r="A6" s="1" t="s">
        <v>228</v>
      </c>
      <c r="D6" s="62" t="s">
        <v>1999</v>
      </c>
      <c r="E6" s="12" t="s">
        <v>522</v>
      </c>
    </row>
    <row r="7" spans="1:6" x14ac:dyDescent="0.35">
      <c r="A7" s="1" t="s">
        <v>242</v>
      </c>
      <c r="D7" s="62" t="s">
        <v>2001</v>
      </c>
      <c r="E7" s="12" t="s">
        <v>695</v>
      </c>
    </row>
    <row r="8" spans="1:6" x14ac:dyDescent="0.35">
      <c r="A8" s="1" t="s">
        <v>883</v>
      </c>
      <c r="D8" s="62" t="s">
        <v>57</v>
      </c>
      <c r="E8" s="12" t="s">
        <v>2006</v>
      </c>
    </row>
    <row r="9" spans="1:6" ht="29" x14ac:dyDescent="0.35">
      <c r="A9" s="1" t="s">
        <v>269</v>
      </c>
      <c r="D9" s="62" t="s">
        <v>2004</v>
      </c>
      <c r="E9" s="12" t="s">
        <v>555</v>
      </c>
    </row>
    <row r="10" spans="1:6" x14ac:dyDescent="0.35">
      <c r="A10" s="1" t="s">
        <v>285</v>
      </c>
      <c r="D10" s="62" t="s">
        <v>2005</v>
      </c>
      <c r="E10" s="12" t="s">
        <v>607</v>
      </c>
    </row>
    <row r="11" spans="1:6" x14ac:dyDescent="0.35">
      <c r="A11" s="1" t="s">
        <v>288</v>
      </c>
      <c r="D11" s="62" t="s">
        <v>2076</v>
      </c>
      <c r="E11" s="12" t="s">
        <v>651</v>
      </c>
    </row>
    <row r="12" spans="1:6" x14ac:dyDescent="0.35">
      <c r="A12" s="1" t="s">
        <v>305</v>
      </c>
    </row>
    <row r="13" spans="1:6" x14ac:dyDescent="0.35">
      <c r="A13" s="1" t="s">
        <v>337</v>
      </c>
    </row>
    <row r="14" spans="1:6" x14ac:dyDescent="0.35">
      <c r="A14" s="1" t="s">
        <v>381</v>
      </c>
    </row>
    <row r="15" spans="1:6" x14ac:dyDescent="0.35">
      <c r="A15" s="1" t="s">
        <v>384</v>
      </c>
    </row>
    <row r="16" spans="1:6" x14ac:dyDescent="0.35">
      <c r="A16" s="1" t="s">
        <v>385</v>
      </c>
    </row>
    <row r="17" spans="1:1" x14ac:dyDescent="0.35">
      <c r="A17" s="1" t="s">
        <v>397</v>
      </c>
    </row>
    <row r="18" spans="1:1" x14ac:dyDescent="0.35">
      <c r="A18" s="1" t="s">
        <v>403</v>
      </c>
    </row>
    <row r="19" spans="1:1" x14ac:dyDescent="0.35">
      <c r="A19" s="1" t="s">
        <v>406</v>
      </c>
    </row>
    <row r="20" spans="1:1" x14ac:dyDescent="0.35">
      <c r="A20" s="1" t="s">
        <v>408</v>
      </c>
    </row>
    <row r="21" spans="1:1" x14ac:dyDescent="0.35">
      <c r="A21" s="1" t="s">
        <v>419</v>
      </c>
    </row>
    <row r="22" spans="1:1" x14ac:dyDescent="0.35">
      <c r="A22" s="1" t="s">
        <v>430</v>
      </c>
    </row>
    <row r="23" spans="1:1" x14ac:dyDescent="0.35">
      <c r="A23" s="1" t="s">
        <v>449</v>
      </c>
    </row>
    <row r="24" spans="1:1" x14ac:dyDescent="0.35">
      <c r="A24" s="1" t="s">
        <v>463</v>
      </c>
    </row>
    <row r="25" spans="1:1" x14ac:dyDescent="0.35">
      <c r="A25" s="1" t="s">
        <v>465</v>
      </c>
    </row>
    <row r="26" spans="1:1" x14ac:dyDescent="0.35">
      <c r="A26" s="1" t="s">
        <v>468</v>
      </c>
    </row>
    <row r="27" spans="1:1" x14ac:dyDescent="0.35">
      <c r="A27" s="1" t="s">
        <v>470</v>
      </c>
    </row>
    <row r="28" spans="1:1" x14ac:dyDescent="0.35">
      <c r="A28" s="1" t="s">
        <v>472</v>
      </c>
    </row>
    <row r="29" spans="1:1" x14ac:dyDescent="0.35">
      <c r="A29" s="1" t="s">
        <v>474</v>
      </c>
    </row>
  </sheetData>
  <sortState xmlns:xlrd2="http://schemas.microsoft.com/office/spreadsheetml/2017/richdata2" ref="D2:D11">
    <sortCondition ref="D2:D11"/>
  </sortState>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F6BB1-82B1-4863-A761-13B4D840F181}">
  <dimension ref="A1:Q36"/>
  <sheetViews>
    <sheetView topLeftCell="A2" zoomScale="92" zoomScaleNormal="92" workbookViewId="0">
      <selection activeCell="P19" sqref="P19"/>
    </sheetView>
  </sheetViews>
  <sheetFormatPr defaultColWidth="8.7265625" defaultRowHeight="14.5" x14ac:dyDescent="0.35"/>
  <cols>
    <col min="1" max="1" width="14.81640625" style="16" customWidth="1"/>
    <col min="2" max="2" width="13.81640625" style="16" customWidth="1"/>
    <col min="3" max="3" width="15.54296875" style="16" customWidth="1"/>
    <col min="4" max="4" width="7.54296875" style="16" customWidth="1"/>
    <col min="5" max="5" width="10.1796875" style="16" customWidth="1"/>
    <col min="6" max="6" width="9.1796875" style="16" customWidth="1"/>
    <col min="7" max="7" width="18.54296875" style="15" customWidth="1"/>
    <col min="8" max="10" width="15.54296875" style="16" customWidth="1"/>
    <col min="11" max="11" width="18.81640625" style="16" customWidth="1"/>
    <col min="12" max="15" width="15.54296875" style="16" customWidth="1"/>
    <col min="16" max="16" width="70.54296875" style="16" customWidth="1"/>
    <col min="17" max="17" width="52.1796875" style="16" customWidth="1"/>
    <col min="18" max="18" width="15.54296875" style="16" customWidth="1"/>
    <col min="19" max="16384" width="8.7265625" style="16"/>
  </cols>
  <sheetData>
    <row r="1" spans="1:17" s="48" customFormat="1" ht="146.15" customHeight="1" x14ac:dyDescent="0.35">
      <c r="A1" s="44" t="s">
        <v>785</v>
      </c>
      <c r="B1" s="45" t="s">
        <v>786</v>
      </c>
      <c r="C1" s="45" t="s">
        <v>787</v>
      </c>
      <c r="D1" s="45" t="s">
        <v>788</v>
      </c>
      <c r="E1" s="45" t="s">
        <v>789</v>
      </c>
      <c r="F1" s="45" t="s">
        <v>790</v>
      </c>
      <c r="G1" s="45" t="s">
        <v>791</v>
      </c>
      <c r="H1" s="45" t="s">
        <v>792</v>
      </c>
      <c r="I1" s="45" t="s">
        <v>793</v>
      </c>
      <c r="J1" s="45" t="s">
        <v>794</v>
      </c>
      <c r="K1" s="45" t="s">
        <v>795</v>
      </c>
      <c r="L1" s="46"/>
      <c r="M1" s="46"/>
      <c r="N1" s="46"/>
      <c r="O1" s="46"/>
      <c r="P1" s="47"/>
    </row>
    <row r="2" spans="1:17" ht="44" thickBot="1" x14ac:dyDescent="0.4">
      <c r="A2" s="43" t="s">
        <v>796</v>
      </c>
      <c r="B2" s="26" t="s">
        <v>797</v>
      </c>
      <c r="C2" s="26" t="s">
        <v>798</v>
      </c>
      <c r="D2" s="26" t="s">
        <v>799</v>
      </c>
      <c r="E2" s="27" t="s">
        <v>800</v>
      </c>
      <c r="F2" s="26" t="s">
        <v>801</v>
      </c>
      <c r="G2" s="27" t="s">
        <v>802</v>
      </c>
      <c r="H2" s="26" t="s">
        <v>803</v>
      </c>
      <c r="I2" s="26" t="s">
        <v>804</v>
      </c>
      <c r="J2" s="28"/>
      <c r="K2" s="28"/>
      <c r="L2" s="28"/>
      <c r="M2" s="28"/>
      <c r="N2" s="28"/>
      <c r="O2" s="28"/>
      <c r="P2" s="29"/>
    </row>
    <row r="3" spans="1:17" ht="15" thickBot="1" x14ac:dyDescent="0.4">
      <c r="A3" s="30"/>
      <c r="B3" s="31"/>
      <c r="C3" s="31" t="s">
        <v>805</v>
      </c>
      <c r="D3" s="31"/>
      <c r="E3" s="32"/>
      <c r="F3" s="33"/>
      <c r="G3" s="34"/>
      <c r="H3" s="31"/>
      <c r="I3" s="31"/>
      <c r="J3" s="35"/>
      <c r="K3" s="35"/>
      <c r="L3" s="35"/>
      <c r="M3" s="35"/>
      <c r="N3" s="35"/>
      <c r="O3" s="35"/>
      <c r="P3" s="35"/>
    </row>
    <row r="4" spans="1:17" ht="43.5" x14ac:dyDescent="0.35">
      <c r="A4" s="37" t="s">
        <v>806</v>
      </c>
      <c r="B4" s="38" t="s">
        <v>807</v>
      </c>
      <c r="C4" s="38" t="s">
        <v>471</v>
      </c>
      <c r="D4" s="38" t="s">
        <v>808</v>
      </c>
      <c r="E4" s="155" t="s">
        <v>809</v>
      </c>
      <c r="F4" s="155"/>
      <c r="G4" s="38" t="s">
        <v>810</v>
      </c>
      <c r="H4" s="39" t="s">
        <v>811</v>
      </c>
      <c r="I4" s="39" t="s">
        <v>812</v>
      </c>
      <c r="J4" s="39" t="s">
        <v>813</v>
      </c>
      <c r="K4" s="39" t="s">
        <v>814</v>
      </c>
      <c r="L4" s="39" t="s">
        <v>815</v>
      </c>
      <c r="M4" s="39" t="s">
        <v>816</v>
      </c>
      <c r="N4" s="39" t="s">
        <v>817</v>
      </c>
      <c r="O4" s="39" t="s">
        <v>818</v>
      </c>
      <c r="P4" s="40" t="s">
        <v>819</v>
      </c>
    </row>
    <row r="5" spans="1:17" ht="87" x14ac:dyDescent="0.35">
      <c r="A5" s="41" t="s">
        <v>79</v>
      </c>
      <c r="B5" s="25" t="s">
        <v>820</v>
      </c>
      <c r="C5" s="14" t="s">
        <v>821</v>
      </c>
      <c r="D5" s="14">
        <v>2020</v>
      </c>
      <c r="E5" s="14" t="s">
        <v>822</v>
      </c>
      <c r="F5" s="14" t="s">
        <v>823</v>
      </c>
      <c r="G5" s="11" t="s">
        <v>824</v>
      </c>
      <c r="H5" s="14" t="s">
        <v>825</v>
      </c>
      <c r="I5" s="14" t="s">
        <v>826</v>
      </c>
      <c r="J5" s="14" t="s">
        <v>827</v>
      </c>
      <c r="K5" s="14" t="s">
        <v>828</v>
      </c>
      <c r="L5" s="14" t="s">
        <v>829</v>
      </c>
      <c r="M5" s="14" t="s">
        <v>830</v>
      </c>
      <c r="N5" s="14" t="s">
        <v>831</v>
      </c>
      <c r="O5" s="14" t="s">
        <v>832</v>
      </c>
      <c r="P5" s="36" t="s">
        <v>833</v>
      </c>
      <c r="Q5" s="22" t="s">
        <v>834</v>
      </c>
    </row>
    <row r="6" spans="1:17" ht="87" x14ac:dyDescent="0.35">
      <c r="A6" s="41" t="s">
        <v>835</v>
      </c>
      <c r="B6" s="25" t="s">
        <v>820</v>
      </c>
      <c r="C6" s="14" t="s">
        <v>836</v>
      </c>
      <c r="D6" s="14">
        <v>2020</v>
      </c>
      <c r="E6" s="14" t="s">
        <v>822</v>
      </c>
      <c r="F6" s="14" t="s">
        <v>837</v>
      </c>
      <c r="G6" s="11" t="s">
        <v>838</v>
      </c>
      <c r="H6" s="14" t="s">
        <v>839</v>
      </c>
      <c r="I6" s="18" t="s">
        <v>18</v>
      </c>
      <c r="J6" s="14" t="s">
        <v>840</v>
      </c>
      <c r="K6" s="18"/>
      <c r="L6" s="19" t="s">
        <v>841</v>
      </c>
      <c r="M6" s="19" t="s">
        <v>164</v>
      </c>
      <c r="N6" s="19" t="s">
        <v>842</v>
      </c>
      <c r="O6" s="19"/>
      <c r="P6" s="36" t="s">
        <v>843</v>
      </c>
    </row>
    <row r="7" spans="1:17" ht="72.5" x14ac:dyDescent="0.35">
      <c r="A7" s="41" t="s">
        <v>844</v>
      </c>
      <c r="B7" s="25" t="s">
        <v>820</v>
      </c>
      <c r="C7" s="18"/>
      <c r="D7" s="14">
        <v>2020</v>
      </c>
      <c r="E7" s="14" t="s">
        <v>822</v>
      </c>
      <c r="F7" s="14" t="s">
        <v>837</v>
      </c>
      <c r="G7" s="11" t="s">
        <v>845</v>
      </c>
      <c r="H7" s="18" t="s">
        <v>18</v>
      </c>
      <c r="I7" s="18" t="s">
        <v>18</v>
      </c>
      <c r="J7" s="14" t="s">
        <v>846</v>
      </c>
      <c r="K7" s="18"/>
      <c r="L7" s="19" t="s">
        <v>847</v>
      </c>
      <c r="M7" s="14"/>
      <c r="N7" s="14"/>
      <c r="O7" s="14"/>
      <c r="P7" s="36" t="s">
        <v>848</v>
      </c>
    </row>
    <row r="8" spans="1:17" ht="87" x14ac:dyDescent="0.35">
      <c r="A8" s="41" t="s">
        <v>849</v>
      </c>
      <c r="B8" s="25" t="s">
        <v>820</v>
      </c>
      <c r="C8" s="18"/>
      <c r="D8" s="14">
        <v>2020</v>
      </c>
      <c r="E8" s="14" t="s">
        <v>822</v>
      </c>
      <c r="F8" s="14" t="s">
        <v>837</v>
      </c>
      <c r="G8" s="11" t="s">
        <v>850</v>
      </c>
      <c r="H8" s="18" t="s">
        <v>18</v>
      </c>
      <c r="I8" s="14" t="s">
        <v>851</v>
      </c>
      <c r="J8" s="18"/>
      <c r="K8" s="18"/>
      <c r="L8" s="14" t="s">
        <v>852</v>
      </c>
      <c r="M8" s="14" t="s">
        <v>853</v>
      </c>
      <c r="N8" s="14" t="s">
        <v>854</v>
      </c>
      <c r="O8" s="18"/>
      <c r="P8" s="36" t="s">
        <v>855</v>
      </c>
    </row>
    <row r="9" spans="1:17" ht="72.5" x14ac:dyDescent="0.35">
      <c r="A9" s="41" t="s">
        <v>199</v>
      </c>
      <c r="B9" s="25" t="s">
        <v>820</v>
      </c>
      <c r="C9" s="14" t="s">
        <v>856</v>
      </c>
      <c r="D9" s="14">
        <v>2020</v>
      </c>
      <c r="E9" s="14" t="s">
        <v>822</v>
      </c>
      <c r="F9" s="14" t="s">
        <v>837</v>
      </c>
      <c r="G9" s="11" t="s">
        <v>857</v>
      </c>
      <c r="H9" s="14" t="s">
        <v>858</v>
      </c>
      <c r="I9" s="14" t="s">
        <v>859</v>
      </c>
      <c r="J9" s="11" t="s">
        <v>860</v>
      </c>
      <c r="K9" s="14" t="s">
        <v>861</v>
      </c>
      <c r="L9" s="11" t="s">
        <v>862</v>
      </c>
      <c r="M9" s="19" t="s">
        <v>863</v>
      </c>
      <c r="N9" s="11" t="s">
        <v>864</v>
      </c>
      <c r="O9" s="14" t="s">
        <v>865</v>
      </c>
      <c r="P9" s="36" t="s">
        <v>866</v>
      </c>
    </row>
    <row r="10" spans="1:17" ht="58" x14ac:dyDescent="0.35">
      <c r="A10" s="41" t="s">
        <v>228</v>
      </c>
      <c r="B10" s="14">
        <v>2023</v>
      </c>
      <c r="C10" s="14" t="s">
        <v>867</v>
      </c>
      <c r="D10" s="14">
        <v>2020</v>
      </c>
      <c r="E10" s="14" t="s">
        <v>822</v>
      </c>
      <c r="F10" s="14" t="s">
        <v>837</v>
      </c>
      <c r="G10" s="17"/>
      <c r="H10" s="14" t="s">
        <v>868</v>
      </c>
      <c r="I10" s="14" t="s">
        <v>869</v>
      </c>
      <c r="J10" s="14" t="s">
        <v>870</v>
      </c>
      <c r="K10" s="11" t="s">
        <v>871</v>
      </c>
      <c r="L10" s="14" t="s">
        <v>872</v>
      </c>
      <c r="M10" s="14" t="s">
        <v>873</v>
      </c>
      <c r="N10" s="14" t="s">
        <v>241</v>
      </c>
      <c r="O10" s="18"/>
      <c r="P10" s="36" t="s">
        <v>874</v>
      </c>
    </row>
    <row r="11" spans="1:17" ht="72.5" x14ac:dyDescent="0.35">
      <c r="A11" s="41" t="s">
        <v>242</v>
      </c>
      <c r="B11" s="14">
        <v>2023</v>
      </c>
      <c r="C11" s="14" t="s">
        <v>875</v>
      </c>
      <c r="D11" s="14">
        <v>2020</v>
      </c>
      <c r="E11" s="14" t="s">
        <v>822</v>
      </c>
      <c r="F11" s="14" t="s">
        <v>823</v>
      </c>
      <c r="G11" s="11" t="s">
        <v>1982</v>
      </c>
      <c r="H11" s="14" t="s">
        <v>876</v>
      </c>
      <c r="I11" s="14" t="s">
        <v>877</v>
      </c>
      <c r="J11" s="18"/>
      <c r="K11" s="14" t="s">
        <v>878</v>
      </c>
      <c r="L11" s="14" t="s">
        <v>879</v>
      </c>
      <c r="M11" s="11" t="s">
        <v>880</v>
      </c>
      <c r="N11" s="14" t="s">
        <v>881</v>
      </c>
      <c r="O11" s="14" t="s">
        <v>877</v>
      </c>
      <c r="P11" s="36" t="s">
        <v>882</v>
      </c>
    </row>
    <row r="12" spans="1:17" ht="72.5" x14ac:dyDescent="0.35">
      <c r="A12" s="41" t="s">
        <v>883</v>
      </c>
      <c r="B12" s="14">
        <v>2023</v>
      </c>
      <c r="C12" s="14" t="s">
        <v>884</v>
      </c>
      <c r="D12" s="14">
        <v>2020</v>
      </c>
      <c r="E12" s="14" t="s">
        <v>822</v>
      </c>
      <c r="F12" s="14" t="s">
        <v>823</v>
      </c>
      <c r="G12" s="11" t="s">
        <v>885</v>
      </c>
      <c r="H12" s="14" t="s">
        <v>886</v>
      </c>
      <c r="I12" s="14" t="s">
        <v>887</v>
      </c>
      <c r="J12" s="18"/>
      <c r="K12" s="18"/>
      <c r="L12" s="14" t="s">
        <v>888</v>
      </c>
      <c r="M12" s="14" t="s">
        <v>889</v>
      </c>
      <c r="N12" s="14" t="s">
        <v>890</v>
      </c>
      <c r="O12" s="18" t="s">
        <v>891</v>
      </c>
      <c r="P12" s="36" t="s">
        <v>892</v>
      </c>
    </row>
    <row r="13" spans="1:17" ht="72.5" x14ac:dyDescent="0.35">
      <c r="A13" s="41" t="s">
        <v>269</v>
      </c>
      <c r="B13" s="14">
        <v>2023</v>
      </c>
      <c r="C13" s="14" t="s">
        <v>893</v>
      </c>
      <c r="D13" s="14">
        <v>2020</v>
      </c>
      <c r="E13" s="14" t="s">
        <v>822</v>
      </c>
      <c r="F13" s="14" t="s">
        <v>823</v>
      </c>
      <c r="G13" s="11" t="s">
        <v>894</v>
      </c>
      <c r="H13" s="14" t="s">
        <v>895</v>
      </c>
      <c r="I13" s="14" t="s">
        <v>1184</v>
      </c>
      <c r="J13" s="18"/>
      <c r="K13" s="11" t="s">
        <v>896</v>
      </c>
      <c r="L13" s="11" t="s">
        <v>897</v>
      </c>
      <c r="M13" s="11" t="s">
        <v>898</v>
      </c>
      <c r="N13" s="11" t="s">
        <v>899</v>
      </c>
      <c r="O13" s="11" t="s">
        <v>900</v>
      </c>
      <c r="P13" s="36" t="s">
        <v>901</v>
      </c>
    </row>
    <row r="14" spans="1:17" ht="58" x14ac:dyDescent="0.35">
      <c r="A14" s="41" t="s">
        <v>285</v>
      </c>
      <c r="B14" s="14">
        <v>2023</v>
      </c>
      <c r="C14" s="14" t="s">
        <v>902</v>
      </c>
      <c r="D14" s="14">
        <v>2020</v>
      </c>
      <c r="E14" s="14" t="s">
        <v>822</v>
      </c>
      <c r="F14" s="14" t="s">
        <v>823</v>
      </c>
      <c r="G14" s="11" t="s">
        <v>903</v>
      </c>
      <c r="H14" s="14" t="s">
        <v>886</v>
      </c>
      <c r="I14" s="14" t="s">
        <v>904</v>
      </c>
      <c r="J14" s="14" t="s">
        <v>905</v>
      </c>
      <c r="K14" s="11" t="s">
        <v>906</v>
      </c>
      <c r="L14" s="11" t="s">
        <v>907</v>
      </c>
      <c r="M14" s="11" t="s">
        <v>908</v>
      </c>
      <c r="N14" s="11" t="s">
        <v>909</v>
      </c>
      <c r="O14" s="11" t="s">
        <v>910</v>
      </c>
      <c r="P14" s="36" t="s">
        <v>911</v>
      </c>
    </row>
    <row r="15" spans="1:17" ht="72.5" x14ac:dyDescent="0.35">
      <c r="A15" s="41" t="s">
        <v>288</v>
      </c>
      <c r="B15" s="14">
        <v>2023</v>
      </c>
      <c r="C15" s="14" t="s">
        <v>912</v>
      </c>
      <c r="D15" s="14">
        <v>2020</v>
      </c>
      <c r="E15" s="14" t="s">
        <v>822</v>
      </c>
      <c r="F15" s="14" t="s">
        <v>823</v>
      </c>
      <c r="G15" s="14" t="s">
        <v>913</v>
      </c>
      <c r="H15" s="14" t="s">
        <v>914</v>
      </c>
      <c r="I15" s="14" t="s">
        <v>915</v>
      </c>
      <c r="J15" s="11" t="s">
        <v>916</v>
      </c>
      <c r="K15" s="11"/>
      <c r="L15" s="14" t="s">
        <v>917</v>
      </c>
      <c r="M15" s="11" t="s">
        <v>918</v>
      </c>
      <c r="N15" s="11" t="s">
        <v>919</v>
      </c>
      <c r="O15" s="11" t="s">
        <v>920</v>
      </c>
      <c r="P15" s="36" t="s">
        <v>921</v>
      </c>
    </row>
    <row r="16" spans="1:17" ht="72.5" x14ac:dyDescent="0.35">
      <c r="A16" s="41" t="s">
        <v>305</v>
      </c>
      <c r="B16" s="14">
        <v>2023</v>
      </c>
      <c r="C16" s="14" t="s">
        <v>922</v>
      </c>
      <c r="D16" s="14">
        <v>2020</v>
      </c>
      <c r="E16" s="14" t="s">
        <v>822</v>
      </c>
      <c r="F16" s="14" t="s">
        <v>823</v>
      </c>
      <c r="G16" s="11" t="s">
        <v>923</v>
      </c>
      <c r="H16" s="14" t="s">
        <v>924</v>
      </c>
      <c r="I16" s="14" t="s">
        <v>925</v>
      </c>
      <c r="J16" s="14" t="s">
        <v>926</v>
      </c>
      <c r="K16" s="11" t="s">
        <v>927</v>
      </c>
      <c r="L16" s="11" t="s">
        <v>928</v>
      </c>
      <c r="M16" s="11" t="s">
        <v>929</v>
      </c>
      <c r="N16" s="11" t="s">
        <v>930</v>
      </c>
      <c r="O16" s="11" t="s">
        <v>931</v>
      </c>
      <c r="P16" s="36" t="s">
        <v>932</v>
      </c>
    </row>
    <row r="17" spans="1:17" ht="87" x14ac:dyDescent="0.35">
      <c r="A17" s="41" t="s">
        <v>337</v>
      </c>
      <c r="B17" s="14">
        <v>2023</v>
      </c>
      <c r="C17" s="14" t="s">
        <v>933</v>
      </c>
      <c r="D17" s="14">
        <v>2020</v>
      </c>
      <c r="E17" s="14" t="s">
        <v>822</v>
      </c>
      <c r="F17" s="14" t="s">
        <v>823</v>
      </c>
      <c r="G17" s="11" t="s">
        <v>934</v>
      </c>
      <c r="H17" s="14" t="s">
        <v>935</v>
      </c>
      <c r="I17" s="14" t="s">
        <v>936</v>
      </c>
      <c r="J17" s="14" t="s">
        <v>937</v>
      </c>
      <c r="K17" s="14" t="s">
        <v>938</v>
      </c>
      <c r="L17" s="14" t="s">
        <v>939</v>
      </c>
      <c r="M17" s="14" t="s">
        <v>940</v>
      </c>
      <c r="N17" s="14" t="s">
        <v>941</v>
      </c>
      <c r="O17" s="14" t="s">
        <v>1085</v>
      </c>
      <c r="P17" s="36" t="s">
        <v>942</v>
      </c>
      <c r="Q17" s="49" t="s">
        <v>1161</v>
      </c>
    </row>
    <row r="18" spans="1:17" ht="87" x14ac:dyDescent="0.35">
      <c r="A18" s="41" t="s">
        <v>381</v>
      </c>
      <c r="B18" s="14">
        <v>2023</v>
      </c>
      <c r="C18" s="14" t="s">
        <v>943</v>
      </c>
      <c r="D18" s="14">
        <v>2020</v>
      </c>
      <c r="E18" s="14" t="s">
        <v>822</v>
      </c>
      <c r="F18" s="14" t="s">
        <v>823</v>
      </c>
      <c r="G18" s="11"/>
      <c r="H18" s="14" t="s">
        <v>944</v>
      </c>
      <c r="I18" s="14" t="s">
        <v>945</v>
      </c>
      <c r="J18" s="18"/>
      <c r="K18" s="14" t="s">
        <v>946</v>
      </c>
      <c r="L18" s="11" t="s">
        <v>947</v>
      </c>
      <c r="M18" s="11" t="s">
        <v>1237</v>
      </c>
      <c r="N18" s="18"/>
      <c r="O18" s="18"/>
      <c r="P18" s="36" t="s">
        <v>948</v>
      </c>
    </row>
    <row r="19" spans="1:17" ht="72.5" x14ac:dyDescent="0.35">
      <c r="A19" s="41" t="s">
        <v>384</v>
      </c>
      <c r="B19" s="14">
        <v>2023</v>
      </c>
      <c r="C19" s="14" t="s">
        <v>949</v>
      </c>
      <c r="D19" s="14">
        <v>2020</v>
      </c>
      <c r="E19" s="14" t="s">
        <v>822</v>
      </c>
      <c r="F19" s="14" t="s">
        <v>823</v>
      </c>
      <c r="G19" s="11" t="s">
        <v>950</v>
      </c>
      <c r="H19" s="18" t="s">
        <v>951</v>
      </c>
      <c r="I19" s="14" t="s">
        <v>952</v>
      </c>
      <c r="J19" s="14"/>
      <c r="K19" s="14" t="s">
        <v>952</v>
      </c>
      <c r="L19" s="5" t="s">
        <v>953</v>
      </c>
      <c r="M19" s="5" t="s">
        <v>954</v>
      </c>
      <c r="N19" s="5" t="s">
        <v>955</v>
      </c>
      <c r="O19" s="18" t="s">
        <v>956</v>
      </c>
      <c r="P19" s="36" t="s">
        <v>957</v>
      </c>
    </row>
    <row r="20" spans="1:17" ht="87" x14ac:dyDescent="0.35">
      <c r="A20" s="41" t="s">
        <v>385</v>
      </c>
      <c r="B20" s="14">
        <v>2023</v>
      </c>
      <c r="C20" s="14" t="s">
        <v>958</v>
      </c>
      <c r="D20" s="14">
        <v>2020</v>
      </c>
      <c r="E20" s="14" t="s">
        <v>822</v>
      </c>
      <c r="F20" s="14" t="s">
        <v>823</v>
      </c>
      <c r="G20" s="11" t="s">
        <v>959</v>
      </c>
      <c r="H20" s="14" t="s">
        <v>960</v>
      </c>
      <c r="I20" s="14" t="s">
        <v>961</v>
      </c>
      <c r="J20" s="18"/>
      <c r="K20" s="14" t="s">
        <v>962</v>
      </c>
      <c r="L20" s="11" t="s">
        <v>963</v>
      </c>
      <c r="M20" s="11" t="s">
        <v>964</v>
      </c>
      <c r="N20" s="11" t="s">
        <v>965</v>
      </c>
      <c r="O20" s="11" t="s">
        <v>966</v>
      </c>
      <c r="P20" s="36" t="s">
        <v>967</v>
      </c>
    </row>
    <row r="21" spans="1:17" ht="87" x14ac:dyDescent="0.35">
      <c r="A21" s="41" t="s">
        <v>397</v>
      </c>
      <c r="B21" s="14">
        <v>2023</v>
      </c>
      <c r="C21" s="14" t="s">
        <v>968</v>
      </c>
      <c r="D21" s="14">
        <v>2020</v>
      </c>
      <c r="E21" s="14" t="s">
        <v>822</v>
      </c>
      <c r="F21" s="14" t="s">
        <v>823</v>
      </c>
      <c r="G21" s="11" t="s">
        <v>969</v>
      </c>
      <c r="H21" s="14" t="s">
        <v>811</v>
      </c>
      <c r="I21" s="14" t="s">
        <v>970</v>
      </c>
      <c r="J21" s="14" t="s">
        <v>971</v>
      </c>
      <c r="K21" s="14" t="s">
        <v>972</v>
      </c>
      <c r="L21" s="21" t="s">
        <v>973</v>
      </c>
      <c r="M21" s="14" t="s">
        <v>974</v>
      </c>
      <c r="N21" s="21" t="s">
        <v>975</v>
      </c>
      <c r="O21" s="14" t="s">
        <v>976</v>
      </c>
      <c r="P21" s="36" t="s">
        <v>977</v>
      </c>
    </row>
    <row r="22" spans="1:17" ht="43.5" x14ac:dyDescent="0.35">
      <c r="A22" s="41" t="s">
        <v>403</v>
      </c>
      <c r="B22" s="25" t="s">
        <v>820</v>
      </c>
      <c r="C22" s="14" t="s">
        <v>978</v>
      </c>
      <c r="D22" s="14">
        <v>2020</v>
      </c>
      <c r="E22" s="14" t="s">
        <v>822</v>
      </c>
      <c r="F22" s="14" t="s">
        <v>823</v>
      </c>
      <c r="G22" s="11" t="s">
        <v>979</v>
      </c>
      <c r="H22" s="14" t="s">
        <v>1403</v>
      </c>
      <c r="I22" s="18"/>
      <c r="J22" s="18"/>
      <c r="K22" s="14" t="s">
        <v>980</v>
      </c>
      <c r="L22" s="14" t="s">
        <v>981</v>
      </c>
      <c r="M22" s="14" t="s">
        <v>982</v>
      </c>
      <c r="N22" s="14" t="s">
        <v>680</v>
      </c>
      <c r="O22" s="18"/>
      <c r="P22" s="36" t="s">
        <v>983</v>
      </c>
    </row>
    <row r="23" spans="1:17" ht="72.5" x14ac:dyDescent="0.35">
      <c r="A23" s="41" t="s">
        <v>406</v>
      </c>
      <c r="B23" s="14">
        <v>2023</v>
      </c>
      <c r="C23" s="14" t="s">
        <v>984</v>
      </c>
      <c r="D23" s="14">
        <v>2020</v>
      </c>
      <c r="E23" s="14" t="s">
        <v>822</v>
      </c>
      <c r="F23" s="14" t="s">
        <v>837</v>
      </c>
      <c r="G23" s="11" t="s">
        <v>985</v>
      </c>
      <c r="H23" s="13" t="s">
        <v>1438</v>
      </c>
      <c r="I23" s="14" t="s">
        <v>986</v>
      </c>
      <c r="J23" s="14" t="s">
        <v>987</v>
      </c>
      <c r="K23" s="14" t="s">
        <v>988</v>
      </c>
      <c r="L23" s="13" t="s">
        <v>907</v>
      </c>
      <c r="M23" s="13" t="s">
        <v>989</v>
      </c>
      <c r="N23" s="13" t="s">
        <v>1439</v>
      </c>
      <c r="O23" s="2"/>
      <c r="P23" s="36" t="s">
        <v>990</v>
      </c>
    </row>
    <row r="24" spans="1:17" ht="72.5" x14ac:dyDescent="0.35">
      <c r="A24" s="41" t="s">
        <v>408</v>
      </c>
      <c r="B24" s="14">
        <v>2023</v>
      </c>
      <c r="C24" s="14" t="s">
        <v>991</v>
      </c>
      <c r="D24" s="14">
        <v>2020</v>
      </c>
      <c r="E24" s="14" t="s">
        <v>822</v>
      </c>
      <c r="F24" s="14" t="s">
        <v>837</v>
      </c>
      <c r="G24" s="11" t="s">
        <v>992</v>
      </c>
      <c r="H24" s="14" t="s">
        <v>993</v>
      </c>
      <c r="I24" s="14" t="s">
        <v>994</v>
      </c>
      <c r="J24" s="14" t="s">
        <v>995</v>
      </c>
      <c r="K24" s="14" t="s">
        <v>996</v>
      </c>
      <c r="L24" s="4" t="s">
        <v>997</v>
      </c>
      <c r="M24" s="4" t="s">
        <v>998</v>
      </c>
      <c r="N24" s="4" t="s">
        <v>999</v>
      </c>
      <c r="O24" s="4" t="s">
        <v>417</v>
      </c>
      <c r="P24" s="36" t="s">
        <v>1000</v>
      </c>
    </row>
    <row r="25" spans="1:17" ht="72.5" x14ac:dyDescent="0.35">
      <c r="A25" s="41" t="s">
        <v>419</v>
      </c>
      <c r="B25" s="14">
        <v>2023</v>
      </c>
      <c r="C25" s="14" t="s">
        <v>1001</v>
      </c>
      <c r="D25" s="14">
        <v>2020</v>
      </c>
      <c r="E25" s="14" t="s">
        <v>822</v>
      </c>
      <c r="F25" s="14" t="s">
        <v>823</v>
      </c>
      <c r="G25" s="11" t="s">
        <v>1002</v>
      </c>
      <c r="H25" s="14" t="s">
        <v>1003</v>
      </c>
      <c r="I25" s="14" t="s">
        <v>1004</v>
      </c>
      <c r="J25" s="14" t="s">
        <v>1005</v>
      </c>
      <c r="K25" s="14" t="s">
        <v>1006</v>
      </c>
      <c r="L25" s="4" t="s">
        <v>1007</v>
      </c>
      <c r="M25" s="2"/>
      <c r="N25" s="2"/>
      <c r="O25" s="2"/>
      <c r="P25" s="36" t="s">
        <v>1008</v>
      </c>
    </row>
    <row r="26" spans="1:17" ht="72.5" x14ac:dyDescent="0.35">
      <c r="A26" s="41" t="s">
        <v>430</v>
      </c>
      <c r="B26" s="14">
        <v>2023</v>
      </c>
      <c r="C26" s="14" t="s">
        <v>1009</v>
      </c>
      <c r="D26" s="14">
        <v>2020</v>
      </c>
      <c r="E26" s="14" t="s">
        <v>822</v>
      </c>
      <c r="F26" s="14" t="s">
        <v>823</v>
      </c>
      <c r="G26" s="11" t="s">
        <v>1010</v>
      </c>
      <c r="H26" s="14" t="s">
        <v>1011</v>
      </c>
      <c r="I26" s="14" t="s">
        <v>1012</v>
      </c>
      <c r="J26" s="14" t="s">
        <v>1013</v>
      </c>
      <c r="K26" s="14" t="s">
        <v>1014</v>
      </c>
      <c r="L26" s="4" t="s">
        <v>1015</v>
      </c>
      <c r="M26" s="4" t="s">
        <v>1016</v>
      </c>
      <c r="N26" s="4" t="s">
        <v>1017</v>
      </c>
      <c r="O26" s="4" t="s">
        <v>1018</v>
      </c>
      <c r="P26" s="36" t="s">
        <v>1019</v>
      </c>
    </row>
    <row r="27" spans="1:17" ht="72.5" x14ac:dyDescent="0.35">
      <c r="A27" s="41" t="s">
        <v>449</v>
      </c>
      <c r="B27" s="25" t="s">
        <v>820</v>
      </c>
      <c r="C27" s="14" t="s">
        <v>1020</v>
      </c>
      <c r="D27" s="14">
        <v>2020</v>
      </c>
      <c r="E27" s="14" t="s">
        <v>822</v>
      </c>
      <c r="F27" s="14" t="s">
        <v>823</v>
      </c>
      <c r="G27" s="14" t="s">
        <v>460</v>
      </c>
      <c r="H27" s="14" t="s">
        <v>454</v>
      </c>
      <c r="I27" s="14" t="s">
        <v>1021</v>
      </c>
      <c r="J27" s="14" t="s">
        <v>1022</v>
      </c>
      <c r="K27" s="14" t="s">
        <v>1023</v>
      </c>
      <c r="L27" s="4" t="s">
        <v>1024</v>
      </c>
      <c r="M27" s="4" t="s">
        <v>1025</v>
      </c>
      <c r="N27" s="4" t="s">
        <v>1026</v>
      </c>
      <c r="O27" s="4"/>
      <c r="P27" s="36" t="s">
        <v>1027</v>
      </c>
    </row>
    <row r="28" spans="1:17" ht="72.5" x14ac:dyDescent="0.35">
      <c r="A28" s="41" t="s">
        <v>463</v>
      </c>
      <c r="B28" s="14">
        <v>2023</v>
      </c>
      <c r="C28" s="14" t="s">
        <v>1028</v>
      </c>
      <c r="D28" s="14">
        <v>2020</v>
      </c>
      <c r="E28" s="14" t="s">
        <v>822</v>
      </c>
      <c r="F28" s="14" t="s">
        <v>823</v>
      </c>
      <c r="G28" s="14"/>
      <c r="H28" s="14" t="s">
        <v>1029</v>
      </c>
      <c r="I28" s="14" t="s">
        <v>1030</v>
      </c>
      <c r="J28" s="14" t="s">
        <v>1031</v>
      </c>
      <c r="K28" s="18"/>
      <c r="L28" s="4" t="s">
        <v>1032</v>
      </c>
      <c r="M28" s="4" t="s">
        <v>1033</v>
      </c>
      <c r="N28" s="4" t="s">
        <v>1034</v>
      </c>
      <c r="O28" s="2"/>
      <c r="P28" s="36" t="s">
        <v>1035</v>
      </c>
    </row>
    <row r="29" spans="1:17" ht="72.5" x14ac:dyDescent="0.35">
      <c r="A29" s="41" t="s">
        <v>465</v>
      </c>
      <c r="B29" s="14">
        <v>2023</v>
      </c>
      <c r="C29" s="14" t="s">
        <v>1036</v>
      </c>
      <c r="D29" s="14">
        <v>2020</v>
      </c>
      <c r="E29" s="14" t="s">
        <v>822</v>
      </c>
      <c r="F29" s="14" t="s">
        <v>823</v>
      </c>
      <c r="G29" s="11" t="s">
        <v>1738</v>
      </c>
      <c r="H29" s="14" t="s">
        <v>1037</v>
      </c>
      <c r="I29" s="14" t="s">
        <v>1038</v>
      </c>
      <c r="J29" s="14" t="s">
        <v>1039</v>
      </c>
      <c r="K29" s="14" t="s">
        <v>1040</v>
      </c>
      <c r="L29" s="23" t="s">
        <v>1041</v>
      </c>
      <c r="M29" s="23" t="s">
        <v>1042</v>
      </c>
      <c r="N29" s="13" t="s">
        <v>1797</v>
      </c>
      <c r="O29" s="2"/>
      <c r="P29" s="36" t="s">
        <v>1043</v>
      </c>
    </row>
    <row r="30" spans="1:17" ht="87" x14ac:dyDescent="0.35">
      <c r="A30" s="41" t="s">
        <v>468</v>
      </c>
      <c r="B30" s="14">
        <v>2023</v>
      </c>
      <c r="C30" s="14" t="s">
        <v>1044</v>
      </c>
      <c r="D30" s="14">
        <v>2020</v>
      </c>
      <c r="E30" s="14" t="s">
        <v>822</v>
      </c>
      <c r="F30" s="14" t="s">
        <v>823</v>
      </c>
      <c r="G30" s="14" t="s">
        <v>1045</v>
      </c>
      <c r="H30" s="14" t="s">
        <v>1046</v>
      </c>
      <c r="I30" s="14" t="s">
        <v>1047</v>
      </c>
      <c r="J30" s="14" t="s">
        <v>1048</v>
      </c>
      <c r="K30" s="14" t="s">
        <v>1049</v>
      </c>
      <c r="L30" s="23" t="s">
        <v>1050</v>
      </c>
      <c r="M30" s="23" t="s">
        <v>1051</v>
      </c>
      <c r="N30" s="23" t="s">
        <v>1052</v>
      </c>
      <c r="O30" s="14" t="s">
        <v>1841</v>
      </c>
      <c r="P30" s="36" t="s">
        <v>1053</v>
      </c>
    </row>
    <row r="31" spans="1:17" ht="72.5" x14ac:dyDescent="0.35">
      <c r="A31" s="41" t="s">
        <v>470</v>
      </c>
      <c r="B31" s="14">
        <v>2023</v>
      </c>
      <c r="C31" s="14" t="s">
        <v>1054</v>
      </c>
      <c r="D31" s="14">
        <v>2020</v>
      </c>
      <c r="E31" s="14" t="s">
        <v>822</v>
      </c>
      <c r="F31" s="14" t="s">
        <v>837</v>
      </c>
      <c r="G31" s="17"/>
      <c r="H31" s="14" t="s">
        <v>1055</v>
      </c>
      <c r="I31" s="14" t="s">
        <v>1056</v>
      </c>
      <c r="J31" s="14" t="s">
        <v>1057</v>
      </c>
      <c r="K31" s="11" t="s">
        <v>1058</v>
      </c>
      <c r="L31" s="23" t="s">
        <v>1059</v>
      </c>
      <c r="M31" s="23" t="s">
        <v>1060</v>
      </c>
      <c r="N31" s="18"/>
      <c r="O31" s="18"/>
      <c r="P31" s="36" t="s">
        <v>1061</v>
      </c>
    </row>
    <row r="32" spans="1:17" ht="116" x14ac:dyDescent="0.35">
      <c r="A32" s="41" t="s">
        <v>472</v>
      </c>
      <c r="B32" s="14">
        <v>2023</v>
      </c>
      <c r="C32" s="14" t="s">
        <v>1062</v>
      </c>
      <c r="D32" s="14">
        <v>2020</v>
      </c>
      <c r="E32" s="14" t="s">
        <v>822</v>
      </c>
      <c r="F32" s="14" t="s">
        <v>823</v>
      </c>
      <c r="G32" s="11" t="s">
        <v>1063</v>
      </c>
      <c r="H32" s="24" t="s">
        <v>1064</v>
      </c>
      <c r="I32" s="14" t="s">
        <v>1065</v>
      </c>
      <c r="J32" s="14" t="s">
        <v>1066</v>
      </c>
      <c r="K32" s="14" t="s">
        <v>1066</v>
      </c>
      <c r="L32" s="23" t="s">
        <v>1157</v>
      </c>
      <c r="M32" s="14" t="s">
        <v>1067</v>
      </c>
      <c r="N32" s="14" t="s">
        <v>1143</v>
      </c>
      <c r="O32" s="14" t="s">
        <v>1156</v>
      </c>
      <c r="P32" s="36" t="s">
        <v>1068</v>
      </c>
    </row>
    <row r="33" spans="1:16" ht="102" thickBot="1" x14ac:dyDescent="0.4">
      <c r="A33" s="42" t="s">
        <v>474</v>
      </c>
      <c r="B33" s="26">
        <v>2023</v>
      </c>
      <c r="C33" s="26" t="s">
        <v>1069</v>
      </c>
      <c r="D33" s="26">
        <v>2020</v>
      </c>
      <c r="E33" s="26" t="s">
        <v>822</v>
      </c>
      <c r="F33" s="26" t="s">
        <v>823</v>
      </c>
      <c r="G33" s="26" t="s">
        <v>1070</v>
      </c>
      <c r="H33" s="28" t="s">
        <v>18</v>
      </c>
      <c r="I33" s="26" t="s">
        <v>1071</v>
      </c>
      <c r="J33" s="26" t="s">
        <v>1072</v>
      </c>
      <c r="K33" s="26" t="s">
        <v>1073</v>
      </c>
      <c r="L33" s="26" t="s">
        <v>1074</v>
      </c>
      <c r="M33" s="26" t="s">
        <v>1581</v>
      </c>
      <c r="N33" s="26" t="s">
        <v>1608</v>
      </c>
      <c r="O33" s="28"/>
      <c r="P33" s="29" t="s">
        <v>1075</v>
      </c>
    </row>
    <row r="35" spans="1:16" x14ac:dyDescent="0.35">
      <c r="C35"/>
    </row>
    <row r="36" spans="1:16" ht="17.5" x14ac:dyDescent="0.35">
      <c r="C36" s="20"/>
    </row>
  </sheetData>
  <mergeCells count="1">
    <mergeCell ref="E4:F4"/>
  </mergeCells>
  <phoneticPr fontId="10" type="noConversion"/>
  <hyperlinks>
    <hyperlink ref="L6" r:id="rId1" xr:uid="{35C0F341-3C2C-4E3B-907A-B44FE2C0AD2C}"/>
    <hyperlink ref="N6" r:id="rId2" xr:uid="{EECDED53-152C-4C30-AB1D-861F30AFDACB}"/>
    <hyperlink ref="L7" r:id="rId3" xr:uid="{08D5AA59-C3A9-4AE6-8745-725B13EA80B9}"/>
    <hyperlink ref="L8" r:id="rId4" xr:uid="{779F973A-2645-4996-BB46-B59AEB32C66A}"/>
    <hyperlink ref="N8" r:id="rId5" xr:uid="{37E864D2-8D18-4F2E-9B4D-61D6709BB49B}"/>
    <hyperlink ref="M8" r:id="rId6" xr:uid="{2BB537FC-17CC-47EA-82BF-545B392EF975}"/>
    <hyperlink ref="M9" r:id="rId7" xr:uid="{38D182E9-0B41-475B-A4CF-628B13CC05CD}"/>
    <hyperlink ref="J5" r:id="rId8" xr:uid="{1572173B-8878-4E43-8D2F-4834DC318F1B}"/>
    <hyperlink ref="I5" r:id="rId9" xr:uid="{0691B7D5-1D1C-4BF5-98D2-121354D242A9}"/>
    <hyperlink ref="K5" r:id="rId10" xr:uid="{82924824-C3FB-4FDD-9A6A-B584B0998331}"/>
    <hyperlink ref="L5" r:id="rId11" xr:uid="{C9E20DEA-EA81-4004-918C-68EB44D5F6A9}"/>
    <hyperlink ref="I8" r:id="rId12" xr:uid="{F211830B-DDA3-48E4-8357-487810B9889C}"/>
    <hyperlink ref="B4" r:id="rId13" location="national-energy-and-climate-plans-2021-2030" xr:uid="{2C49BFF4-9A6D-4520-B9B3-4ECE55780D0D}"/>
    <hyperlink ref="B10" r:id="rId14" display="https://commission.europa.eu/publications/croatia-draft-updated-necp-2021-2030_en" xr:uid="{3F9F318F-BD37-4600-8A59-37AE478973BA}"/>
    <hyperlink ref="B11" r:id="rId15" display="https://commission.europa.eu/publications/cyprus-draft-updated-necp-2021-2030_en" xr:uid="{06BC8222-EA98-4CE2-B8A0-FA535906A012}"/>
    <hyperlink ref="B12" r:id="rId16" display="https://commission.europa.eu/publications/czech-draft-updated-necp-2021-2030_en" xr:uid="{17DCDDBE-0A95-4A53-B265-89E31956148F}"/>
    <hyperlink ref="B13" r:id="rId17" display="https://commission.europa.eu/publications/denmark-draft-updated-necp-2021-2030_en" xr:uid="{9095CBD2-46ED-4149-ADB5-E1B819C94F50}"/>
    <hyperlink ref="B14" r:id="rId18" display="https://commission.europa.eu/publications/estonia-draft-updated-necp-2021-2030_en" xr:uid="{1FE3C2BF-3F03-4A09-A07E-D781E2800CD1}"/>
    <hyperlink ref="B15" r:id="rId19" display="https://commission.europa.eu/document/download/78c7f4bd-a3ca-4e83-8732-65f1e0d0baaa_en?filename=DRAFT%20NECP%20update_Finland.pdf" xr:uid="{F6294EAE-E100-4415-AD38-9A28B38CA7DA}"/>
    <hyperlink ref="B16" r:id="rId20" display="https://commission.europa.eu/publications/france-draft-updated-necp-2021-2030_en" xr:uid="{729505A3-BC38-4C24-B38E-0CD0F2C9C8E9}"/>
    <hyperlink ref="B17" r:id="rId21" display="https://commission.europa.eu/publications/germany-draft-updated-necp-2021-2030_en" xr:uid="{B3FADB53-FB68-4185-BBBF-08A239EFEB83}"/>
    <hyperlink ref="B18" r:id="rId22" display="https://commission.europa.eu/publications/greece-draft-updated-necp-2021-2030_en" xr:uid="{A99AD8A9-A543-4CE9-9E1A-ED09D547A054}"/>
    <hyperlink ref="B19" r:id="rId23" display="https://commission.europa.eu/publications/hungary-draft-updated-necp-2021-2030_en" xr:uid="{E96C6D63-2CB2-4E92-8CED-BF45A50BB928}"/>
    <hyperlink ref="B20" r:id="rId24" display="https://energy.ec.europa.eu/system/files/2020-08/ie_final_necp_main_en_0.pdf" xr:uid="{A9AEA2A5-7717-4952-9DF5-2965111D20BE}"/>
    <hyperlink ref="B21" r:id="rId25" display="https://commission.europa.eu/publications/italy-draft-updated-necp-2021-2030_en" xr:uid="{ACCE13F8-7242-475F-A5EF-01E604701F5F}"/>
    <hyperlink ref="B23" r:id="rId26" display="https://commission.europa.eu/publications/lithuania-draft-updated-necp-2021-2030_en" xr:uid="{4725E636-BA54-4291-9B45-F20B15FEBEFA}"/>
    <hyperlink ref="B24" r:id="rId27" display="https://commission.europa.eu/publications/luxembourg-draft-updated-necp-2021-2030_en" xr:uid="{13108917-0CE7-41AE-AD93-4B1284512295}"/>
    <hyperlink ref="B25" r:id="rId28" display="https://commission.europa.eu/document/download/f30c8368-abf8-4272-9a97-93e41e221fcb_en?filename=MALTA_DRAFT%20UPDATED%20NECP%202021%202030.pdf" xr:uid="{F59C8EE2-6FB7-4A1E-AC73-AE4117A02ECE}"/>
    <hyperlink ref="B26" r:id="rId29" display="https://commission.europa.eu/publications/netherlands-draft-updated-necp-2021-2030_en" xr:uid="{77BB1AD8-BC00-4FA6-944E-87EE0CD7EDEB}"/>
    <hyperlink ref="B28" r:id="rId30" display="https://commission.europa.eu/publications/portugal-draft-updated-necp-2021-2030_en" xr:uid="{2C99581A-3492-4B45-8FD7-DECAC61B16E5}"/>
    <hyperlink ref="B29" r:id="rId31" display="https://commission.europa.eu/publications/romania-draft-updated-necp-2021-2030_en" xr:uid="{DD16A663-14CA-4A2B-A7AF-0F047486D0EA}"/>
    <hyperlink ref="B30" r:id="rId32" display="https://commission.europa.eu/publications/slovakia-draft-updated-necp-2021-2030_en" xr:uid="{334D6EF0-FEFB-4EA2-86A1-181D7EE36B52}"/>
    <hyperlink ref="B31" r:id="rId33" display="https://commission.europa.eu/publications/slovenia-draft-updated-necp-2021-2030_en" xr:uid="{E0B6EB52-95AE-47B7-B9D4-D12542E45554}"/>
    <hyperlink ref="B32" r:id="rId34" display="https://commission.europa.eu/publications/spain-draft-updated-necp-2021-2030_en" xr:uid="{57B267F3-DF09-4918-BB45-7F56D1653F23}"/>
    <hyperlink ref="B33" r:id="rId35" display="https://commission.europa.eu/publications/sweden-draft-updated-necp-2021-2030_en" xr:uid="{104E7409-0D8B-4BA3-A874-30209C67A466}"/>
    <hyperlink ref="C4" r:id="rId36" xr:uid="{4F141C93-7194-43BB-9C9C-2655F7C67117}"/>
    <hyperlink ref="C5" r:id="rId37" display="https://commission.europa.eu/business-economy-euro/economic-recovery/recovery-and-resilience-facility/country-pages/austrias-recovery-and-resilience-plan_en" xr:uid="{26FE8CD6-A4BC-428A-BC97-D8276843528F}"/>
    <hyperlink ref="C6" r:id="rId38" display="https://commission.europa.eu/business-economy-euro/economic-recovery/recovery-and-resilience-facility/country-pages/belgiums-recovery-and-resilience-plan_en" xr:uid="{9A9EBE7D-5E76-4F7F-AAA1-100A09AD6571}"/>
    <hyperlink ref="C9" r:id="rId39" display="https://commission.europa.eu/business-economy-euro/economic-recovery/recovery-and-resilience-facility/country-pages/bulgarias-recovery-and-resilience-plan_en" xr:uid="{5C5A9B51-53CD-4067-9C31-AEFBDE205892}"/>
    <hyperlink ref="C10" r:id="rId40" display="https://commission.europa.eu/business-economy-euro/economic-recovery/recovery-and-resilience-facility/country-pages/croatias-recovery-and-resilience-plan_en" xr:uid="{F8378C2A-1E5D-426E-857A-529581A40048}"/>
    <hyperlink ref="C11" r:id="rId41" display="https://commission.europa.eu/business-economy-euro/economic-recovery/recovery-and-resilience-facility/country-pages/cyprus-recovery-and-resilience-plan_en" xr:uid="{7F1CF41C-2D75-4EEF-9652-8A96FEE2046F}"/>
    <hyperlink ref="C12" r:id="rId42" display="https://commission.europa.eu/business-economy-euro/economic-recovery/recovery-and-resilience-facility/country-pages/czechias-recovery-and-resilience-plan_en" xr:uid="{0CE89AA8-B41D-4CD0-8209-7932F5BA2084}"/>
    <hyperlink ref="C13" r:id="rId43" display="https://commission.europa.eu/business-economy-euro/economic-recovery/recovery-and-resilience-facility/country-pages/denmarks-recovery-and-resilience-plan_en" xr:uid="{309E8F8B-A6EF-4BC1-8B7E-164A59914FE2}"/>
    <hyperlink ref="C14" r:id="rId44" display="https://commission.europa.eu/business-economy-euro/economic-recovery/recovery-and-resilience-facility/country-pages/estonias-recovery-and-resilience-plan_en" xr:uid="{7044ED5B-15D9-4F39-AD9F-5103035AB180}"/>
    <hyperlink ref="C15" r:id="rId45" display="https://commission.europa.eu/business-economy-euro/economic-recovery/recovery-and-resilience-facility/country-pages/finlands-recovery-and-resilience-plan_en" xr:uid="{EF9C627D-70FD-4600-BD21-D95B8E1C7660}"/>
    <hyperlink ref="C16" r:id="rId46" display="https://commission.europa.eu/business-economy-euro/economic-recovery/recovery-and-resilience-facility/country-pages/frances-recovery-and-resilience-plan_en" xr:uid="{0A2DD825-ED26-4DBB-AB23-A367A9B70A95}"/>
    <hyperlink ref="C17" r:id="rId47" display="https://commission.europa.eu/business-economy-euro/economic-recovery/recovery-and-resilience-facility/country-pages/germanys-recovery-and-resilience-plan_en" xr:uid="{B2D586F9-AC19-4D65-8D74-DD48D8D8422F}"/>
    <hyperlink ref="C18" r:id="rId48" display="https://commission.europa.eu/business-economy-euro/economic-recovery/recovery-and-resilience-facility/country-pages/greeces-recovery-and-resilience-plan_en" xr:uid="{1980440D-FCA8-4545-9DDF-2DD0C1EAE3EF}"/>
    <hyperlink ref="C19" r:id="rId49" display="https://commission.europa.eu/business-economy-euro/economic-recovery/recovery-and-resilience-facility/country-pages/hungarys-recovery-and-resilience-plan_en" xr:uid="{CBD0EBB9-5DD7-49BC-819B-F811C50CB539}"/>
    <hyperlink ref="C20" r:id="rId50" display="https://commission.europa.eu/business-economy-euro/economic-recovery/recovery-and-resilience-facility/country-pages/irelands-recovery-and-resilience-plan_en" xr:uid="{83A85C2E-91C5-4B32-8ED9-293A1DA912D5}"/>
    <hyperlink ref="C21" r:id="rId51" display="https://commission.europa.eu/business-economy-euro/economic-recovery/recovery-and-resilience-facility/country-pages/italys-recovery-and-resilience-plan_en" xr:uid="{FF14D131-C4F7-4B6F-AAE2-8C4C41A8C72F}"/>
    <hyperlink ref="C22" r:id="rId52" display="https://commission.europa.eu/business-economy-euro/economic-recovery/recovery-and-resilience-facility/country-pages/latvias-recovery-and-resilience-plan_en" xr:uid="{AFC487FB-93FC-4586-AF88-436D862A4B40}"/>
    <hyperlink ref="C23" r:id="rId53" display="https://commission.europa.eu/business-economy-euro/economic-recovery/recovery-and-resilience-facility/country-pages/lithuanias-recovery-and-resilience-plan_en" xr:uid="{21C9F527-6809-4856-8F28-8F975F572814}"/>
    <hyperlink ref="C24" r:id="rId54" display="https://commission.europa.eu/business-economy-euro/economic-recovery/recovery-and-resilience-facility/country-pages/luxembourgs-recovery-and-resilience-plan_en" xr:uid="{A9B74FD9-2E2A-4EF3-B05A-C3D0FC3EBAEA}"/>
    <hyperlink ref="C25" r:id="rId55" display="https://commission.europa.eu/business-economy-euro/economic-recovery/recovery-and-resilience-facility/country-pages/maltas-recovery-and-resilience-plan_en" xr:uid="{3D0E91F7-B42C-48A6-B175-E60CAD00750E}"/>
    <hyperlink ref="C26" r:id="rId56" display="https://commission.europa.eu/business-economy-euro/economic-recovery/recovery-and-resilience-facility/country-pages/netherlands-recovery-and-resilience-plan_en" xr:uid="{FF898396-C935-4A77-80C8-018BC867909D}"/>
    <hyperlink ref="C27" r:id="rId57" display="https://commission.europa.eu/business-economy-euro/economic-recovery/recovery-and-resilience-facility/country-pages/polands-recovery-and-resilience-plan_en" xr:uid="{BE482221-825D-473E-B5EA-ADFCC2216FBB}"/>
    <hyperlink ref="C28" r:id="rId58" display="https://commission.europa.eu/business-economy-euro/economic-recovery/recovery-and-resilience-facility/country-pages/portugals-recovery-and-resilience-plan_en" xr:uid="{10746AED-1D77-4BCC-AEAC-D2D4650F7BB5}"/>
    <hyperlink ref="C29" r:id="rId59" display="https://commission.europa.eu/business-economy-euro/economic-recovery/recovery-and-resilience-facility/country-pages/romanias-recovery-and-resilience-plan_en" xr:uid="{F0C3A95D-5177-4737-B33B-D3340BA05F03}"/>
    <hyperlink ref="C30" r:id="rId60" display="https://commission.europa.eu/business-economy-euro/economic-recovery/recovery-and-resilience-facility/country-pages/slovakias-recovery-and-resilience-plan_en" xr:uid="{193DACE4-313E-40B6-A1DA-96E43F15BEB1}"/>
    <hyperlink ref="C31" r:id="rId61" display="https://commission.europa.eu/business-economy-euro/economic-recovery/recovery-and-resilience-facility/country-pages/slovenias-recovery-and-resilience-plan_en" xr:uid="{6F89882B-F3CE-4362-AFF0-99D58BC95B71}"/>
    <hyperlink ref="C32" r:id="rId62" display="https://commission.europa.eu/business-economy-euro/economic-recovery/recovery-and-resilience-facility/country-pages/spains-recovery-and-resilience-plan_en" xr:uid="{FF880D5A-1B45-4E0B-A54A-70E779EE0549}"/>
    <hyperlink ref="C33" r:id="rId63" display="https://commission.europa.eu/business-economy-euro/economic-recovery/recovery-and-resilience-facility/country-pages/swedens-recovery-and-resilience-plan_en" xr:uid="{3ED1CA34-1BE1-48F7-A5D5-DCDD6925FAFD}"/>
    <hyperlink ref="D5" r:id="rId64" display="https://energy.ec.europa.eu/document/download/84846ac4-c2fa-43bf-baad-20952579e2b7_en?filename=at_2020_ltrs_en_0.pdf" xr:uid="{EC6749A9-B186-4168-AF0C-AA5801E6EFA8}"/>
    <hyperlink ref="D6" r:id="rId65" display="https://energy.ec.europa.eu/document/download/a0ae589f-82ed-451a-9691-7a5f15179bfc_en?filename=be_brussels_2020_ltrs_official_translation_en.pdf" xr:uid="{B262B83E-3FCD-4175-BE3D-C4ABF51158CC}"/>
    <hyperlink ref="D7" r:id="rId66" display="https://energy.ec.europa.eu/document/download/921e2081-983c-4812-b416-4de8943df275_en?filename=beflanders_ltrs_2020_en.pdf" xr:uid="{7E2B34A4-5068-4A89-9CEE-F63617142225}"/>
    <hyperlink ref="D8" r:id="rId67" display="https://energy.ec.europa.eu/document/download/12b25ff3-655b-4572-9bfb-de3c6e682fbf_en?filename=be_wal_2020_ltrs_annexes_en_version.pdf" xr:uid="{C3787640-28BE-4CBF-A358-3F8EA322AD06}"/>
    <hyperlink ref="D9" r:id="rId68" display="https://energy.ec.europa.eu/document/download/32cf5db2-d79b-48e0-bf75-25859526cb46_en?filename=bg_ltrs_2020_en_version.pdf" xr:uid="{1040534F-F6CC-4C8E-A560-8324E37C31CD}"/>
    <hyperlink ref="D10" r:id="rId69" display="https://energy.ec.europa.eu/document/download/b87dca97-b7c1-452e-ae65-fad83be5f80b_en?filename=hr_2020_ltrs_en_version.pdf" xr:uid="{4E32FD5A-7C13-46D4-A253-3E0DA5FCBBF2}"/>
    <hyperlink ref="D11" r:id="rId70" display="https://energy.ec.europa.eu/document/download/ef04806b-a8af-4421-943a-ec5ee6b2191c_en?filename=cyprus_2020_ltrs_en.pdf" xr:uid="{F1528D29-EDDA-4782-9FE4-C0659A8D828A}"/>
    <hyperlink ref="D12" r:id="rId71" display="https://energy.ec.europa.eu/document/download/0bcf9658-374d-41f1-a827-2e5f6f1651d3_en?filename=cz_2020_ltrs_official_translation_en.pdf" xr:uid="{D97789D9-174A-4EF8-8FC3-935109547821}"/>
    <hyperlink ref="D13" r:id="rId72" display="https://energy.ec.europa.eu/document/download/efa5ef64-d3ca-40a3-9686-2dacdf76aeed_en?filename=dk_2020_ltrs_official_en_translation.zip" xr:uid="{99B2F961-1E38-4F93-8F82-7A811BA37F08}"/>
    <hyperlink ref="D14" r:id="rId73" display="https://energy.ec.europa.eu/document/download/8d683200-6b42-459c-9282-d582e0ea6153_en?filename=ee_2020_ltrs_official_translation_en.pdf" xr:uid="{8CC8057C-E29B-42A1-8138-8C30781CB0E4}"/>
    <hyperlink ref="D15" r:id="rId74" display="https://energy.ec.europa.eu/document/download/58721db6-4127-4a14-9d59-b6ea055a58db_en?filename=fi_2020_ltrs_en.pdf" xr:uid="{0281516E-C09A-4EEA-9DCD-FC4425C71FF6}"/>
    <hyperlink ref="D16" r:id="rId75" display="https://energy.ec.europa.eu/document/download/aeb8a440-69a4-4a74-b2e0-29e1f3fd6084_en?filename=fr_ltrs_2020_en.pdf" xr:uid="{83A041E6-308F-4A6E-8869-52FE15E40241}"/>
    <hyperlink ref="D17" r:id="rId76" display="https://energy.ec.europa.eu/document/download/e81f8b45-cea3-4737-a2ef-d866b6631ed6_en?filename=de_2020_ltrs_official_en_translation.pdf" xr:uid="{08D70CAB-2673-4D85-B050-EFDC381C36DC}"/>
    <hyperlink ref="D18" r:id="rId77" display="https://energy.ec.europa.eu/document/download/154abea9-f01e-4151-8c19-b4e5036ed983_en?filename=el_2020_ltrs_en_version.pdf" xr:uid="{A3F14385-8C80-4F79-B7CD-C261153E94F4}"/>
    <hyperlink ref="D19" r:id="rId78" display="https://energy.ec.europa.eu/document/download/45d3424e-4a6d-45ff-8c3b-e52cb1092b39_en?filename=hu_2020_ltrs_en.pdf" xr:uid="{50EED377-99F8-4A98-B468-6DBF00AB9707}"/>
    <hyperlink ref="D20" r:id="rId79" display="https://energy.ec.europa.eu/document/download/5cf8a54b-ed5f-41c6-afc2-e2df796c5b4e_en?filename=ie_2020_ltrs.pdf" xr:uid="{69621374-E6F8-4F35-8EC5-3A6BB506A08D}"/>
    <hyperlink ref="D21" r:id="rId80" display="https://energy.ec.europa.eu/document/download/49a04289-fd3e-4b4f-a398-644101813e6a_en?filename=2020_ltrs_italy_-_en.pdf" xr:uid="{00AD07CE-C410-475E-AFE8-93A00C286A1D}"/>
    <hyperlink ref="D22" r:id="rId81" display="https://energy.ec.europa.eu/document/download/61861e0c-f141-4fc1-9062-848a5ca31a88_en?filename=lv_2020_ltrs_official_translation_en.pdf" xr:uid="{94850B89-5FFA-4E87-8901-1ADE17AFAFC4}"/>
    <hyperlink ref="D23" r:id="rId82" display="https://energy.ec.europa.eu/document/download/73b6debd-95d7-4754-abf5-7f77c45f7d4e_en?filename=lt_2020_ltrs_en.pdf" xr:uid="{8CBAD985-81A8-48B0-822B-F3D72F3E25B7}"/>
    <hyperlink ref="D24" r:id="rId83" display="https://energy.ec.europa.eu/document/download/fee986f3-614a-49aa-89c7-a56bc037b123_en?filename=lu_2020_ltrs_official_en_translation.pdf" xr:uid="{FE9938B5-A676-45E1-8144-3ECB62726BAA}"/>
    <hyperlink ref="D25" r:id="rId84" display="https://energy.ec.europa.eu/document/download/d2fbf9ea-ff9f-44eb-b7b0-260a67a2d325_en?filename=mt_2020_ltrs.pdf" xr:uid="{7FED7EED-836F-4555-BD6A-17A094A8E571}"/>
    <hyperlink ref="D26" r:id="rId85" display="https://energy.ec.europa.eu/document/download/c246db45-160e-4fd5-8f65-7811b5c9ccee_en?filename=nl_2020_ltrs_en.pdf" xr:uid="{3658F284-69FA-413F-BC17-488AEE7E9C9A}"/>
    <hyperlink ref="D27" r:id="rId86" display="https://energy.ec.europa.eu/system/files/2022-06/PL 2020 LTRS _ EN version.pdf" xr:uid="{9CCEF273-7056-4C9B-B6DA-EE363EAB8555}"/>
    <hyperlink ref="D28" r:id="rId87" display="https://energy.ec.europa.eu/document/download/e6de7ed6-d8a0-4fe8-8fdb-26a7f2cbaf91_en?filename=2020_pt_ltrs_-_en_version.pdf" xr:uid="{F493FF99-35E1-4014-8BE8-9FB64CFE9DD1}"/>
    <hyperlink ref="D29" r:id="rId88" display="https://energy.ec.europa.eu/document/download/2c11f72a-47aa-4cd8-bc54-9fcdcfdebde1_en?filename=ro_2020_ltrs_en_version.pdf" xr:uid="{8981CC5C-85C2-4631-A3B1-5A01D61FC723}"/>
    <hyperlink ref="D30" r:id="rId89" display="https://energy.ec.europa.eu/document/download/52d79c38-a80d-4766-8c51-8f041e1e0f93_en?filename=sk_2020_ltrs_en_version.pdf" xr:uid="{82E64AF4-BD23-4070-930C-37B89DE09E52}"/>
    <hyperlink ref="D31" r:id="rId90" display="https://energy.ec.europa.eu/document/download/4bed459f-121c-4309-97d2-507495e94e0f_en?filename=sl_ltrs_2020_en.pdf" xr:uid="{CFF8687A-EBB7-4CD7-BB0B-6E86DF431D84}"/>
    <hyperlink ref="D32" r:id="rId91" display="https://energy.ec.europa.eu/document/download/35ac6823-6ce8-47db-a796-6be8f9b81146_en?filename=es_2020_ltrs_en_version.pdf" xr:uid="{56641A66-898E-4F5A-B154-21286F44CBA0}"/>
    <hyperlink ref="D33" r:id="rId92" display="https://energy.ec.europa.eu/document/download/acc3e1f5-f0ef-457c-a4e7-f41ec7198deb_en?filename=se_2020_ltrs_official_translation.pdf" xr:uid="{7153E59E-1718-427E-96C9-185B78505E62}"/>
    <hyperlink ref="D4" r:id="rId93" location="national-long-term-renovation-strategies-2020" xr:uid="{FE4F89C7-28BF-47D5-860F-F97E05041A8E}"/>
    <hyperlink ref="E4" r:id="rId94" xr:uid="{1C97C113-8569-43D7-859E-447B64B14DA3}"/>
    <hyperlink ref="E5" r:id="rId95" xr:uid="{1109B689-63E2-4D79-8591-257B6002E97F}"/>
    <hyperlink ref="F5" r:id="rId96" xr:uid="{2CD23E96-2202-4BC6-9243-23DD46D2C2FC}"/>
    <hyperlink ref="E6" r:id="rId97" xr:uid="{209F0515-01DB-41FF-8EB4-E6AA2E8A64A5}"/>
    <hyperlink ref="F6" r:id="rId98" xr:uid="{8BDDAB06-93CE-4046-ACAF-46DA184D20DC}"/>
    <hyperlink ref="E7" r:id="rId99" xr:uid="{B9EAD372-4F40-428B-A89A-234AF4F8D684}"/>
    <hyperlink ref="E8" r:id="rId100" xr:uid="{49D92FA2-23EC-4C08-874B-F8C638E824A0}"/>
    <hyperlink ref="F7" r:id="rId101" xr:uid="{42563682-D728-4CEF-B8BF-71745659B0A7}"/>
    <hyperlink ref="F8" r:id="rId102" xr:uid="{E2B28A97-D6D0-4668-AE55-76BFD760D947}"/>
    <hyperlink ref="E9" r:id="rId103" xr:uid="{B92A51BC-AB65-4194-8ADB-798F8DBF42A8}"/>
    <hyperlink ref="F9" r:id="rId104" xr:uid="{53C6E06E-C76C-4A28-B609-9358467C8133}"/>
    <hyperlink ref="E10" r:id="rId105" xr:uid="{96AFAC93-C7DD-431E-9B65-4BA2289B5DD6}"/>
    <hyperlink ref="F10" r:id="rId106" xr:uid="{DFF0A2C7-EA70-433C-A332-8A52A3DF77CC}"/>
    <hyperlink ref="E11" r:id="rId107" xr:uid="{B6BA8849-0CDF-46AD-889E-F78044B4C4B5}"/>
    <hyperlink ref="F11" r:id="rId108" xr:uid="{51D47E18-5875-45BD-A5E5-69FA39DA7A2C}"/>
    <hyperlink ref="E12" r:id="rId109" xr:uid="{9B5998B1-98CC-4E7F-9018-6B6E345CB490}"/>
    <hyperlink ref="F12" r:id="rId110" xr:uid="{642936F7-2345-49C6-A882-446911967311}"/>
    <hyperlink ref="E13" r:id="rId111" xr:uid="{6487DA2D-3731-4619-919A-F63A5B478780}"/>
    <hyperlink ref="F13" r:id="rId112" xr:uid="{1227044F-B4E0-4016-9E25-3A411C83B4F1}"/>
    <hyperlink ref="E14" r:id="rId113" xr:uid="{5B886448-D08D-447F-A5C4-6624E65553E2}"/>
    <hyperlink ref="F14" r:id="rId114" xr:uid="{E891A5B0-FB22-4A2C-AB5D-741985384771}"/>
    <hyperlink ref="E15" r:id="rId115" xr:uid="{92DBA1DC-45A7-49E8-8330-8FC473991D1A}"/>
    <hyperlink ref="F15" r:id="rId116" xr:uid="{477E251B-1A86-45A7-A671-E4D4991FB7F4}"/>
    <hyperlink ref="E16" r:id="rId117" xr:uid="{AD8BFAC0-E34E-4D32-A71A-D53FC74CF9A0}"/>
    <hyperlink ref="F16" r:id="rId118" xr:uid="{571CF8B5-CBA0-4E3D-8DED-23798CF22B61}"/>
    <hyperlink ref="E17" r:id="rId119" display="2017 Pan" xr:uid="{05BEAB6E-5B2C-4903-A932-A6195F498CE6}"/>
    <hyperlink ref="F17" r:id="rId120" xr:uid="{88B16FD8-C0EE-4379-A87F-BC0CA4CBB3C2}"/>
    <hyperlink ref="E18" r:id="rId121" xr:uid="{DD13AA34-737B-4BDE-B7B2-E8FC3A266FD4}"/>
    <hyperlink ref="F18" r:id="rId122" xr:uid="{9E900C07-5754-469E-AC88-1610C356F588}"/>
    <hyperlink ref="E19" r:id="rId123" xr:uid="{9D1E3353-60FB-4E55-9AB2-8C5349B2A6F4}"/>
    <hyperlink ref="F19" r:id="rId124" xr:uid="{99DC588E-E20D-4E8A-8BFA-7CE1AE5F6C46}"/>
    <hyperlink ref="E20" r:id="rId125" xr:uid="{D77A02EB-FD5D-473F-AA6F-78BDD9E99CAC}"/>
    <hyperlink ref="F20" r:id="rId126" xr:uid="{7848DC1D-AB36-4811-9653-89FE6B2B6564}"/>
    <hyperlink ref="E21" r:id="rId127" xr:uid="{52DB187A-8856-41F1-BF7A-961A83377F47}"/>
    <hyperlink ref="F21" r:id="rId128" xr:uid="{7D7ED04B-59C6-40D6-B9E4-4DD1C617CD8B}"/>
    <hyperlink ref="E22" r:id="rId129" xr:uid="{614D0EE0-B293-4AEA-B172-DC42E4020A26}"/>
    <hyperlink ref="F22" r:id="rId130" xr:uid="{31FA8BF7-9176-4608-B43A-FE18A92B5AC6}"/>
    <hyperlink ref="E23" r:id="rId131" xr:uid="{3BDC6CC3-5046-4488-AF5F-EDE8E00944B0}"/>
    <hyperlink ref="F23" r:id="rId132" xr:uid="{BF19E717-5513-49AE-8518-0F5251653578}"/>
    <hyperlink ref="E24" r:id="rId133" xr:uid="{1C74EBDC-90F9-4BF3-944E-0CF46204C921}"/>
    <hyperlink ref="F24" r:id="rId134" xr:uid="{88DF9FF0-8038-4C04-B2C2-7D921649D2C3}"/>
    <hyperlink ref="E25" r:id="rId135" xr:uid="{A6EBF4C1-FC71-4D4A-84B5-82B4963A1EE0}"/>
    <hyperlink ref="F25" r:id="rId136" xr:uid="{6092B85A-0F39-4E16-BDE5-8039A2FD5F34}"/>
    <hyperlink ref="E26" r:id="rId137" xr:uid="{E499B3C8-62DC-4294-A418-B792634433BE}"/>
    <hyperlink ref="F26" r:id="rId138" xr:uid="{0F2D5A1B-1097-47C7-A5E1-4A0DFA15905E}"/>
    <hyperlink ref="E27" r:id="rId139" xr:uid="{1A6EFEE2-9101-4DCE-AD0D-180274B24496}"/>
    <hyperlink ref="F27" r:id="rId140" xr:uid="{3B88BF8A-01EB-4FC2-B11B-507FA489484B}"/>
    <hyperlink ref="E28" r:id="rId141" xr:uid="{63307CF0-DECB-4F68-9BEF-ACE90F790A2D}"/>
    <hyperlink ref="F28" r:id="rId142" xr:uid="{725995AC-0B74-40B2-BB37-B6FABDE93255}"/>
    <hyperlink ref="E29" r:id="rId143" xr:uid="{83BADE93-A93D-4878-8F9F-E0DD4D51E6C6}"/>
    <hyperlink ref="F29" r:id="rId144" xr:uid="{44F07537-17E0-48F9-9DEF-57184A421959}"/>
    <hyperlink ref="E30" r:id="rId145" xr:uid="{9847A34D-E315-419D-8326-8239D6B2319B}"/>
    <hyperlink ref="F30" r:id="rId146" xr:uid="{5E0B82A9-9E51-4097-9C96-0A42B81F73A0}"/>
    <hyperlink ref="E31" r:id="rId147" xr:uid="{50C10725-7BF2-47D7-A34C-362DD9BA8069}"/>
    <hyperlink ref="F31" r:id="rId148" xr:uid="{6B5CA287-7EAD-4C6F-BFFE-A270ECEB3F0C}"/>
    <hyperlink ref="E32" r:id="rId149" xr:uid="{C1C1789E-B112-4FD6-B4E4-B72FC2D570A7}"/>
    <hyperlink ref="F32" r:id="rId150" xr:uid="{28643300-6C18-4612-96B4-6B9056683757}"/>
    <hyperlink ref="E33" r:id="rId151" xr:uid="{879FB634-6BCF-4E98-952F-864CF175E082}"/>
    <hyperlink ref="F33" r:id="rId152" xr:uid="{C9D68180-06F6-4628-A791-527C271C7041}"/>
    <hyperlink ref="D42" r:id="rId153" display="https://www.energywatchers.be/" xr:uid="{2A0B9956-DCBA-48B8-839D-352EA46C4EB4}"/>
    <hyperlink ref="D43" r:id="rId154" display="https://homegrade.brussels/" xr:uid="{D8F1699B-B226-4634-B7BF-6EFD1FD60743}"/>
    <hyperlink ref="D44" r:id="rId155" display="https://www.vlaanderen.be/bouwen-wonen-en-energie" xr:uid="{E34342C2-C6FB-4D95-A840-07EBE560483D}"/>
    <hyperlink ref="D45" r:id="rId156" display="https://urldefense.com/v3/__https:/energie.wallonie.be__;!!DOxrgLBm!FjheBD_uFQhReYs4k9QvhAGO1kUah4nMzrDh7nQmZkNrNqf4KIZvK5djf1tvDX2wsjitFw7yTIz8fUX3EiapNdAmtCamGxxyy0LrL1g%24" xr:uid="{35BE4EE9-616F-4E2A-B45D-1DACEAC06AFF}"/>
    <hyperlink ref="D46" r:id="rId157" display="https://www.seea.government.bg/bg/za-domakinstvata" xr:uid="{28B3EFAC-D278-42AC-B9E8-4D5DC08FBE99}"/>
    <hyperlink ref="D47" r:id="rId158" display="https://zkrotimeenergie.cz/statni-podpora/" xr:uid="{62A8C530-0102-4A37-91A2-515C1C323161}"/>
    <hyperlink ref="D48" r:id="rId159" display="https://sparenergi.dk/" xr:uid="{44BED980-4139-41EF-9404-8FDEDB15A4F6}"/>
    <hyperlink ref="D49" r:id="rId160" display="https://www.energiewechsel.de/KAENEF/" xr:uid="{D1A530AC-A56C-4EB1-83B5-8A23317CD14E}"/>
    <hyperlink ref="D51" r:id="rId161" display="https://urldefense.com/v3/__https:/www.bmwk.de/Redaktion/DE/Dossier/energiewende-im-gebaeudebereich.html__;!!DOxrgLBm!CbeC1ANRkWfYDBrKjHfC9LLIhZphjlDMnecC0XVuZnK2N8M-myciyz00g9aEXpx9gbu7g7jzWRNuvSU8U6CqsXZefCotrZlbRLvDgImj3MY%24" xr:uid="{E59ECBE8-9A1C-42FA-A75E-365428F086CF}"/>
    <hyperlink ref="D52" r:id="rId162" display="https://www.mkm.ee/ehitus-ja-elamumajandus/elamud-ja-hooned/renoveerimislaine" xr:uid="{B4EDC22B-5EF1-49A0-BA12-01CB5F0D6250}"/>
    <hyperlink ref="D53" r:id="rId163" display="https://urldefense.com/v3/__https:/www.seai.ie/grants/home-energy-grants/__;!!DOxrgLBm!C8JAv3QX9uP3PFqJrZaJXpLLk8uGIcMV319o6UXMjQP0coiynKDIKGtv-eCU4xc4ZmNVT7UvnTF22Ip7wroh-8RFFmE2QaRNPNMrzlI%24" xr:uid="{4FD0A11A-41D9-49F0-8E34-728AA7C8DC6B}"/>
    <hyperlink ref="D55" r:id="rId164" display="https://www.mitma.gob.es/ministerio/proyectos-singulares/prtr/vivienda-y-agenda-urbana/programa-de-ayudas-para-la-rehabilitacion-integral-de-edificios-residenciales-y-viviendas" xr:uid="{B5EFB301-FDAE-4FB3-A083-7246AFC3CAF8}"/>
    <hyperlink ref="D56" r:id="rId165" display="https://france-renov.gouv.fr/" xr:uid="{F385F5DE-64BD-4206-AB69-FA1CC5D0D2C7}"/>
    <hyperlink ref="D58" r:id="rId166" display="https://pnpe2.enea.it/" xr:uid="{9A3FC9BF-659F-4DC5-BC3A-901180DCDB72}"/>
    <hyperlink ref="D59" r:id="rId167" display="https://www.resecfund.org.cy/" xr:uid="{AD7CBBBA-59BC-41C8-9CE2-3D3A6DA315A7}"/>
    <hyperlink ref="D60" r:id="rId168" display="https://www.altum.lv/pakalpojumi/iedzivotajiem/privatmaju-energoefektivitate/" xr:uid="{F6501448-22AC-4826-A4AF-8D906A3EFEB6}"/>
    <hyperlink ref="D61" r:id="rId169" display="https://urldefense.com/v3/__http:/www.apva.lt__;!!DOxrgLBm!A8oYCPNiSj2iLbD6xvVDwEtq0osio5BsrckhUDDJjWLpeA17p6-7TRpYk5HfCQUcuR9SpaGZIpV-mn4ue9Sz0kjhtAsGjUEBcpDT%24" xr:uid="{8EF79FFD-9D2C-425A-BEEA-B080921F0180}"/>
    <hyperlink ref="D62" r:id="rId170" display="https://urldefense.com/v3/__http:/modernizuok.apva.lt/__;!!DOxrgLBm!B-9DrTD93ZViybVAD73qDte7fh7zbDBLadZSQHrU9nZMYk011g-btlyiUPG1zNjtNXKYQHqVZzcuRZNOpV0tGcdpidDmyclIsuOm%24" xr:uid="{58DF8A66-9789-4E1D-B47B-F461DC311665}"/>
    <hyperlink ref="D63" r:id="rId171" display="http://www.klima-agence.lu/" xr:uid="{700A9494-3E67-48C6-A25B-E3373CFA623B}"/>
    <hyperlink ref="D64" r:id="rId172" display="https://urldefense.com/v3/__https:/www.mmk.hu/tanacsadas/__;!!DOxrgLBm!D_BtzXb6sdybXx0lha1Qb_SWXq4mkKbqCtWw1NU0-7Rvd6gkEfXimGHCY5FRxMpGMtkQxXLTJsbHlgrypCe9Yv7qvyFFnF-D7TInaQ%24" xr:uid="{1594DDDA-C03D-4DD8-9341-DA40A809D9B3}"/>
    <hyperlink ref="D65" r:id="rId173" display="https://bca.org.mt/" xr:uid="{B7C8E1C1-DA00-4162-92C8-8A02C5399BD3}"/>
    <hyperlink ref="D66" r:id="rId174" display="https://www.verbeterjehuis.nl/" xr:uid="{3282CF35-48E4-4B37-A52B-92748CABCEDA}"/>
    <hyperlink ref="D69" r:id="rId175" display="https://urldefense.com/v3/__http:/www.energiesparverband.at__;!!DOxrgLBm!FaP-iHplaKV1nucTd3LuOePPnX-nFCXN71KQ5e3YvtsERPSE2s6UtScR7K72yGqvCnizATRAARbXsiFWLZznfffJLSw%24" xr:uid="{F91007B2-7EAC-40E9-A9B0-4BBF964924E1}"/>
    <hyperlink ref="D70" r:id="rId176" display="https://urldefense.com/v3/__http:/www.neteb-kaernten.at__;!!DOxrgLBm!FaP-iHplaKV1nucTd3LuOePPnX-nFCXN71KQ5e3YvtsERPSE2s6UtScR7K72yGqvCnizATRAARbXsiFWLZznvPPxyQg%24" xr:uid="{22970106-5945-414A-89A0-88F7CB5DAF73}"/>
    <hyperlink ref="D71" r:id="rId177" display="http://www.enu.at/" xr:uid="{BDE5E7F5-D838-4D2D-AF18-CCADA3420210}"/>
    <hyperlink ref="D72" r:id="rId178" display="https://www.burgenland.at/themen/wohnen" xr:uid="{D0D89ECC-989F-4135-8782-5CD1F7AFAA21}"/>
    <hyperlink ref="D73" r:id="rId179" display="https://urldefense.com/v3/__https:/www.energieinstitut.at/buerger/energieberatung/__;!!DOxrgLBm!FaP-iHplaKV1nucTd3LuOePPnX-nFCXN71KQ5e3YvtsERPSE2s6UtScR7K72yGqvCnizATRAARbXsiFWLZzno4usi_Q%24" xr:uid="{16CA23C4-505B-4146-8A25-BE191F73346F}"/>
    <hyperlink ref="D74" r:id="rId180" display="https://urldefense.com/v3/__https:/www.energie-tirol.at/__;!!DOxrgLBm!FaP-iHplaKV1nucTd3LuOePPnX-nFCXN71KQ5e3YvtsERPSE2s6UtScR7K72yGqvCnizATRAARbXsiFWLZznWQNxnr4%24" xr:uid="{DD1FAAC1-F503-495F-BCCA-1A9EDE0E9D88}"/>
    <hyperlink ref="D75" r:id="rId181" display="https://urldefense.com/v3/__https:/www.hauskunft-wien.at/__;!!DOxrgLBm!FaP-iHplaKV1nucTd3LuOePPnX-nFCXN71KQ5e3YvtsERPSE2s6UtScR7K72yGqvCnizATRAARbXsiFWLZznH_tE3DM%24" xr:uid="{9388EA6D-1621-4E09-B574-D3ED7D167FC7}"/>
    <hyperlink ref="D76" r:id="rId182" display="https://www.wohnbau.steiermark.at/" xr:uid="{31B4175D-D9A0-4EAA-8401-C18DC171A9D6}"/>
    <hyperlink ref="D77" r:id="rId183" display="https://www.salzburg.gv.at/" xr:uid="{F90C06F2-592F-4C42-A7E0-16C82770CDB0}"/>
    <hyperlink ref="D78" r:id="rId184" display="https://czystepowietrze.gov.pl/cieple-mieszkanie/" xr:uid="{60026CBD-72EF-4D76-9F92-A1D53D69C242}"/>
    <hyperlink ref="D79" r:id="rId185" display="https://czystepowietrze.gov.pl/" xr:uid="{DB208984-4B42-478C-BBC1-0573B8CCCFB4}"/>
    <hyperlink ref="D80" r:id="rId186" display="https://urldefense.com/v3/__https:/eur04.safelinks.protection.outlook.com/?url=https*3A*2F*2Furldefense.com*2Fv3*2F__https*3A*2Fwww.fundoambiental.pt*2F__*3B!!DOxrgLBm!D5TQLoOT58WvPAclJ2aLPWXdeAsdh7yxu5JkaxQYYhYLdsmc_1-UMsNqavmv8Iggaw3zMmvAghUJ9L-jZWtSTcStW6thvmIR*24&amp;data=05*7C01*7Crui.fragoso*40adene.pt*7C1b6f2c8b36884100c73a08dab1cb8264*7C5c6aa919b29440918e613c6300a3a60f*7C1*7C0*7C638017784894872259*7CUnknown*7CTWFpbGZsb3d8eyJWIjoiMC4wLjAwMDAiLCJQIjoiV2luMzIiLCJBTiI6Ik1haWwiLCJXVCI6Mn0*3D*7C3000*7C*7C*7C&amp;sdata=apzEgiG8KgXJfpF1O0wEQSMnlOEaKV*2BTSQHhRyEVqnk*3D&amp;reserved=0__;JSUlJSUlJSUlJSUlJSUlJSUlJSUlJSUlJSUl!!DOxrgLBm!HwsJu1Ylitu9fQ7G4EOp9D1CJZWxwVNCRgEkeAtM2FQnM1PtN_hopHfRCBm3Z7c2gMd1ggk28Yavj_Rkpr7PxYxOjEFCIhrf%24" xr:uid="{540F5076-D415-4732-A4EF-6E0BFCEEE5C4}"/>
    <hyperlink ref="D83" r:id="rId187" display="https://urldefense.com/v3/__https:/www.siea.sk/bezplatne-poradenstvo/__;!!DOxrgLBm!CvoImH-UCV-Hd5eGq68vDcPsqdYD5cRnZbP9_yggMFRnfJatGzaJ75ZTWG_OhFKsCbXnaSXmWl_5_AT2ljYwZfRrDKgtPcSjhM_3i2c%24" xr:uid="{122C9726-4925-4E5C-8EC1-B7159AFA2DCC}"/>
    <hyperlink ref="D84" r:id="rId188" display="https://www.ara.fi/en-US/Housing_finance" xr:uid="{709B4B8B-8D42-432C-944D-02D300AFBA69}"/>
    <hyperlink ref="D85" r:id="rId189" display="https://www.energimyndigheten.se/energieffektivisering/jag-vill-energieffektivisera-hemma" xr:uid="{E7FC6EDE-8973-4E75-A13A-D9B08604929E}"/>
    <hyperlink ref="G6" r:id="rId190" display="https://homegrade.brussels/" xr:uid="{C295FD45-FF5A-42F0-9DC8-A4576B6A1B43}"/>
    <hyperlink ref="G7" r:id="rId191" xr:uid="{03F19F02-D2A5-432E-8C84-77FFFAB00994}"/>
    <hyperlink ref="G8" r:id="rId192" display="https://urldefense.com/v3/__https:/energie.wallonie.be__;!!DOxrgLBm!FjheBD_uFQhReYs4k9QvhAGO1kUah4nMzrDh7nQmZkNrNqf4KIZvK5djf1tvDX2wsjitFw7yTIz8fUX3EiapNdAmtCamGxxyy0LrL1g%24" xr:uid="{DC4CDAA4-B89A-4D2D-911A-903E42FB6865}"/>
    <hyperlink ref="H6" r:id="rId193" display="https://www.energywatchers.be/" xr:uid="{802654A9-DCF0-4D24-B594-0C6614598F5B}"/>
    <hyperlink ref="G9" r:id="rId194" xr:uid="{D2666514-7659-471A-A78A-4402AA461773}"/>
    <hyperlink ref="G12" r:id="rId195" xr:uid="{C6673F8C-E437-4408-9DD1-CF4DC270AC01}"/>
    <hyperlink ref="G13" r:id="rId196" display="https://sparenergi.dk/" xr:uid="{DA7A1768-C1DC-4DA5-BC05-5299EEA8CC22}"/>
    <hyperlink ref="G17" r:id="rId197" xr:uid="{8DAABF44-0086-429C-AEFB-E5B8B8707D01}"/>
    <hyperlink ref="L17" r:id="rId198" display="https://urldefense.com/v3/__https:/www.bmwk.de/Redaktion/DE/Dossier/energiewende-im-gebaeudebereich.html__;!!DOxrgLBm!CbeC1ANRkWfYDBrKjHfC9LLIhZphjlDMnecC0XVuZnK2N8M-myciyz00g9aEXpx9gbu7g7jzWRNuvSU8U6CqsXZefCotrZlbRLvDgImj3MY%24" xr:uid="{A119650D-0E0E-4DBE-B891-12DAFDC97046}"/>
    <hyperlink ref="G14" r:id="rId199" xr:uid="{5EA67B37-9311-41E8-9A49-FD4DD8E15D68}"/>
    <hyperlink ref="G20" r:id="rId200" display="https://urldefense.com/v3/__https:/www.seai.ie/grants/home-energy-grants/__;!!DOxrgLBm!C8JAv3QX9uP3PFqJrZaJXpLLk8uGIcMV319o6UXMjQP0coiynKDIKGtv-eCU4xc4ZmNVT7UvnTF22Ip7wroh-8RFFmE2QaRNPNMrzlI%24" xr:uid="{0ACB1022-56C9-499B-B84A-F7BB4D8D64F9}"/>
    <hyperlink ref="G32" r:id="rId201" xr:uid="{BC9B439D-E95E-43F8-954C-012230B8C1B8}"/>
    <hyperlink ref="G16" r:id="rId202" display="https://france-renov.gouv.fr/" xr:uid="{ED17C3A2-42F6-47D5-8851-B41B5472DEC4}"/>
    <hyperlink ref="G21" r:id="rId203" display="https://pnpe2.enea.it/" xr:uid="{23CA003F-25DF-4EDC-AE87-AA46F4F01726}"/>
    <hyperlink ref="G22" r:id="rId204" xr:uid="{40A49985-479A-4D89-A770-DA312CFB832E}"/>
    <hyperlink ref="G23" r:id="rId205" display="https://urldefense.com/v3/__http:/www.apva.lt__;!!DOxrgLBm!A8oYCPNiSj2iLbD6xvVDwEtq0osio5BsrckhUDDJjWLpeA17p6-7TRpYk5HfCQUcuR9SpaGZIpV-mn4ue9Sz0kjhtAsGjUEBcpDT%24" xr:uid="{2BB58765-44FB-4A1C-8FB1-0A17A0614EAA}"/>
    <hyperlink ref="G24" r:id="rId206" display="http://www.klima-agence.lu/" xr:uid="{EBF1C95F-F9F8-4237-8581-EF08F8B3A920}"/>
    <hyperlink ref="G19" r:id="rId207" display="https://urldefense.com/v3/__https:/www.mmk.hu/tanacsadas/__;!!DOxrgLBm!D_BtzXb6sdybXx0lha1Qb_SWXq4mkKbqCtWw1NU0-7Rvd6gkEfXimGHCY5FRxMpGMtkQxXLTJsbHlgrypCe9Yv7qvyFFnF-D7TInaQ%24" xr:uid="{8420ECF1-C430-4FAD-8B20-87B59C1F78D0}"/>
    <hyperlink ref="G25" r:id="rId208" display="https://bca.org.mt/" xr:uid="{BE4F0067-7746-4CE7-B6F7-1434E28A5BB3}"/>
    <hyperlink ref="G26" r:id="rId209" display="https://www.verbeterjehuis.nl/" xr:uid="{35133868-3BF8-4C80-9115-B7F073FB05B7}"/>
    <hyperlink ref="G4" r:id="rId210" xr:uid="{EFA2CC2E-9712-4464-88E1-0A4B71145084}"/>
    <hyperlink ref="G27" r:id="rId211" xr:uid="{0B5C7622-ABE4-42E4-B2B3-37E17BB76774}"/>
    <hyperlink ref="H27" r:id="rId212" display="https://czystepowietrze.gov.pl/" xr:uid="{9CF39E5C-F146-4971-9DF1-0AC9D6ECDF6B}"/>
    <hyperlink ref="G30" r:id="rId213" display="https://urldefense.com/v3/__https:/www.siea.sk/bezplatne-poradenstvo/__;!!DOxrgLBm!CvoImH-UCV-Hd5eGq68vDcPsqdYD5cRnZbP9_yggMFRnfJatGzaJ75ZTWG_OhFKsCbXnaSXmWl_5_AT2ljYwZfRrDKgtPcSjhM_3i2c%24" xr:uid="{F9D75BBC-EBB1-416C-8B58-B403C4D49632}"/>
    <hyperlink ref="G15" r:id="rId214" xr:uid="{F9B90DEC-ADD1-440C-83FF-6D7248B7AD3E}"/>
    <hyperlink ref="G33" r:id="rId215" xr:uid="{24244ABF-7C34-4C2A-A2D6-BCDC9D778453}"/>
    <hyperlink ref="H10" r:id="rId216" xr:uid="{144DDB82-7619-4503-92DB-EAA9E2A0EA55}"/>
    <hyperlink ref="H9" r:id="rId217" xr:uid="{C5161C43-0BFA-40DF-AB97-29DAD4C7B198}"/>
    <hyperlink ref="H5" r:id="rId218" xr:uid="{45B414E6-DDF4-45E7-A96C-B0CBC0CDB22A}"/>
    <hyperlink ref="H11" r:id="rId219" xr:uid="{2D462F76-D219-431A-87D3-92B50A178810}"/>
    <hyperlink ref="H12" r:id="rId220" xr:uid="{F4E53962-7168-44D0-91ED-F8D3AFB8EF16}"/>
    <hyperlink ref="H13" r:id="rId221" xr:uid="{0CF5261C-7B59-4D6F-A831-BA1B8F61EA10}"/>
    <hyperlink ref="H14" r:id="rId222" xr:uid="{9069AE9E-8AF6-4DF5-A26D-525B3349E24D}"/>
    <hyperlink ref="H15" r:id="rId223" xr:uid="{45BDB505-94EA-415C-B239-4E12A230B1E3}"/>
    <hyperlink ref="H16" r:id="rId224" xr:uid="{42463EFB-D265-4CBD-A0F0-33229F555B01}"/>
    <hyperlink ref="H17" r:id="rId225" xr:uid="{72F821C9-1A7E-49A6-9AE3-A722B6577143}"/>
    <hyperlink ref="H18" r:id="rId226" display="ERDF Energy Efficiency Fund II" xr:uid="{9FCD79D3-FFB4-4C1F-AC30-373B44E389A3}"/>
    <hyperlink ref="E2" r:id="rId227" display="Fi-compass Countr&lt; Data" xr:uid="{7C82582D-E6E2-4AA7-8107-22281B8EBA45}"/>
    <hyperlink ref="I20" r:id="rId228" xr:uid="{80D9423C-3DE7-459A-AC9C-6E59D46433F0}"/>
    <hyperlink ref="H20" r:id="rId229" xr:uid="{6B5CAEAB-94E5-44E0-A8AE-01F77EF67B83}"/>
    <hyperlink ref="H24" r:id="rId230" xr:uid="{D2984E9B-A320-4B82-B640-C7D32767CFB2}"/>
    <hyperlink ref="H25" r:id="rId231" xr:uid="{C49E879C-5FD8-4D38-A044-9462FA982AFB}"/>
    <hyperlink ref="H26" r:id="rId232" xr:uid="{A94E2051-03D1-4126-BC55-2233AA3D2168}"/>
    <hyperlink ref="H28" r:id="rId233" xr:uid="{A637F85F-FA40-4EBE-AB0C-32C8DC6B0243}"/>
    <hyperlink ref="H29" r:id="rId234" xr:uid="{F3A249E2-B45F-4F09-A538-97FE3ED9A2D8}"/>
    <hyperlink ref="H30" r:id="rId235" xr:uid="{41322A8C-3797-412D-BBD9-0C32A30E25F3}"/>
    <hyperlink ref="H31" r:id="rId236" xr:uid="{1F6455A7-35E5-4717-B640-1783F78DCF93}"/>
    <hyperlink ref="H32" r:id="rId237" xr:uid="{94C8990B-1A67-451E-AEC1-15C332B5D622}"/>
    <hyperlink ref="I33" r:id="rId238" xr:uid="{869A7761-167C-45E8-89A5-61309677D51C}"/>
    <hyperlink ref="M5" r:id="rId239" xr:uid="{951857F0-914B-45EC-94A5-7509503C2D40}"/>
    <hyperlink ref="O5" r:id="rId240" xr:uid="{19B0FD57-F3DB-4D39-BDD0-DBB6D6F8E5F1}"/>
    <hyperlink ref="L9" r:id="rId241" xr:uid="{0F052F74-CE0F-413C-89DF-96B66E839707}"/>
    <hyperlink ref="N9" r:id="rId242" xr:uid="{9CEF5C73-0A72-4E52-9DC5-C47D07BF9BAB}"/>
    <hyperlink ref="O9" r:id="rId243" xr:uid="{67810FB3-F361-4962-9789-F3B5420EBE1F}"/>
    <hyperlink ref="K10" r:id="rId244" xr:uid="{A0C1E1A1-203D-4B83-AD1C-FF734B0F1CFB}"/>
    <hyperlink ref="L10" r:id="rId245" xr:uid="{6BA66231-2881-493E-AD37-27A522D1591A}"/>
    <hyperlink ref="M10" r:id="rId246" xr:uid="{DF7DC811-0AB3-41D4-ADDD-0BDAA0EC25E7}"/>
    <hyperlink ref="N10" r:id="rId247" xr:uid="{59C9CF4A-A707-4F99-A615-E64E01516826}"/>
    <hyperlink ref="L11" r:id="rId248" xr:uid="{31824199-0670-4487-8D2D-0EF73E627BFC}"/>
    <hyperlink ref="M11" r:id="rId249" display="https://meci.gov.cy/" xr:uid="{4DED142D-DAE1-4A3F-A050-5F3E0EEF42AC}"/>
    <hyperlink ref="N11" r:id="rId250" xr:uid="{3806BA13-E853-47AB-A1BC-8DCD017A25C0}"/>
    <hyperlink ref="O11" r:id="rId251" xr:uid="{C15B960C-15B9-40C7-94DE-E6141C175208}"/>
    <hyperlink ref="L12" r:id="rId252" xr:uid="{03B298FA-0E09-47D0-A088-B763C4B38C0E}"/>
    <hyperlink ref="M12" r:id="rId253" xr:uid="{F7C66147-E892-479A-A82B-E4B95687117A}"/>
    <hyperlink ref="N12" r:id="rId254" xr:uid="{09E81BC4-1A63-447D-BEA3-DBDDCD6A45EA}"/>
    <hyperlink ref="L13" r:id="rId255" display="https://www.trm.dk/" xr:uid="{AB93293E-4AC9-4598-8B17-36768781B4A2}"/>
    <hyperlink ref="M13" r:id="rId256" display="https://www.regeringen.dk/" xr:uid="{C180B56C-7D04-488A-BB32-14EF1A9D02BF}"/>
    <hyperlink ref="N13" r:id="rId257" display="https://www.retsinformation.dk/" xr:uid="{12C9CDAC-B8E1-4122-987B-35B4A2CEF501}"/>
    <hyperlink ref="O13" r:id="rId258" xr:uid="{30FCE2D3-8E3C-495C-BBF6-E368346506CE}"/>
    <hyperlink ref="I11" r:id="rId259" xr:uid="{685854E4-1FBC-458A-A0DA-4307FFB98AA2}"/>
    <hyperlink ref="I25" r:id="rId260" xr:uid="{D9649F2F-A454-4122-9A56-44206F4B1468}"/>
    <hyperlink ref="I10" r:id="rId261" xr:uid="{45E9E8D7-5DBD-4070-9F27-F08E1BE71F38}"/>
    <hyperlink ref="I9" r:id="rId262" xr:uid="{9D87D45C-509B-44A2-A0D2-ABB1D88318E2}"/>
    <hyperlink ref="M14" r:id="rId263" xr:uid="{7546BEF5-4912-43AF-9D95-D778FF2367B0}"/>
    <hyperlink ref="J14" r:id="rId264" xr:uid="{F9658384-50D5-4C4B-A784-09DB3C97F60D}"/>
    <hyperlink ref="L14" r:id="rId265" xr:uid="{5103602D-4C26-4E95-989A-AA13E996F04B}"/>
    <hyperlink ref="N14" r:id="rId266" display="https://www.nib.int/" xr:uid="{478F850F-ECD5-4C07-8BDC-E4F1C0EB8BEF}"/>
    <hyperlink ref="O14" r:id="rId267" xr:uid="{20F61C09-E701-4F0B-881C-E3A3873F77DD}"/>
    <hyperlink ref="L15" r:id="rId268" xr:uid="{BD15CD1D-8D4A-4814-A050-307A2AD1C42E}"/>
    <hyperlink ref="N15" r:id="rId269" xr:uid="{670B314C-5CF7-487B-BFBB-8E25ACFAF90A}"/>
    <hyperlink ref="O15" r:id="rId270" xr:uid="{C853E490-9B6A-43AC-8B17-1403699FADFE}"/>
    <hyperlink ref="M15" r:id="rId271" xr:uid="{0F124BC7-352E-49D8-B0D0-DF182C961440}"/>
    <hyperlink ref="J15" r:id="rId272" xr:uid="{CE85B15D-4AF9-48A1-B222-AD3CEB8BEF12}"/>
    <hyperlink ref="J16" r:id="rId273" xr:uid="{8D143D33-9AA5-49B7-85ED-55B14DB5D8E0}"/>
    <hyperlink ref="K16" r:id="rId274" xr:uid="{1E53AEBA-60A4-4185-B888-A8E9D43361D1}"/>
    <hyperlink ref="L16" r:id="rId275" xr:uid="{C6AA7326-194C-4147-9E65-44A786586D9B}"/>
    <hyperlink ref="M16" r:id="rId276" xr:uid="{B12325B2-E73F-4450-AB9E-7ABB4CB3EA0E}"/>
    <hyperlink ref="N16" r:id="rId277" xr:uid="{793EA31C-6509-4ADD-803A-0EC5FF2EE0C4}"/>
    <hyperlink ref="O16" r:id="rId278" display="https://les-aides.fr/" xr:uid="{B2F84790-0232-46FE-903C-516B44C08AE6}"/>
    <hyperlink ref="M17" r:id="rId279" xr:uid="{F073FF24-4684-4ED7-8F4A-5F8404FE2D69}"/>
    <hyperlink ref="N17" r:id="rId280" xr:uid="{D02DA0B5-26F0-4073-99C4-1506E487003F}"/>
    <hyperlink ref="K17" r:id="rId281" xr:uid="{B9EFDD2D-5984-4C03-9B62-EBCB34781330}"/>
    <hyperlink ref="L18" r:id="rId282" xr:uid="{BFF12769-5D45-46A2-9AE4-06DC1CB1F508}"/>
    <hyperlink ref="M18" r:id="rId283" display="https://hlektra.gov.gr/" xr:uid="{09C5A197-F116-486C-BBD3-41CA2933E9EB}"/>
    <hyperlink ref="I15" r:id="rId284" xr:uid="{05E3D02C-509C-4A64-AED5-0DBCDCE8029C}"/>
    <hyperlink ref="I16" r:id="rId285" xr:uid="{EB41F6B6-A244-45D6-9208-57A697706889}"/>
    <hyperlink ref="I17" r:id="rId286" xr:uid="{C38E84C8-0F07-487A-9DE6-38EE2E535B94}"/>
    <hyperlink ref="I18" r:id="rId287" xr:uid="{078574C6-862A-42A6-845F-1299A990AD8B}"/>
    <hyperlink ref="I19" r:id="rId288" xr:uid="{874C13A2-B11B-40F7-BECE-07619354217E}"/>
    <hyperlink ref="J9" r:id="rId289" xr:uid="{12E9A276-CF3C-4D48-BAD0-4B7E49E73476}"/>
    <hyperlink ref="K9" r:id="rId290" xr:uid="{EC7EA9B1-259F-4543-B660-3E8189D49AB9}"/>
    <hyperlink ref="J7" r:id="rId291" xr:uid="{27AEBCD8-274E-40A7-8A64-FA51927DDFF7}"/>
    <hyperlink ref="J6" r:id="rId292" xr:uid="{AD024A1C-56CB-433D-982D-E091D3A162FC}"/>
    <hyperlink ref="J10" r:id="rId293" xr:uid="{44607B8C-0421-4723-81BE-019D69A6D23B}"/>
    <hyperlink ref="F2" r:id="rId294" xr:uid="{89282E0B-EC3F-46A0-98AA-21BDD899D281}"/>
    <hyperlink ref="I12" r:id="rId295" xr:uid="{116763D1-1878-4AA9-889B-5F883163C4E5}"/>
    <hyperlink ref="K11" r:id="rId296" xr:uid="{4A19633D-EFC4-434B-B4C2-1D4EF29C16C3}"/>
    <hyperlink ref="K13" r:id="rId297" xr:uid="{F0467C57-B240-4EB0-A31A-53BD9FE49086}"/>
    <hyperlink ref="K14" r:id="rId298" xr:uid="{D395DE3B-9E5D-4DC9-A987-05B55E0A6FB8}"/>
    <hyperlink ref="I14" r:id="rId299" xr:uid="{4CD8739D-1A28-4E90-8749-535F896458AF}"/>
    <hyperlink ref="J17" r:id="rId300" xr:uid="{386F9D80-02B6-4A85-A7C7-63BB878C279B}"/>
    <hyperlink ref="K18" r:id="rId301" xr:uid="{B5366B37-3F0C-454C-AEFF-527347354922}"/>
    <hyperlink ref="K21" r:id="rId302" xr:uid="{4E73B4F7-1331-49A9-A1AE-E66AE73FFA5F}"/>
    <hyperlink ref="J21" r:id="rId303" xr:uid="{6F5F82D8-9210-40D5-9C9C-F6A5A859BFC7}"/>
    <hyperlink ref="I21" r:id="rId304" xr:uid="{0E26CA2A-0E9F-406E-958C-74AD101FB5CB}"/>
    <hyperlink ref="K19" r:id="rId305" xr:uid="{E4CB0354-8A0A-4429-A9F3-FFE50843D8C1}"/>
    <hyperlink ref="K20" r:id="rId306" xr:uid="{0662D45D-D6AF-4C89-BF71-6EE0E635A34A}"/>
    <hyperlink ref="K22" r:id="rId307" xr:uid="{D652D28D-FB55-45F5-A7E3-8CDFD6391758}"/>
    <hyperlink ref="G2" r:id="rId308" xr:uid="{457F127C-2BAC-4C41-8BEC-CAF666A5F927}"/>
    <hyperlink ref="K23" r:id="rId309" xr:uid="{1ECC2DFC-DFB1-464E-938E-1EDE2B15A666}"/>
    <hyperlink ref="J23" r:id="rId310" xr:uid="{47121F7D-6ECB-4DAA-84AD-2A6C4F720C1C}"/>
    <hyperlink ref="I23" r:id="rId311" xr:uid="{E1D2AE2F-6319-494A-B651-052B3EA1E17B}"/>
    <hyperlink ref="I24" r:id="rId312" xr:uid="{C69986C4-22AC-44E2-B3A3-D5685FCE2E75}"/>
    <hyperlink ref="J24" r:id="rId313" xr:uid="{F0A22386-950E-4B64-9EDD-0E4EDA07E732}"/>
    <hyperlink ref="K24" r:id="rId314" xr:uid="{988988DD-4EDC-431A-91C9-1CEEE545092E}"/>
    <hyperlink ref="K25" r:id="rId315" xr:uid="{F2CDF6E8-056F-45E3-A16A-96F54819FB31}"/>
    <hyperlink ref="J25" r:id="rId316" xr:uid="{BA532C7C-4AD8-4A75-8CEA-A5AF25514B92}"/>
    <hyperlink ref="J26" r:id="rId317" xr:uid="{D41486D2-65DB-4113-84C4-4602289C395C}"/>
    <hyperlink ref="K26" r:id="rId318" xr:uid="{E42D4145-9587-4D4D-8BCF-CCD5D8606C41}"/>
    <hyperlink ref="I26" r:id="rId319" xr:uid="{22478CB3-F511-4CC3-8613-1C1CF1E99873}"/>
    <hyperlink ref="I27" r:id="rId320" xr:uid="{C3165E75-0739-41BC-A3E7-FFA9FEF4E1FE}"/>
    <hyperlink ref="K27" r:id="rId321" xr:uid="{02862D09-8D20-493E-BC7B-844D372C170F}"/>
    <hyperlink ref="J27" r:id="rId322" xr:uid="{A2AB6433-A15B-4A35-9273-AB5C0B4B67E6}"/>
    <hyperlink ref="I28" r:id="rId323" xr:uid="{75FFAA7F-D7F2-4C55-9CF8-D74FAAC8DAC2}"/>
    <hyperlink ref="J28" r:id="rId324" xr:uid="{4B4E2806-37CE-4339-B59B-A91544A15647}"/>
    <hyperlink ref="J29" r:id="rId325" xr:uid="{6226AEFD-F5B6-4512-85B3-FC737C691494}"/>
    <hyperlink ref="K29" r:id="rId326" xr:uid="{58EABAAE-1244-41FA-82F4-771ABE3CD480}"/>
    <hyperlink ref="I29" r:id="rId327" xr:uid="{98A0945F-995A-4F0B-8854-E6A8FCE6394F}"/>
    <hyperlink ref="I30" r:id="rId328" xr:uid="{250C0F7F-8058-4D4C-8DC8-75B60BB185E6}"/>
    <hyperlink ref="J30" r:id="rId329" xr:uid="{52D74BCF-B0F0-41CC-85AE-9862621DEAC9}"/>
    <hyperlink ref="K30" r:id="rId330" xr:uid="{E6FDF60F-FB24-40DE-8CEB-208E1F12C7F4}"/>
    <hyperlink ref="K31" r:id="rId331" xr:uid="{F2A1C40B-935F-4EDA-BDDA-91E65300BC37}"/>
    <hyperlink ref="I31" r:id="rId332" xr:uid="{32A63093-EC82-4EE8-9804-1FB28E11A7AF}"/>
    <hyperlink ref="J31" r:id="rId333" xr:uid="{95E7B097-DD5E-4BF4-825D-653F7CB3CC62}"/>
    <hyperlink ref="K32" r:id="rId334" xr:uid="{F6C2D606-D9DC-4304-80C8-DD7B55C184CC}"/>
    <hyperlink ref="K33" r:id="rId335" xr:uid="{6D789B69-DDEB-4137-A9BC-B5453032C154}"/>
    <hyperlink ref="I32" r:id="rId336" xr:uid="{BD17BFCF-35D2-42B7-87F3-C9765F026EF0}"/>
    <hyperlink ref="J32" r:id="rId337" xr:uid="{EEB778D8-DD39-4138-A65D-2238CC046BA0}"/>
    <hyperlink ref="J33" r:id="rId338" xr:uid="{548F64E6-F70A-48AC-998C-195E12B45150}"/>
    <hyperlink ref="M19" r:id="rId339" xr:uid="{9E235A3F-F915-4350-A32D-94B3E300AC43}"/>
    <hyperlink ref="N19" r:id="rId340" xr:uid="{996B36EE-FF70-4604-A2CF-4AFA9D5C8BED}"/>
    <hyperlink ref="L20" r:id="rId341" xr:uid="{1C8F936D-9884-4103-8587-E28CA804A3A5}"/>
    <hyperlink ref="N20" r:id="rId342" xr:uid="{19246A6F-7E4C-47BC-A424-00B4B4008510}"/>
    <hyperlink ref="M20" r:id="rId343" xr:uid="{FF2DB6C3-77C3-457F-8260-CBC7E4F5366F}"/>
    <hyperlink ref="O20" r:id="rId344" display="https://www.anpost.com/" xr:uid="{8FD14576-710F-4925-982B-5756CCE45C44}"/>
    <hyperlink ref="L21" r:id="rId345" xr:uid="{794380F2-9588-4A92-B430-EB7EF81B7E59}"/>
    <hyperlink ref="M21" r:id="rId346" xr:uid="{88597BBB-01B8-4E35-91F6-8C3E84931013}"/>
    <hyperlink ref="N21" r:id="rId347" xr:uid="{331A321F-9102-4153-A829-FC9DFFDFE987}"/>
    <hyperlink ref="O21" r:id="rId348" xr:uid="{13375940-8168-4423-B475-ECA1684B86D6}"/>
    <hyperlink ref="B2" r:id="rId349" location="/" xr:uid="{09D4C5A2-F2C0-4079-AB5D-C259AF19CAFF}"/>
    <hyperlink ref="C2" r:id="rId350" xr:uid="{B4DFBA3F-D30B-4166-87F5-FFF39D77A7F9}"/>
    <hyperlink ref="D2" r:id="rId351" xr:uid="{65DF82E2-5E4D-439F-9B01-35325D7681EF}"/>
    <hyperlink ref="C1" r:id="rId352" xr:uid="{5E0D8268-B356-447F-BBB3-A8AB09A2A993}"/>
    <hyperlink ref="B1" r:id="rId353" display="https://publications.jrc.ec.europa.eu/repository/handle/JRC117816" xr:uid="{1A5C52A2-A4CE-416C-98C2-9E97A204D56D}"/>
    <hyperlink ref="B5" r:id="rId354" xr:uid="{3B2B4BA6-D2FF-419D-AF32-1DB9A0CA852F}"/>
    <hyperlink ref="B6" r:id="rId355" xr:uid="{D171C4C7-0885-4586-9CAF-93C053894D8F}"/>
    <hyperlink ref="B7" r:id="rId356" xr:uid="{5402A1FE-B395-4D7C-84FC-2EF0E24C7068}"/>
    <hyperlink ref="B9" r:id="rId357" xr:uid="{5967C9E0-6736-4144-91E0-931BA1C4047D}"/>
    <hyperlink ref="B8" r:id="rId358" xr:uid="{A08DEF1D-7931-4921-9574-AC126DE065C1}"/>
    <hyperlink ref="B22" r:id="rId359" xr:uid="{A41A8AD1-F19C-452A-B8FF-5E37186DA6A9}"/>
    <hyperlink ref="B27" r:id="rId360" xr:uid="{95119972-D401-4937-86B7-96E2B749C0D2}"/>
    <hyperlink ref="L22" r:id="rId361" xr:uid="{A15F5010-BCD7-423F-8D6A-39D41EA0F3DA}"/>
    <hyperlink ref="M22" r:id="rId362" xr:uid="{94A9C553-9CA1-4CF1-8F8C-5F9CAC7224A9}"/>
    <hyperlink ref="L23" r:id="rId363" xr:uid="{24B2B4A9-FF0C-4425-A60F-1800ED418BB6}"/>
    <hyperlink ref="M23" r:id="rId364" xr:uid="{F18F92C4-2701-40CC-85DD-045287EFEA3C}"/>
    <hyperlink ref="L24" r:id="rId365" xr:uid="{5677F4CD-599B-476F-B3FE-80629C262FE4}"/>
    <hyperlink ref="M24" r:id="rId366" display="https://guichet.public.lu/" xr:uid="{946DE13B-EE66-405A-96EF-DFA2F402DAF5}"/>
    <hyperlink ref="N24" r:id="rId367" xr:uid="{0A939F2B-64CD-456A-A16F-EF3854017EDB}"/>
    <hyperlink ref="L25" r:id="rId368" display="https://energywateragency.gov.mt/" xr:uid="{2BE9646B-86F9-4A26-A663-A21666A0F873}"/>
    <hyperlink ref="L26" r:id="rId369" xr:uid="{E57B31FD-8EE6-4072-A225-C1FC5F9C7405}"/>
    <hyperlink ref="M26" r:id="rId370" xr:uid="{10D4D2F4-9EF4-4678-A05A-7C58653FAA8C}"/>
    <hyperlink ref="N26" r:id="rId371" xr:uid="{4C4D0C52-480D-4776-A083-72148B511D05}"/>
    <hyperlink ref="O26" r:id="rId372" xr:uid="{DB07B457-109C-447D-9ADE-046B75FB98A2}"/>
    <hyperlink ref="L27" r:id="rId373" xr:uid="{4D98D682-0D8D-439E-9444-C0134AA16127}"/>
    <hyperlink ref="M27" r:id="rId374" display="https://www.podatki.gov.pl/" xr:uid="{83EBC570-A03C-4B61-ADB4-AA227B36B835}"/>
    <hyperlink ref="N27" r:id="rId375" xr:uid="{80E1ABEE-53B4-4D27-B873-5DDE15F72E6A}"/>
    <hyperlink ref="L28" r:id="rId376" xr:uid="{AC7B24D0-04A5-43C6-A71F-DFE8C94BB73E}"/>
    <hyperlink ref="M28" r:id="rId377" display="https://www.deco.proteste.pt/" xr:uid="{E55C1831-9D8F-4A59-8868-180F17C49D06}"/>
    <hyperlink ref="N28" r:id="rId378" display="https://www.dgeg.gov.pt/" xr:uid="{EB15A994-A784-4E43-8A69-76DEF11FF911}"/>
    <hyperlink ref="L29" r:id="rId379" xr:uid="{0D5C4AEB-AF84-46AC-AE8D-FF788A46DF54}"/>
    <hyperlink ref="M29" r:id="rId380" xr:uid="{E7B19843-C40D-4543-8A5E-D3D2F055E47E}"/>
    <hyperlink ref="L30" r:id="rId381" xr:uid="{F585662B-1C4B-4EFB-8697-A7A60E66719D}"/>
    <hyperlink ref="M30" r:id="rId382" xr:uid="{F89FF507-1249-41B5-8D06-3218C5670F7A}"/>
    <hyperlink ref="N30" r:id="rId383" display="https://asb.sk/" xr:uid="{51BB560B-32C0-47BB-BFD1-5D1DA161829E}"/>
    <hyperlink ref="L31" r:id="rId384" xr:uid="{4246E453-F5E0-4A51-A086-8294B7EF5DE4}"/>
    <hyperlink ref="M31" r:id="rId385" xr:uid="{74849DFC-BD4E-49FB-B288-F0559DD85D1E}"/>
    <hyperlink ref="L32" r:id="rId386" xr:uid="{6D99F5B8-0037-4055-BB9B-10CCEDFF64DF}"/>
    <hyperlink ref="L33" r:id="rId387" xr:uid="{2284AAC5-D5A4-4AE1-8836-A65DF98F9D29}"/>
    <hyperlink ref="M32" r:id="rId388" xr:uid="{A07A2A37-4ED4-4A70-8DEC-C55EEB21ECFF}"/>
    <hyperlink ref="H2" r:id="rId389" xr:uid="{FB3D37FC-C84E-4410-8D7D-C40A526EE046}"/>
    <hyperlink ref="D1" r:id="rId390" display="https://www.energy-tomorrow.eu/wp-content/uploads/sites/15/2018/09/Financing-energy-efficiency_TPA-Group-Johannes-Becker.pdf" xr:uid="{1FFA99EC-8A80-4C3A-918F-F266E9C19C73}"/>
    <hyperlink ref="E1" r:id="rId391" xr:uid="{BCD1444F-4360-4DDA-95E8-CB7A81F1ED18}"/>
    <hyperlink ref="F1" r:id="rId392" xr:uid="{88DD2ED1-E820-467A-95F6-9D3BFCA7437F}"/>
    <hyperlink ref="G1" r:id="rId393" xr:uid="{C7CA48A1-E279-4227-A176-90B3B26D6AA0}"/>
    <hyperlink ref="H1" r:id="rId394" xr:uid="{3DB15ABB-BE59-4686-97D3-DE631DFA29F6}"/>
    <hyperlink ref="I2" r:id="rId395" xr:uid="{2C473061-BAA1-412F-A0D5-6D45AB0B6D54}"/>
    <hyperlink ref="I1" r:id="rId396" xr:uid="{8E970A70-938B-422A-815D-C904014F5D8B}"/>
    <hyperlink ref="C3" r:id="rId397" xr:uid="{E614801E-7DF0-416E-8745-C8D157539408}"/>
    <hyperlink ref="J1" r:id="rId398" xr:uid="{3AD2A497-308B-406B-B9F2-E5EEB90AB355}"/>
    <hyperlink ref="K1" r:id="rId399" xr:uid="{C1505C6E-10A5-48E0-AB15-017115793C72}"/>
    <hyperlink ref="Q17" r:id="rId400" xr:uid="{1EB88231-A9F9-460D-B627-2CF47F896750}"/>
    <hyperlink ref="O32" r:id="rId401" xr:uid="{AF7B3BF1-92A8-4B9E-A86E-DE0D73857CD4}"/>
    <hyperlink ref="N32" r:id="rId402" xr:uid="{9369D4A6-28A8-406E-BAE1-94C293A9640F}"/>
    <hyperlink ref="N22" r:id="rId403" xr:uid="{9306C78A-6C6B-4AE9-8CC8-74CF56EAEC06}"/>
    <hyperlink ref="H22" r:id="rId404" xr:uid="{F9D19660-E7CD-428E-85FC-61B48201506D}"/>
    <hyperlink ref="N23" r:id="rId405" xr:uid="{DD0039C8-7952-4558-B689-75A75CBE5D80}"/>
    <hyperlink ref="O24" r:id="rId406" xr:uid="{91333E32-4E11-4684-ADCD-0A11A46AF5D3}"/>
    <hyperlink ref="M33" r:id="rId407" location="page=8f5be081-68fe-4674-8092-115aa06ab78e" xr:uid="{7F1E8CE9-A9C8-4476-B6DA-42DB1FBBB78F}"/>
    <hyperlink ref="N33" r:id="rId408" xr:uid="{E22BEF27-6D48-4DA8-9A02-08579CACA2C1}"/>
    <hyperlink ref="G29" r:id="rId409" xr:uid="{E623604A-E352-4BC8-A490-042EBE7920C5}"/>
    <hyperlink ref="O30" r:id="rId410" xr:uid="{5B96BF5B-521F-40A7-B6A1-078CAF99531F}"/>
    <hyperlink ref="H21" r:id="rId411" xr:uid="{D1EC4581-8710-4E54-9ED5-6B16ED1CA13D}"/>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A4414-CD93-4F41-87E6-AA8A21DC84B6}">
  <dimension ref="A1:AF31"/>
  <sheetViews>
    <sheetView zoomScaleNormal="100" workbookViewId="0">
      <selection activeCell="B1" sqref="B1"/>
    </sheetView>
  </sheetViews>
  <sheetFormatPr defaultColWidth="18.6328125" defaultRowHeight="14.5" x14ac:dyDescent="0.35"/>
  <cols>
    <col min="1" max="1" width="11.1796875" bestFit="1" customWidth="1"/>
    <col min="2" max="2" width="8.08984375" bestFit="1" customWidth="1"/>
    <col min="3" max="3" width="11.08984375" bestFit="1" customWidth="1"/>
    <col min="4" max="4" width="7.81640625" bestFit="1" customWidth="1"/>
    <col min="5" max="5" width="8.54296875" bestFit="1" customWidth="1"/>
    <col min="6" max="6" width="8.81640625" customWidth="1"/>
    <col min="7" max="7" width="9.1796875" bestFit="1" customWidth="1"/>
    <col min="8" max="8" width="7.453125" bestFit="1" customWidth="1"/>
    <col min="9" max="9" width="13.08984375" customWidth="1"/>
    <col min="10" max="10" width="7.81640625" bestFit="1" customWidth="1"/>
    <col min="11" max="11" width="20.54296875" bestFit="1" customWidth="1"/>
    <col min="12" max="12" width="16.26953125" bestFit="1" customWidth="1"/>
    <col min="13" max="13" width="20.54296875" bestFit="1" customWidth="1"/>
    <col min="14" max="14" width="18.453125" customWidth="1"/>
    <col min="15" max="15" width="20.54296875" bestFit="1" customWidth="1"/>
    <col min="16" max="16" width="16.26953125" bestFit="1" customWidth="1"/>
    <col min="17" max="17" width="9.08984375" customWidth="1"/>
    <col min="18" max="18" width="7.7265625" customWidth="1"/>
    <col min="19" max="19" width="6.81640625" bestFit="1" customWidth="1"/>
    <col min="20" max="20" width="8.08984375" bestFit="1" customWidth="1"/>
    <col min="21" max="21" width="8.08984375" customWidth="1"/>
    <col min="22" max="22" width="12.36328125" style="77" bestFit="1" customWidth="1"/>
    <col min="23" max="23" width="10.36328125" bestFit="1" customWidth="1"/>
    <col min="24" max="24" width="7.90625" customWidth="1"/>
    <col min="25" max="25" width="12.36328125" bestFit="1" customWidth="1"/>
    <col min="26" max="26" width="10.36328125" bestFit="1" customWidth="1"/>
    <col min="27" max="27" width="10" customWidth="1"/>
    <col min="28" max="28" width="11.1796875" customWidth="1"/>
    <col min="29" max="29" width="10.36328125" bestFit="1" customWidth="1"/>
    <col min="30" max="30" width="13.08984375" bestFit="1" customWidth="1"/>
    <col min="31" max="31" width="13.90625" bestFit="1" customWidth="1"/>
    <col min="32" max="32" width="10.1796875" bestFit="1" customWidth="1"/>
    <col min="33" max="33" width="16.26953125" bestFit="1" customWidth="1"/>
    <col min="34" max="34" width="20.54296875" bestFit="1" customWidth="1"/>
    <col min="35" max="35" width="15.1796875" bestFit="1" customWidth="1"/>
    <col min="36" max="36" width="16.6328125" bestFit="1" customWidth="1"/>
    <col min="37" max="37" width="13.08984375" bestFit="1" customWidth="1"/>
    <col min="38" max="38" width="13.90625" bestFit="1" customWidth="1"/>
    <col min="39" max="39" width="10.1796875" bestFit="1" customWidth="1"/>
    <col min="40" max="40" width="14.08984375" bestFit="1" customWidth="1"/>
    <col min="41" max="41" width="12.81640625" bestFit="1" customWidth="1"/>
    <col min="42" max="42" width="16.26953125" bestFit="1" customWidth="1"/>
    <col min="43" max="43" width="20.54296875" bestFit="1" customWidth="1"/>
    <col min="44" max="44" width="38.7265625" bestFit="1" customWidth="1"/>
    <col min="45" max="45" width="31.08984375" bestFit="1" customWidth="1"/>
    <col min="46" max="46" width="86.26953125" bestFit="1" customWidth="1"/>
    <col min="47" max="47" width="55.08984375" bestFit="1" customWidth="1"/>
    <col min="48" max="48" width="64.08984375" bestFit="1" customWidth="1"/>
    <col min="49" max="49" width="46.90625" bestFit="1" customWidth="1"/>
    <col min="50" max="50" width="54.81640625" bestFit="1" customWidth="1"/>
    <col min="51" max="51" width="26.08984375" bestFit="1" customWidth="1"/>
    <col min="52" max="52" width="74.26953125" bestFit="1" customWidth="1"/>
    <col min="53" max="53" width="163.6328125" bestFit="1" customWidth="1"/>
    <col min="54" max="54" width="50.26953125" bestFit="1" customWidth="1"/>
    <col min="55" max="55" width="24.90625" bestFit="1" customWidth="1"/>
    <col min="56" max="56" width="36.08984375" bestFit="1" customWidth="1"/>
    <col min="57" max="57" width="63.26953125" bestFit="1" customWidth="1"/>
    <col min="58" max="58" width="47.453125" bestFit="1" customWidth="1"/>
    <col min="59" max="59" width="25.7265625" bestFit="1" customWidth="1"/>
    <col min="60" max="60" width="12.7265625" bestFit="1" customWidth="1"/>
    <col min="61" max="61" width="21.08984375" bestFit="1" customWidth="1"/>
    <col min="62" max="62" width="33.6328125" bestFit="1" customWidth="1"/>
    <col min="63" max="63" width="27.54296875" bestFit="1" customWidth="1"/>
    <col min="64" max="64" width="21.54296875" bestFit="1" customWidth="1"/>
    <col min="65" max="65" width="31.453125" bestFit="1" customWidth="1"/>
    <col min="66" max="66" width="40.453125" bestFit="1" customWidth="1"/>
    <col min="67" max="67" width="31.81640625" bestFit="1" customWidth="1"/>
    <col min="68" max="68" width="35.453125" bestFit="1" customWidth="1"/>
    <col min="69" max="69" width="31.7265625" bestFit="1" customWidth="1"/>
    <col min="70" max="70" width="77.08984375" bestFit="1" customWidth="1"/>
    <col min="71" max="71" width="23.08984375" bestFit="1" customWidth="1"/>
    <col min="72" max="72" width="8.1796875" bestFit="1" customWidth="1"/>
    <col min="73" max="73" width="37.6328125" bestFit="1" customWidth="1"/>
    <col min="74" max="74" width="187.36328125" bestFit="1" customWidth="1"/>
    <col min="75" max="75" width="72.26953125" bestFit="1" customWidth="1"/>
    <col min="76" max="76" width="73.1796875" bestFit="1" customWidth="1"/>
    <col min="77" max="77" width="10.1796875" bestFit="1" customWidth="1"/>
    <col min="78" max="78" width="20.81640625" bestFit="1" customWidth="1"/>
    <col min="79" max="79" width="43.6328125" bestFit="1" customWidth="1"/>
    <col min="81" max="81" width="68.54296875" bestFit="1" customWidth="1"/>
    <col min="82" max="82" width="91" bestFit="1" customWidth="1"/>
    <col min="83" max="83" width="77.453125" bestFit="1" customWidth="1"/>
    <col min="84" max="84" width="85.453125" bestFit="1" customWidth="1"/>
    <col min="85" max="85" width="73.1796875" bestFit="1" customWidth="1"/>
    <col min="86" max="86" width="71.7265625" bestFit="1" customWidth="1"/>
    <col min="87" max="87" width="66.6328125" bestFit="1" customWidth="1"/>
    <col min="88" max="88" width="52" bestFit="1" customWidth="1"/>
    <col min="89" max="89" width="31.54296875" bestFit="1" customWidth="1"/>
    <col min="90" max="90" width="49.26953125" bestFit="1" customWidth="1"/>
    <col min="91" max="91" width="45.90625" bestFit="1" customWidth="1"/>
    <col min="92" max="92" width="41.36328125" bestFit="1" customWidth="1"/>
    <col min="93" max="93" width="64.08984375" bestFit="1" customWidth="1"/>
    <col min="94" max="94" width="24.7265625" bestFit="1" customWidth="1"/>
    <col min="95" max="95" width="23.7265625" bestFit="1" customWidth="1"/>
    <col min="96" max="96" width="55" bestFit="1" customWidth="1"/>
    <col min="97" max="97" width="31.453125" bestFit="1" customWidth="1"/>
    <col min="98" max="98" width="11.08984375" bestFit="1" customWidth="1"/>
    <col min="99" max="99" width="44.26953125" bestFit="1" customWidth="1"/>
    <col min="100" max="100" width="31.1796875" bestFit="1" customWidth="1"/>
    <col min="101" max="101" width="42.26953125" bestFit="1" customWidth="1"/>
    <col min="102" max="102" width="38.7265625" bestFit="1" customWidth="1"/>
    <col min="103" max="103" width="21.26953125" bestFit="1" customWidth="1"/>
    <col min="104" max="104" width="33.453125" bestFit="1" customWidth="1"/>
    <col min="105" max="105" width="68.1796875" bestFit="1" customWidth="1"/>
    <col min="106" max="106" width="21.36328125" bestFit="1" customWidth="1"/>
    <col min="107" max="107" width="61.26953125" bestFit="1" customWidth="1"/>
    <col min="108" max="108" width="17.90625" bestFit="1" customWidth="1"/>
    <col min="109" max="109" width="64.90625" bestFit="1" customWidth="1"/>
    <col min="110" max="110" width="60.6328125" bestFit="1" customWidth="1"/>
    <col min="111" max="111" width="20.54296875" bestFit="1" customWidth="1"/>
    <col min="112" max="112" width="30.26953125" bestFit="1" customWidth="1"/>
    <col min="113" max="113" width="23.26953125" bestFit="1" customWidth="1"/>
    <col min="114" max="114" width="38.1796875" bestFit="1" customWidth="1"/>
    <col min="115" max="115" width="52.90625" bestFit="1" customWidth="1"/>
    <col min="116" max="116" width="36.54296875" bestFit="1" customWidth="1"/>
    <col min="117" max="117" width="39.36328125" bestFit="1" customWidth="1"/>
    <col min="118" max="118" width="17" bestFit="1" customWidth="1"/>
    <col min="119" max="119" width="24.26953125" bestFit="1" customWidth="1"/>
    <col min="120" max="120" width="19.54296875" bestFit="1" customWidth="1"/>
    <col min="121" max="121" width="54.08984375" bestFit="1" customWidth="1"/>
    <col min="122" max="122" width="21.54296875" bestFit="1" customWidth="1"/>
    <col min="123" max="123" width="74.54296875" bestFit="1" customWidth="1"/>
    <col min="124" max="124" width="40.7265625" bestFit="1" customWidth="1"/>
    <col min="125" max="125" width="76.36328125" bestFit="1" customWidth="1"/>
    <col min="126" max="126" width="59.54296875" bestFit="1" customWidth="1"/>
    <col min="127" max="127" width="106.36328125" bestFit="1" customWidth="1"/>
    <col min="128" max="128" width="10.54296875" bestFit="1" customWidth="1"/>
    <col min="129" max="129" width="71.453125" bestFit="1" customWidth="1"/>
    <col min="130" max="130" width="68.81640625" bestFit="1" customWidth="1"/>
    <col min="131" max="131" width="56.36328125" bestFit="1" customWidth="1"/>
    <col min="132" max="132" width="50.6328125" bestFit="1" customWidth="1"/>
    <col min="133" max="133" width="12.81640625" bestFit="1" customWidth="1"/>
    <col min="134" max="134" width="25.90625" bestFit="1" customWidth="1"/>
    <col min="135" max="135" width="17.81640625" bestFit="1" customWidth="1"/>
    <col min="136" max="136" width="20.453125" bestFit="1" customWidth="1"/>
    <col min="137" max="137" width="25.7265625" bestFit="1" customWidth="1"/>
    <col min="138" max="138" width="50.26953125" bestFit="1" customWidth="1"/>
    <col min="139" max="139" width="56.26953125" bestFit="1" customWidth="1"/>
    <col min="140" max="140" width="18.81640625" bestFit="1" customWidth="1"/>
    <col min="141" max="141" width="111.6328125" bestFit="1" customWidth="1"/>
    <col min="142" max="142" width="93.36328125" bestFit="1" customWidth="1"/>
    <col min="143" max="143" width="49.81640625" bestFit="1" customWidth="1"/>
    <col min="144" max="144" width="45.08984375" bestFit="1" customWidth="1"/>
    <col min="145" max="145" width="66.90625" bestFit="1" customWidth="1"/>
    <col min="146" max="146" width="59.54296875" bestFit="1" customWidth="1"/>
    <col min="147" max="147" width="93.26953125" bestFit="1" customWidth="1"/>
    <col min="148" max="148" width="11.7265625" bestFit="1" customWidth="1"/>
    <col min="149" max="149" width="12.1796875" bestFit="1" customWidth="1"/>
    <col min="150" max="150" width="40.453125" bestFit="1" customWidth="1"/>
    <col min="151" max="151" width="13.26953125" bestFit="1" customWidth="1"/>
    <col min="152" max="152" width="23.36328125" bestFit="1" customWidth="1"/>
    <col min="153" max="153" width="61.54296875" bestFit="1" customWidth="1"/>
    <col min="154" max="154" width="10.6328125" bestFit="1" customWidth="1"/>
    <col min="155" max="155" width="51.6328125" bestFit="1" customWidth="1"/>
    <col min="156" max="156" width="41.1796875" bestFit="1" customWidth="1"/>
    <col min="157" max="157" width="34.08984375" bestFit="1" customWidth="1"/>
    <col min="158" max="158" width="36.90625" bestFit="1" customWidth="1"/>
    <col min="159" max="159" width="18.7265625" bestFit="1" customWidth="1"/>
    <col min="160" max="160" width="20.7265625" bestFit="1" customWidth="1"/>
    <col min="161" max="161" width="22.36328125" bestFit="1" customWidth="1"/>
    <col min="162" max="162" width="57.7265625" bestFit="1" customWidth="1"/>
    <col min="163" max="163" width="34.6328125" bestFit="1" customWidth="1"/>
    <col min="164" max="164" width="53.36328125" bestFit="1" customWidth="1"/>
    <col min="165" max="165" width="50.90625" bestFit="1" customWidth="1"/>
    <col min="166" max="166" width="62.36328125" bestFit="1" customWidth="1"/>
    <col min="167" max="167" width="19" bestFit="1" customWidth="1"/>
    <col min="168" max="168" width="26.6328125" bestFit="1" customWidth="1"/>
    <col min="169" max="169" width="35.6328125" bestFit="1" customWidth="1"/>
    <col min="170" max="170" width="25.7265625" bestFit="1" customWidth="1"/>
    <col min="171" max="171" width="14.08984375" bestFit="1" customWidth="1"/>
    <col min="172" max="172" width="12.81640625" bestFit="1" customWidth="1"/>
    <col min="173" max="173" width="50.1796875" bestFit="1" customWidth="1"/>
    <col min="174" max="174" width="26.26953125" bestFit="1" customWidth="1"/>
    <col min="175" max="175" width="16.36328125" bestFit="1" customWidth="1"/>
    <col min="176" max="176" width="28.54296875" bestFit="1" customWidth="1"/>
    <col min="177" max="177" width="40" bestFit="1" customWidth="1"/>
    <col min="178" max="178" width="50.453125" bestFit="1" customWidth="1"/>
    <col min="179" max="179" width="73.54296875" bestFit="1" customWidth="1"/>
    <col min="180" max="180" width="79.26953125" bestFit="1" customWidth="1"/>
    <col min="181" max="181" width="53.90625" bestFit="1" customWidth="1"/>
    <col min="182" max="182" width="59.90625" bestFit="1" customWidth="1"/>
    <col min="183" max="183" width="77.08984375" bestFit="1" customWidth="1"/>
    <col min="184" max="184" width="29.1796875" bestFit="1" customWidth="1"/>
    <col min="185" max="185" width="14.7265625" bestFit="1" customWidth="1"/>
    <col min="186" max="186" width="30" bestFit="1" customWidth="1"/>
    <col min="187" max="187" width="104.453125" bestFit="1" customWidth="1"/>
    <col min="188" max="188" width="73.6328125" bestFit="1" customWidth="1"/>
    <col min="189" max="189" width="98.36328125" bestFit="1" customWidth="1"/>
    <col min="190" max="190" width="32.90625" bestFit="1" customWidth="1"/>
    <col min="191" max="191" width="41.90625" bestFit="1" customWidth="1"/>
    <col min="192" max="192" width="30" bestFit="1" customWidth="1"/>
    <col min="193" max="193" width="28.7265625" bestFit="1" customWidth="1"/>
    <col min="194" max="194" width="9.26953125" bestFit="1" customWidth="1"/>
    <col min="195" max="195" width="32.1796875" bestFit="1" customWidth="1"/>
    <col min="196" max="196" width="80.6328125" bestFit="1" customWidth="1"/>
    <col min="197" max="197" width="59.08984375" bestFit="1" customWidth="1"/>
    <col min="198" max="198" width="34.26953125" bestFit="1" customWidth="1"/>
    <col min="199" max="199" width="106.81640625" bestFit="1" customWidth="1"/>
    <col min="200" max="200" width="37.1796875" bestFit="1" customWidth="1"/>
    <col min="201" max="201" width="42" bestFit="1" customWidth="1"/>
    <col min="202" max="202" width="13.1796875" bestFit="1" customWidth="1"/>
    <col min="203" max="203" width="65.54296875" bestFit="1" customWidth="1"/>
    <col min="204" max="204" width="43.90625" bestFit="1" customWidth="1"/>
    <col min="205" max="205" width="56.90625" bestFit="1" customWidth="1"/>
    <col min="206" max="206" width="59.54296875" bestFit="1" customWidth="1"/>
    <col min="207" max="207" width="35" bestFit="1" customWidth="1"/>
    <col min="208" max="208" width="25.1796875" bestFit="1" customWidth="1"/>
    <col min="209" max="209" width="26.1796875" bestFit="1" customWidth="1"/>
    <col min="210" max="210" width="36.26953125" bestFit="1" customWidth="1"/>
    <col min="211" max="211" width="30.6328125" bestFit="1" customWidth="1"/>
    <col min="212" max="212" width="37.7265625" bestFit="1" customWidth="1"/>
    <col min="213" max="213" width="24.08984375" bestFit="1" customWidth="1"/>
    <col min="214" max="214" width="32.36328125" bestFit="1" customWidth="1"/>
    <col min="215" max="215" width="48.6328125" bestFit="1" customWidth="1"/>
    <col min="216" max="216" width="38.1796875" bestFit="1" customWidth="1"/>
    <col min="217" max="217" width="14.6328125" bestFit="1" customWidth="1"/>
    <col min="218" max="218" width="26.08984375" bestFit="1" customWidth="1"/>
    <col min="219" max="219" width="15.36328125" bestFit="1" customWidth="1"/>
    <col min="220" max="220" width="107.7265625" bestFit="1" customWidth="1"/>
    <col min="221" max="221" width="94" bestFit="1" customWidth="1"/>
    <col min="222" max="222" width="18.36328125" bestFit="1" customWidth="1"/>
    <col min="223" max="223" width="100.26953125" bestFit="1" customWidth="1"/>
    <col min="224" max="224" width="39.54296875" bestFit="1" customWidth="1"/>
    <col min="225" max="225" width="22.26953125" bestFit="1" customWidth="1"/>
    <col min="226" max="226" width="20.90625" bestFit="1" customWidth="1"/>
    <col min="227" max="227" width="25.08984375" bestFit="1" customWidth="1"/>
    <col min="228" max="228" width="8.1796875" bestFit="1" customWidth="1"/>
    <col min="229" max="229" width="37.453125" bestFit="1" customWidth="1"/>
    <col min="230" max="230" width="30.6328125" bestFit="1" customWidth="1"/>
    <col min="231" max="231" width="73.36328125" bestFit="1" customWidth="1"/>
    <col min="232" max="232" width="64.453125" bestFit="1" customWidth="1"/>
    <col min="233" max="233" width="34.1796875" bestFit="1" customWidth="1"/>
    <col min="234" max="234" width="22.6328125" bestFit="1" customWidth="1"/>
    <col min="235" max="235" width="56.6328125" bestFit="1" customWidth="1"/>
    <col min="236" max="236" width="73.26953125" bestFit="1" customWidth="1"/>
    <col min="237" max="237" width="39.90625" bestFit="1" customWidth="1"/>
    <col min="238" max="238" width="47" bestFit="1" customWidth="1"/>
    <col min="239" max="239" width="86.7265625" bestFit="1" customWidth="1"/>
    <col min="240" max="240" width="48.7265625" bestFit="1" customWidth="1"/>
    <col min="241" max="241" width="30.26953125" bestFit="1" customWidth="1"/>
    <col min="242" max="242" width="51.7265625" bestFit="1" customWidth="1"/>
    <col min="243" max="243" width="21.26953125" bestFit="1" customWidth="1"/>
    <col min="244" max="244" width="78.08984375" bestFit="1" customWidth="1"/>
    <col min="245" max="245" width="38.36328125" bestFit="1" customWidth="1"/>
    <col min="246" max="246" width="28.54296875" bestFit="1" customWidth="1"/>
    <col min="247" max="247" width="92.36328125" bestFit="1" customWidth="1"/>
    <col min="248" max="248" width="55.36328125" bestFit="1" customWidth="1"/>
    <col min="249" max="249" width="23.90625" bestFit="1" customWidth="1"/>
    <col min="250" max="250" width="92.08984375" bestFit="1" customWidth="1"/>
    <col min="251" max="251" width="86.1796875" bestFit="1" customWidth="1"/>
    <col min="252" max="252" width="17.1796875" bestFit="1" customWidth="1"/>
    <col min="253" max="253" width="113" bestFit="1" customWidth="1"/>
    <col min="254" max="254" width="37.81640625" bestFit="1" customWidth="1"/>
    <col min="255" max="255" width="17.6328125" bestFit="1" customWidth="1"/>
    <col min="256" max="256" width="109.90625" bestFit="1" customWidth="1"/>
    <col min="257" max="257" width="57.90625" bestFit="1" customWidth="1"/>
    <col min="258" max="258" width="19.7265625" bestFit="1" customWidth="1"/>
    <col min="259" max="259" width="89.81640625" bestFit="1" customWidth="1"/>
    <col min="260" max="260" width="106.26953125" bestFit="1" customWidth="1"/>
    <col min="261" max="261" width="85.36328125" bestFit="1" customWidth="1"/>
    <col min="262" max="262" width="101.81640625" bestFit="1" customWidth="1"/>
    <col min="263" max="263" width="52.26953125" bestFit="1" customWidth="1"/>
    <col min="264" max="264" width="50.90625" bestFit="1" customWidth="1"/>
    <col min="265" max="265" width="61.36328125" bestFit="1" customWidth="1"/>
    <col min="266" max="266" width="76.08984375" bestFit="1" customWidth="1"/>
    <col min="267" max="267" width="39.7265625" bestFit="1" customWidth="1"/>
    <col min="268" max="268" width="211.36328125" bestFit="1" customWidth="1"/>
    <col min="269" max="269" width="23.54296875" bestFit="1" customWidth="1"/>
    <col min="270" max="270" width="90.54296875" bestFit="1" customWidth="1"/>
    <col min="271" max="271" width="128.08984375" bestFit="1" customWidth="1"/>
    <col min="272" max="272" width="112.08984375" bestFit="1" customWidth="1"/>
    <col min="273" max="273" width="39.36328125" bestFit="1" customWidth="1"/>
    <col min="274" max="274" width="77.81640625" bestFit="1" customWidth="1"/>
    <col min="275" max="275" width="37.54296875" bestFit="1" customWidth="1"/>
    <col min="276" max="276" width="26.6328125" bestFit="1" customWidth="1"/>
    <col min="277" max="277" width="38.81640625" bestFit="1" customWidth="1"/>
    <col min="278" max="278" width="39.08984375" bestFit="1" customWidth="1"/>
    <col min="279" max="279" width="21.90625" bestFit="1" customWidth="1"/>
    <col min="280" max="280" width="46.08984375" bestFit="1" customWidth="1"/>
    <col min="281" max="281" width="48.7265625" bestFit="1" customWidth="1"/>
    <col min="282" max="282" width="36.36328125" bestFit="1" customWidth="1"/>
    <col min="283" max="283" width="42.08984375" bestFit="1" customWidth="1"/>
    <col min="284" max="284" width="78.08984375" bestFit="1" customWidth="1"/>
    <col min="285" max="285" width="43.26953125" bestFit="1" customWidth="1"/>
    <col min="286" max="286" width="66" bestFit="1" customWidth="1"/>
    <col min="287" max="287" width="112.81640625" bestFit="1" customWidth="1"/>
    <col min="288" max="288" width="74.453125" bestFit="1" customWidth="1"/>
    <col min="289" max="289" width="41.1796875" bestFit="1" customWidth="1"/>
    <col min="290" max="290" width="69.26953125" bestFit="1" customWidth="1"/>
    <col min="291" max="291" width="33.1796875" bestFit="1" customWidth="1"/>
    <col min="292" max="292" width="29.6328125" bestFit="1" customWidth="1"/>
    <col min="293" max="293" width="39" bestFit="1" customWidth="1"/>
    <col min="294" max="294" width="45.36328125" bestFit="1" customWidth="1"/>
    <col min="295" max="295" width="29.90625" bestFit="1" customWidth="1"/>
    <col min="296" max="296" width="32.1796875" bestFit="1" customWidth="1"/>
    <col min="297" max="297" width="25.54296875" bestFit="1" customWidth="1"/>
    <col min="298" max="298" width="72.81640625" bestFit="1" customWidth="1"/>
    <col min="299" max="299" width="141.54296875" bestFit="1" customWidth="1"/>
    <col min="300" max="300" width="88.453125" bestFit="1" customWidth="1"/>
    <col min="301" max="301" width="29.36328125" bestFit="1" customWidth="1"/>
    <col min="302" max="302" width="29.90625" bestFit="1" customWidth="1"/>
    <col min="303" max="303" width="19.54296875" bestFit="1" customWidth="1"/>
    <col min="304" max="304" width="38.26953125" bestFit="1" customWidth="1"/>
    <col min="305" max="305" width="21.26953125" bestFit="1" customWidth="1"/>
    <col min="306" max="306" width="45.453125" bestFit="1" customWidth="1"/>
    <col min="307" max="307" width="54.54296875" bestFit="1" customWidth="1"/>
    <col min="308" max="308" width="29.54296875" bestFit="1" customWidth="1"/>
    <col min="309" max="309" width="66.81640625" bestFit="1" customWidth="1"/>
    <col min="310" max="310" width="9.81640625" bestFit="1" customWidth="1"/>
    <col min="311" max="311" width="39.08984375" bestFit="1" customWidth="1"/>
    <col min="312" max="312" width="57.7265625" bestFit="1" customWidth="1"/>
    <col min="313" max="313" width="42.6328125" bestFit="1" customWidth="1"/>
    <col min="314" max="314" width="74.1796875" bestFit="1" customWidth="1"/>
    <col min="315" max="315" width="49.54296875" bestFit="1" customWidth="1"/>
    <col min="316" max="316" width="74.453125" bestFit="1" customWidth="1"/>
    <col min="317" max="317" width="236.6328125" bestFit="1" customWidth="1"/>
    <col min="318" max="318" width="91.81640625" bestFit="1" customWidth="1"/>
    <col min="319" max="319" width="84.08984375" bestFit="1" customWidth="1"/>
    <col min="320" max="320" width="84.54296875" bestFit="1" customWidth="1"/>
    <col min="321" max="321" width="31.6328125" bestFit="1" customWidth="1"/>
    <col min="322" max="322" width="83.08984375" bestFit="1" customWidth="1"/>
    <col min="323" max="323" width="118.90625" bestFit="1" customWidth="1"/>
    <col min="324" max="324" width="45.36328125" bestFit="1" customWidth="1"/>
    <col min="325" max="325" width="70" bestFit="1" customWidth="1"/>
    <col min="326" max="326" width="53.1796875" bestFit="1" customWidth="1"/>
    <col min="327" max="327" width="46.1796875" bestFit="1" customWidth="1"/>
    <col min="328" max="328" width="39.90625" bestFit="1" customWidth="1"/>
    <col min="329" max="329" width="37.26953125" bestFit="1" customWidth="1"/>
    <col min="330" max="330" width="112.7265625" bestFit="1" customWidth="1"/>
    <col min="331" max="331" width="76.81640625" bestFit="1" customWidth="1"/>
    <col min="332" max="332" width="106.54296875" bestFit="1" customWidth="1"/>
    <col min="333" max="333" width="55.7265625" bestFit="1" customWidth="1"/>
    <col min="334" max="334" width="30.26953125" bestFit="1" customWidth="1"/>
    <col min="335" max="335" width="32.6328125" bestFit="1" customWidth="1"/>
    <col min="336" max="336" width="72.08984375" bestFit="1" customWidth="1"/>
    <col min="337" max="337" width="54.1796875" bestFit="1" customWidth="1"/>
    <col min="338" max="338" width="16.81640625" bestFit="1" customWidth="1"/>
    <col min="339" max="339" width="41.90625" bestFit="1" customWidth="1"/>
    <col min="340" max="340" width="60.90625" bestFit="1" customWidth="1"/>
    <col min="341" max="341" width="47.7265625" bestFit="1" customWidth="1"/>
    <col min="342" max="342" width="36.81640625" bestFit="1" customWidth="1"/>
    <col min="343" max="343" width="20.90625" bestFit="1" customWidth="1"/>
    <col min="344" max="344" width="30" bestFit="1" customWidth="1"/>
    <col min="345" max="345" width="116.26953125" bestFit="1" customWidth="1"/>
    <col min="346" max="346" width="21.36328125" bestFit="1" customWidth="1"/>
    <col min="347" max="347" width="26.08984375" bestFit="1" customWidth="1"/>
    <col min="348" max="348" width="42" bestFit="1" customWidth="1"/>
    <col min="349" max="349" width="99.54296875" bestFit="1" customWidth="1"/>
    <col min="351" max="351" width="74.54296875" bestFit="1" customWidth="1"/>
    <col min="352" max="352" width="69.7265625" bestFit="1" customWidth="1"/>
    <col min="353" max="353" width="29.26953125" bestFit="1" customWidth="1"/>
    <col min="354" max="354" width="63" bestFit="1" customWidth="1"/>
    <col min="355" max="355" width="19.26953125" bestFit="1" customWidth="1"/>
    <col min="356" max="356" width="18.90625" bestFit="1" customWidth="1"/>
    <col min="357" max="357" width="102.7265625" bestFit="1" customWidth="1"/>
    <col min="358" max="358" width="25" bestFit="1" customWidth="1"/>
    <col min="359" max="359" width="20.90625" bestFit="1" customWidth="1"/>
    <col min="360" max="360" width="151.08984375" bestFit="1" customWidth="1"/>
    <col min="361" max="361" width="39.54296875" bestFit="1" customWidth="1"/>
    <col min="362" max="362" width="19.36328125" bestFit="1" customWidth="1"/>
    <col min="363" max="363" width="28.08984375" bestFit="1" customWidth="1"/>
    <col min="364" max="364" width="95.36328125" bestFit="1" customWidth="1"/>
    <col min="365" max="365" width="23.81640625" bestFit="1" customWidth="1"/>
    <col min="366" max="366" width="20.08984375" bestFit="1" customWidth="1"/>
    <col min="367" max="367" width="20.6328125" bestFit="1" customWidth="1"/>
    <col min="368" max="368" width="70.453125" bestFit="1" customWidth="1"/>
    <col min="369" max="369" width="6.81640625" bestFit="1" customWidth="1"/>
    <col min="370" max="370" width="135.7265625" bestFit="1" customWidth="1"/>
    <col min="371" max="371" width="55.453125" bestFit="1" customWidth="1"/>
    <col min="372" max="372" width="47" bestFit="1" customWidth="1"/>
    <col min="373" max="373" width="96.453125" bestFit="1" customWidth="1"/>
    <col min="374" max="374" width="99.7265625" bestFit="1" customWidth="1"/>
    <col min="375" max="375" width="65.453125" bestFit="1" customWidth="1"/>
    <col min="376" max="376" width="42.6328125" bestFit="1" customWidth="1"/>
    <col min="377" max="377" width="79.26953125" bestFit="1" customWidth="1"/>
    <col min="378" max="378" width="17.08984375" bestFit="1" customWidth="1"/>
    <col min="379" max="379" width="77.81640625" bestFit="1" customWidth="1"/>
    <col min="380" max="380" width="42.36328125" bestFit="1" customWidth="1"/>
    <col min="381" max="381" width="35.81640625" bestFit="1" customWidth="1"/>
    <col min="382" max="382" width="25.08984375" bestFit="1" customWidth="1"/>
    <col min="383" max="383" width="41.90625" bestFit="1" customWidth="1"/>
    <col min="384" max="384" width="49.90625" bestFit="1" customWidth="1"/>
    <col min="385" max="385" width="31.81640625" bestFit="1" customWidth="1"/>
    <col min="386" max="386" width="29.54296875" bestFit="1" customWidth="1"/>
    <col min="387" max="387" width="47.54296875" bestFit="1" customWidth="1"/>
    <col min="388" max="388" width="50.54296875" bestFit="1" customWidth="1"/>
    <col min="389" max="389" width="25.08984375" bestFit="1" customWidth="1"/>
    <col min="390" max="390" width="12.08984375" bestFit="1" customWidth="1"/>
    <col min="391" max="391" width="23.81640625" bestFit="1" customWidth="1"/>
    <col min="392" max="392" width="72.36328125" bestFit="1" customWidth="1"/>
    <col min="393" max="393" width="43.36328125" bestFit="1" customWidth="1"/>
    <col min="394" max="394" width="45.54296875" bestFit="1" customWidth="1"/>
    <col min="395" max="395" width="53.6328125" bestFit="1" customWidth="1"/>
    <col min="396" max="396" width="66.08984375" bestFit="1" customWidth="1"/>
    <col min="397" max="397" width="23.90625" bestFit="1" customWidth="1"/>
    <col min="398" max="398" width="46.81640625" bestFit="1" customWidth="1"/>
    <col min="399" max="399" width="83.81640625" bestFit="1" customWidth="1"/>
    <col min="400" max="400" width="16.36328125" bestFit="1" customWidth="1"/>
    <col min="401" max="401" width="18.26953125" bestFit="1" customWidth="1"/>
    <col min="402" max="402" width="18.453125" bestFit="1" customWidth="1"/>
    <col min="403" max="403" width="222.36328125" bestFit="1" customWidth="1"/>
    <col min="404" max="404" width="77.6328125" bestFit="1" customWidth="1"/>
    <col min="405" max="405" width="40.90625" bestFit="1" customWidth="1"/>
    <col min="406" max="406" width="41.1796875" bestFit="1" customWidth="1"/>
    <col min="407" max="407" width="86" bestFit="1" customWidth="1"/>
    <col min="408" max="408" width="53.6328125" bestFit="1" customWidth="1"/>
    <col min="409" max="409" width="29.90625" bestFit="1" customWidth="1"/>
    <col min="410" max="410" width="33.453125" bestFit="1" customWidth="1"/>
    <col min="411" max="411" width="120.54296875" bestFit="1" customWidth="1"/>
    <col min="412" max="412" width="49.08984375" bestFit="1" customWidth="1"/>
    <col min="413" max="413" width="30" bestFit="1" customWidth="1"/>
    <col min="414" max="414" width="19.36328125" bestFit="1" customWidth="1"/>
    <col min="415" max="415" width="38.7265625" bestFit="1" customWidth="1"/>
    <col min="416" max="416" width="31.08984375" bestFit="1" customWidth="1"/>
    <col min="417" max="417" width="86.26953125" bestFit="1" customWidth="1"/>
    <col min="418" max="418" width="55.08984375" bestFit="1" customWidth="1"/>
    <col min="419" max="419" width="64.08984375" bestFit="1" customWidth="1"/>
    <col min="420" max="420" width="46.90625" bestFit="1" customWidth="1"/>
    <col min="421" max="421" width="54.81640625" bestFit="1" customWidth="1"/>
    <col min="422" max="422" width="26.08984375" bestFit="1" customWidth="1"/>
    <col min="423" max="423" width="74.26953125" bestFit="1" customWidth="1"/>
    <col min="424" max="424" width="163.6328125" bestFit="1" customWidth="1"/>
    <col min="425" max="425" width="50.26953125" bestFit="1" customWidth="1"/>
    <col min="426" max="426" width="24.90625" bestFit="1" customWidth="1"/>
    <col min="427" max="427" width="36.08984375" bestFit="1" customWidth="1"/>
    <col min="428" max="428" width="63.26953125" bestFit="1" customWidth="1"/>
    <col min="429" max="429" width="47.453125" bestFit="1" customWidth="1"/>
    <col min="430" max="430" width="25.7265625" bestFit="1" customWidth="1"/>
    <col min="431" max="431" width="12.7265625" bestFit="1" customWidth="1"/>
    <col min="432" max="432" width="21.08984375" bestFit="1" customWidth="1"/>
    <col min="433" max="433" width="33.6328125" bestFit="1" customWidth="1"/>
    <col min="434" max="434" width="27.54296875" bestFit="1" customWidth="1"/>
    <col min="435" max="435" width="21.54296875" bestFit="1" customWidth="1"/>
    <col min="436" max="436" width="31.453125" bestFit="1" customWidth="1"/>
    <col min="437" max="437" width="40.453125" bestFit="1" customWidth="1"/>
    <col min="438" max="438" width="31.81640625" bestFit="1" customWidth="1"/>
    <col min="439" max="439" width="35.453125" bestFit="1" customWidth="1"/>
    <col min="440" max="440" width="31.7265625" bestFit="1" customWidth="1"/>
    <col min="441" max="441" width="77.08984375" bestFit="1" customWidth="1"/>
    <col min="442" max="442" width="23.08984375" bestFit="1" customWidth="1"/>
    <col min="443" max="443" width="8.1796875" bestFit="1" customWidth="1"/>
    <col min="444" max="444" width="37.6328125" bestFit="1" customWidth="1"/>
    <col min="445" max="445" width="187.36328125" bestFit="1" customWidth="1"/>
    <col min="446" max="446" width="72.26953125" bestFit="1" customWidth="1"/>
    <col min="447" max="447" width="73.1796875" bestFit="1" customWidth="1"/>
    <col min="448" max="448" width="10.1796875" bestFit="1" customWidth="1"/>
    <col min="449" max="449" width="20.81640625" bestFit="1" customWidth="1"/>
    <col min="450" max="450" width="43.6328125" bestFit="1" customWidth="1"/>
    <col min="452" max="452" width="68.54296875" bestFit="1" customWidth="1"/>
    <col min="453" max="453" width="91" bestFit="1" customWidth="1"/>
    <col min="454" max="454" width="77.453125" bestFit="1" customWidth="1"/>
    <col min="455" max="455" width="85.453125" bestFit="1" customWidth="1"/>
    <col min="456" max="456" width="73.1796875" bestFit="1" customWidth="1"/>
    <col min="457" max="457" width="71.7265625" bestFit="1" customWidth="1"/>
    <col min="458" max="458" width="66.6328125" bestFit="1" customWidth="1"/>
    <col min="459" max="459" width="52" bestFit="1" customWidth="1"/>
    <col min="460" max="460" width="31.54296875" bestFit="1" customWidth="1"/>
    <col min="461" max="461" width="49.26953125" bestFit="1" customWidth="1"/>
    <col min="462" max="462" width="45.90625" bestFit="1" customWidth="1"/>
    <col min="463" max="463" width="41.36328125" bestFit="1" customWidth="1"/>
    <col min="464" max="464" width="64.08984375" bestFit="1" customWidth="1"/>
    <col min="465" max="465" width="24.7265625" bestFit="1" customWidth="1"/>
    <col min="466" max="466" width="23.7265625" bestFit="1" customWidth="1"/>
    <col min="467" max="467" width="55" bestFit="1" customWidth="1"/>
    <col min="468" max="468" width="31.453125" bestFit="1" customWidth="1"/>
    <col min="469" max="469" width="11.08984375" bestFit="1" customWidth="1"/>
    <col min="470" max="470" width="44.26953125" bestFit="1" customWidth="1"/>
    <col min="471" max="471" width="31.1796875" bestFit="1" customWidth="1"/>
    <col min="472" max="472" width="42.26953125" bestFit="1" customWidth="1"/>
    <col min="473" max="473" width="38.7265625" bestFit="1" customWidth="1"/>
    <col min="474" max="474" width="21.26953125" bestFit="1" customWidth="1"/>
    <col min="475" max="475" width="33.453125" bestFit="1" customWidth="1"/>
    <col min="476" max="476" width="68.1796875" bestFit="1" customWidth="1"/>
    <col min="477" max="477" width="21.36328125" bestFit="1" customWidth="1"/>
    <col min="478" max="478" width="61.26953125" bestFit="1" customWidth="1"/>
    <col min="479" max="479" width="17.90625" bestFit="1" customWidth="1"/>
    <col min="480" max="480" width="64.90625" bestFit="1" customWidth="1"/>
    <col min="481" max="481" width="60.6328125" bestFit="1" customWidth="1"/>
    <col min="482" max="482" width="20.54296875" bestFit="1" customWidth="1"/>
    <col min="483" max="483" width="30.26953125" bestFit="1" customWidth="1"/>
    <col min="484" max="484" width="23.26953125" bestFit="1" customWidth="1"/>
    <col min="485" max="485" width="38.1796875" bestFit="1" customWidth="1"/>
    <col min="486" max="486" width="52.90625" bestFit="1" customWidth="1"/>
    <col min="487" max="487" width="36.54296875" bestFit="1" customWidth="1"/>
    <col min="488" max="488" width="39.36328125" bestFit="1" customWidth="1"/>
    <col min="489" max="489" width="17" bestFit="1" customWidth="1"/>
    <col min="490" max="490" width="24.26953125" bestFit="1" customWidth="1"/>
    <col min="491" max="491" width="19.54296875" bestFit="1" customWidth="1"/>
    <col min="492" max="492" width="54.08984375" bestFit="1" customWidth="1"/>
    <col min="493" max="493" width="21.54296875" bestFit="1" customWidth="1"/>
    <col min="494" max="494" width="74.54296875" bestFit="1" customWidth="1"/>
    <col min="495" max="495" width="40.7265625" bestFit="1" customWidth="1"/>
    <col min="496" max="496" width="76.36328125" bestFit="1" customWidth="1"/>
    <col min="497" max="497" width="59.54296875" bestFit="1" customWidth="1"/>
    <col min="498" max="498" width="106.36328125" bestFit="1" customWidth="1"/>
    <col min="499" max="499" width="10.54296875" bestFit="1" customWidth="1"/>
    <col min="500" max="500" width="71.453125" bestFit="1" customWidth="1"/>
    <col min="501" max="501" width="68.81640625" bestFit="1" customWidth="1"/>
    <col min="502" max="502" width="56.36328125" bestFit="1" customWidth="1"/>
    <col min="503" max="503" width="50.6328125" bestFit="1" customWidth="1"/>
    <col min="504" max="504" width="12.81640625" bestFit="1" customWidth="1"/>
    <col min="505" max="505" width="25.90625" bestFit="1" customWidth="1"/>
    <col min="506" max="506" width="17.81640625" bestFit="1" customWidth="1"/>
    <col min="507" max="507" width="20.453125" bestFit="1" customWidth="1"/>
    <col min="508" max="508" width="25.7265625" bestFit="1" customWidth="1"/>
    <col min="509" max="509" width="50.26953125" bestFit="1" customWidth="1"/>
    <col min="510" max="510" width="56.26953125" bestFit="1" customWidth="1"/>
    <col min="511" max="511" width="18.81640625" bestFit="1" customWidth="1"/>
    <col min="512" max="512" width="111.6328125" bestFit="1" customWidth="1"/>
    <col min="513" max="513" width="93.36328125" bestFit="1" customWidth="1"/>
    <col min="514" max="514" width="49.81640625" bestFit="1" customWidth="1"/>
    <col min="515" max="515" width="45.08984375" bestFit="1" customWidth="1"/>
    <col min="516" max="516" width="66.90625" bestFit="1" customWidth="1"/>
    <col min="517" max="517" width="59.54296875" bestFit="1" customWidth="1"/>
    <col min="518" max="518" width="93.26953125" bestFit="1" customWidth="1"/>
    <col min="519" max="519" width="11.7265625" bestFit="1" customWidth="1"/>
    <col min="520" max="520" width="12.1796875" bestFit="1" customWidth="1"/>
    <col min="521" max="521" width="40.453125" bestFit="1" customWidth="1"/>
    <col min="522" max="522" width="13.26953125" bestFit="1" customWidth="1"/>
    <col min="523" max="523" width="23.36328125" bestFit="1" customWidth="1"/>
    <col min="524" max="524" width="61.54296875" bestFit="1" customWidth="1"/>
    <col min="525" max="525" width="10.6328125" bestFit="1" customWidth="1"/>
    <col min="526" max="526" width="51.6328125" bestFit="1" customWidth="1"/>
    <col min="527" max="527" width="41.1796875" bestFit="1" customWidth="1"/>
    <col min="528" max="528" width="34.08984375" bestFit="1" customWidth="1"/>
    <col min="529" max="529" width="36.90625" bestFit="1" customWidth="1"/>
    <col min="530" max="530" width="18.7265625" bestFit="1" customWidth="1"/>
    <col min="531" max="531" width="20.7265625" bestFit="1" customWidth="1"/>
    <col min="532" max="532" width="22.36328125" bestFit="1" customWidth="1"/>
    <col min="533" max="533" width="57.7265625" bestFit="1" customWidth="1"/>
    <col min="534" max="534" width="34.6328125" bestFit="1" customWidth="1"/>
    <col min="535" max="535" width="53.36328125" bestFit="1" customWidth="1"/>
    <col min="536" max="536" width="50.90625" bestFit="1" customWidth="1"/>
    <col min="537" max="537" width="62.36328125" bestFit="1" customWidth="1"/>
    <col min="538" max="538" width="19" bestFit="1" customWidth="1"/>
    <col min="539" max="539" width="26.6328125" bestFit="1" customWidth="1"/>
    <col min="540" max="540" width="35.6328125" bestFit="1" customWidth="1"/>
    <col min="541" max="541" width="25.7265625" bestFit="1" customWidth="1"/>
    <col min="542" max="542" width="14.08984375" bestFit="1" customWidth="1"/>
    <col min="543" max="543" width="12.81640625" bestFit="1" customWidth="1"/>
    <col min="544" max="544" width="50.1796875" bestFit="1" customWidth="1"/>
    <col min="545" max="545" width="26.26953125" bestFit="1" customWidth="1"/>
    <col min="546" max="546" width="16.36328125" bestFit="1" customWidth="1"/>
    <col min="547" max="547" width="28.54296875" bestFit="1" customWidth="1"/>
    <col min="548" max="548" width="40" bestFit="1" customWidth="1"/>
    <col min="549" max="549" width="50.453125" bestFit="1" customWidth="1"/>
    <col min="550" max="550" width="73.54296875" bestFit="1" customWidth="1"/>
    <col min="551" max="551" width="79.26953125" bestFit="1" customWidth="1"/>
    <col min="552" max="552" width="53.90625" bestFit="1" customWidth="1"/>
    <col min="553" max="553" width="59.90625" bestFit="1" customWidth="1"/>
    <col min="554" max="554" width="77.08984375" bestFit="1" customWidth="1"/>
    <col min="555" max="555" width="29.1796875" bestFit="1" customWidth="1"/>
    <col min="556" max="556" width="14.7265625" bestFit="1" customWidth="1"/>
    <col min="557" max="557" width="30" bestFit="1" customWidth="1"/>
    <col min="558" max="558" width="104.453125" bestFit="1" customWidth="1"/>
    <col min="559" max="559" width="73.6328125" bestFit="1" customWidth="1"/>
    <col min="560" max="560" width="98.36328125" bestFit="1" customWidth="1"/>
    <col min="561" max="561" width="32.90625" bestFit="1" customWidth="1"/>
    <col min="562" max="562" width="41.90625" bestFit="1" customWidth="1"/>
    <col min="563" max="563" width="30" bestFit="1" customWidth="1"/>
    <col min="564" max="564" width="28.7265625" bestFit="1" customWidth="1"/>
    <col min="565" max="565" width="9.26953125" bestFit="1" customWidth="1"/>
    <col min="566" max="566" width="32.1796875" bestFit="1" customWidth="1"/>
    <col min="567" max="567" width="80.6328125" bestFit="1" customWidth="1"/>
    <col min="568" max="568" width="59.08984375" bestFit="1" customWidth="1"/>
    <col min="569" max="569" width="34.26953125" bestFit="1" customWidth="1"/>
    <col min="570" max="570" width="106.81640625" bestFit="1" customWidth="1"/>
    <col min="571" max="571" width="37.1796875" bestFit="1" customWidth="1"/>
    <col min="572" max="572" width="42" bestFit="1" customWidth="1"/>
    <col min="573" max="573" width="13.1796875" bestFit="1" customWidth="1"/>
    <col min="574" max="574" width="65.54296875" bestFit="1" customWidth="1"/>
    <col min="575" max="575" width="43.90625" bestFit="1" customWidth="1"/>
    <col min="576" max="576" width="56.90625" bestFit="1" customWidth="1"/>
    <col min="577" max="577" width="59.54296875" bestFit="1" customWidth="1"/>
    <col min="578" max="578" width="35" bestFit="1" customWidth="1"/>
    <col min="579" max="579" width="25.1796875" bestFit="1" customWidth="1"/>
    <col min="580" max="580" width="26.1796875" bestFit="1" customWidth="1"/>
    <col min="581" max="581" width="36.26953125" bestFit="1" customWidth="1"/>
    <col min="582" max="582" width="30.6328125" bestFit="1" customWidth="1"/>
    <col min="583" max="583" width="37.7265625" bestFit="1" customWidth="1"/>
    <col min="584" max="584" width="24.08984375" bestFit="1" customWidth="1"/>
    <col min="585" max="585" width="32.36328125" bestFit="1" customWidth="1"/>
    <col min="586" max="586" width="48.6328125" bestFit="1" customWidth="1"/>
    <col min="587" max="587" width="38.1796875" bestFit="1" customWidth="1"/>
    <col min="588" max="588" width="14.6328125" bestFit="1" customWidth="1"/>
    <col min="589" max="589" width="26.08984375" bestFit="1" customWidth="1"/>
    <col min="590" max="590" width="15.36328125" bestFit="1" customWidth="1"/>
    <col min="591" max="591" width="107.7265625" bestFit="1" customWidth="1"/>
    <col min="592" max="592" width="94" bestFit="1" customWidth="1"/>
    <col min="593" max="593" width="18.36328125" bestFit="1" customWidth="1"/>
    <col min="594" max="594" width="100.26953125" bestFit="1" customWidth="1"/>
    <col min="595" max="595" width="39.54296875" bestFit="1" customWidth="1"/>
    <col min="596" max="596" width="22.26953125" bestFit="1" customWidth="1"/>
    <col min="597" max="597" width="20.90625" bestFit="1" customWidth="1"/>
    <col min="598" max="598" width="25.08984375" bestFit="1" customWidth="1"/>
    <col min="599" max="599" width="8.1796875" bestFit="1" customWidth="1"/>
    <col min="600" max="600" width="37.453125" bestFit="1" customWidth="1"/>
    <col min="601" max="601" width="30.6328125" bestFit="1" customWidth="1"/>
    <col min="602" max="602" width="73.36328125" bestFit="1" customWidth="1"/>
    <col min="603" max="603" width="64.453125" bestFit="1" customWidth="1"/>
    <col min="604" max="604" width="34.1796875" bestFit="1" customWidth="1"/>
    <col min="605" max="605" width="22.6328125" bestFit="1" customWidth="1"/>
    <col min="606" max="606" width="56.6328125" bestFit="1" customWidth="1"/>
    <col min="607" max="607" width="73.26953125" bestFit="1" customWidth="1"/>
    <col min="608" max="608" width="39.90625" bestFit="1" customWidth="1"/>
    <col min="609" max="609" width="47" bestFit="1" customWidth="1"/>
    <col min="610" max="610" width="86.7265625" bestFit="1" customWidth="1"/>
    <col min="611" max="611" width="48.7265625" bestFit="1" customWidth="1"/>
    <col min="612" max="612" width="30.26953125" bestFit="1" customWidth="1"/>
    <col min="613" max="613" width="51.7265625" bestFit="1" customWidth="1"/>
    <col min="614" max="614" width="21.26953125" bestFit="1" customWidth="1"/>
    <col min="615" max="615" width="78.08984375" bestFit="1" customWidth="1"/>
    <col min="616" max="616" width="38.36328125" bestFit="1" customWidth="1"/>
    <col min="617" max="617" width="28.54296875" bestFit="1" customWidth="1"/>
    <col min="618" max="618" width="92.36328125" bestFit="1" customWidth="1"/>
    <col min="619" max="619" width="55.36328125" bestFit="1" customWidth="1"/>
    <col min="620" max="620" width="23.90625" bestFit="1" customWidth="1"/>
    <col min="621" max="621" width="92.08984375" bestFit="1" customWidth="1"/>
    <col min="622" max="622" width="86.1796875" bestFit="1" customWidth="1"/>
    <col min="623" max="623" width="17.1796875" bestFit="1" customWidth="1"/>
    <col min="624" max="624" width="113" bestFit="1" customWidth="1"/>
    <col min="625" max="625" width="37.81640625" bestFit="1" customWidth="1"/>
    <col min="626" max="626" width="17.6328125" bestFit="1" customWidth="1"/>
    <col min="627" max="627" width="109.90625" bestFit="1" customWidth="1"/>
    <col min="628" max="628" width="57.90625" bestFit="1" customWidth="1"/>
    <col min="629" max="629" width="19.7265625" bestFit="1" customWidth="1"/>
    <col min="630" max="630" width="89.81640625" bestFit="1" customWidth="1"/>
    <col min="631" max="631" width="106.26953125" bestFit="1" customWidth="1"/>
    <col min="632" max="632" width="85.36328125" bestFit="1" customWidth="1"/>
    <col min="633" max="633" width="101.81640625" bestFit="1" customWidth="1"/>
    <col min="634" max="634" width="52.26953125" bestFit="1" customWidth="1"/>
    <col min="635" max="635" width="50.90625" bestFit="1" customWidth="1"/>
    <col min="636" max="636" width="61.36328125" bestFit="1" customWidth="1"/>
    <col min="637" max="637" width="76.08984375" bestFit="1" customWidth="1"/>
    <col min="638" max="638" width="39.7265625" bestFit="1" customWidth="1"/>
    <col min="639" max="639" width="211.36328125" bestFit="1" customWidth="1"/>
    <col min="640" max="640" width="23.54296875" bestFit="1" customWidth="1"/>
    <col min="641" max="641" width="90.54296875" bestFit="1" customWidth="1"/>
    <col min="642" max="642" width="128.08984375" bestFit="1" customWidth="1"/>
    <col min="643" max="643" width="112.08984375" bestFit="1" customWidth="1"/>
    <col min="644" max="644" width="39.36328125" bestFit="1" customWidth="1"/>
    <col min="645" max="645" width="77.81640625" bestFit="1" customWidth="1"/>
    <col min="646" max="646" width="37.54296875" bestFit="1" customWidth="1"/>
    <col min="647" max="647" width="26.6328125" bestFit="1" customWidth="1"/>
    <col min="648" max="648" width="38.81640625" bestFit="1" customWidth="1"/>
    <col min="649" max="649" width="39.08984375" bestFit="1" customWidth="1"/>
    <col min="650" max="650" width="21.90625" bestFit="1" customWidth="1"/>
    <col min="651" max="651" width="46.08984375" bestFit="1" customWidth="1"/>
    <col min="652" max="652" width="48.7265625" bestFit="1" customWidth="1"/>
    <col min="653" max="653" width="36.36328125" bestFit="1" customWidth="1"/>
    <col min="654" max="654" width="42.08984375" bestFit="1" customWidth="1"/>
    <col min="655" max="655" width="78.08984375" bestFit="1" customWidth="1"/>
    <col min="656" max="656" width="43.26953125" bestFit="1" customWidth="1"/>
    <col min="657" max="657" width="66" bestFit="1" customWidth="1"/>
    <col min="658" max="658" width="112.81640625" bestFit="1" customWidth="1"/>
    <col min="659" max="659" width="74.453125" bestFit="1" customWidth="1"/>
    <col min="660" max="660" width="41.1796875" bestFit="1" customWidth="1"/>
    <col min="661" max="661" width="69.26953125" bestFit="1" customWidth="1"/>
    <col min="662" max="662" width="33.1796875" bestFit="1" customWidth="1"/>
    <col min="663" max="663" width="29.6328125" bestFit="1" customWidth="1"/>
    <col min="664" max="664" width="39" bestFit="1" customWidth="1"/>
    <col min="665" max="665" width="45.36328125" bestFit="1" customWidth="1"/>
    <col min="666" max="666" width="29.90625" bestFit="1" customWidth="1"/>
    <col min="667" max="667" width="32.1796875" bestFit="1" customWidth="1"/>
    <col min="668" max="668" width="25.54296875" bestFit="1" customWidth="1"/>
    <col min="669" max="669" width="72.81640625" bestFit="1" customWidth="1"/>
    <col min="670" max="670" width="141.54296875" bestFit="1" customWidth="1"/>
    <col min="671" max="671" width="88.453125" bestFit="1" customWidth="1"/>
    <col min="672" max="672" width="29.36328125" bestFit="1" customWidth="1"/>
    <col min="673" max="673" width="29.90625" bestFit="1" customWidth="1"/>
    <col min="674" max="674" width="19.54296875" bestFit="1" customWidth="1"/>
    <col min="675" max="675" width="38.26953125" bestFit="1" customWidth="1"/>
    <col min="676" max="676" width="21.26953125" bestFit="1" customWidth="1"/>
    <col min="677" max="677" width="45.453125" bestFit="1" customWidth="1"/>
    <col min="678" max="678" width="54.54296875" bestFit="1" customWidth="1"/>
    <col min="679" max="679" width="29.54296875" bestFit="1" customWidth="1"/>
    <col min="680" max="680" width="66.81640625" bestFit="1" customWidth="1"/>
    <col min="681" max="681" width="9.81640625" bestFit="1" customWidth="1"/>
    <col min="682" max="682" width="39.08984375" bestFit="1" customWidth="1"/>
    <col min="683" max="683" width="57.7265625" bestFit="1" customWidth="1"/>
    <col min="684" max="684" width="42.6328125" bestFit="1" customWidth="1"/>
    <col min="685" max="685" width="74.1796875" bestFit="1" customWidth="1"/>
    <col min="686" max="686" width="49.54296875" bestFit="1" customWidth="1"/>
    <col min="687" max="687" width="74.453125" bestFit="1" customWidth="1"/>
    <col min="688" max="688" width="236.6328125" bestFit="1" customWidth="1"/>
    <col min="689" max="689" width="91.81640625" bestFit="1" customWidth="1"/>
    <col min="690" max="690" width="84.08984375" bestFit="1" customWidth="1"/>
    <col min="691" max="691" width="84.54296875" bestFit="1" customWidth="1"/>
    <col min="692" max="692" width="31.6328125" bestFit="1" customWidth="1"/>
    <col min="693" max="693" width="83.08984375" bestFit="1" customWidth="1"/>
    <col min="694" max="694" width="118.90625" bestFit="1" customWidth="1"/>
    <col min="695" max="695" width="45.36328125" bestFit="1" customWidth="1"/>
    <col min="696" max="696" width="70" bestFit="1" customWidth="1"/>
    <col min="697" max="697" width="53.1796875" bestFit="1" customWidth="1"/>
    <col min="698" max="698" width="46.1796875" bestFit="1" customWidth="1"/>
    <col min="699" max="699" width="39.90625" bestFit="1" customWidth="1"/>
    <col min="700" max="700" width="37.26953125" bestFit="1" customWidth="1"/>
    <col min="701" max="701" width="112.7265625" bestFit="1" customWidth="1"/>
    <col min="702" max="702" width="76.81640625" bestFit="1" customWidth="1"/>
    <col min="703" max="703" width="106.54296875" bestFit="1" customWidth="1"/>
    <col min="704" max="704" width="55.7265625" bestFit="1" customWidth="1"/>
    <col min="705" max="705" width="30.26953125" bestFit="1" customWidth="1"/>
    <col min="706" max="706" width="32.6328125" bestFit="1" customWidth="1"/>
    <col min="707" max="707" width="72.08984375" bestFit="1" customWidth="1"/>
    <col min="708" max="708" width="54.1796875" bestFit="1" customWidth="1"/>
    <col min="709" max="709" width="16.81640625" bestFit="1" customWidth="1"/>
    <col min="710" max="710" width="41.90625" bestFit="1" customWidth="1"/>
    <col min="711" max="711" width="60.90625" bestFit="1" customWidth="1"/>
    <col min="712" max="712" width="47.7265625" bestFit="1" customWidth="1"/>
    <col min="713" max="713" width="36.81640625" bestFit="1" customWidth="1"/>
    <col min="714" max="714" width="20.90625" bestFit="1" customWidth="1"/>
    <col min="715" max="715" width="30" bestFit="1" customWidth="1"/>
    <col min="716" max="716" width="116.26953125" bestFit="1" customWidth="1"/>
    <col min="717" max="717" width="21.36328125" bestFit="1" customWidth="1"/>
    <col min="718" max="718" width="26.08984375" bestFit="1" customWidth="1"/>
    <col min="719" max="719" width="42" bestFit="1" customWidth="1"/>
    <col min="720" max="720" width="99.54296875" bestFit="1" customWidth="1"/>
    <col min="722" max="722" width="74.54296875" bestFit="1" customWidth="1"/>
    <col min="723" max="723" width="69.7265625" bestFit="1" customWidth="1"/>
    <col min="724" max="724" width="29.26953125" bestFit="1" customWidth="1"/>
    <col min="725" max="725" width="63" bestFit="1" customWidth="1"/>
    <col min="726" max="726" width="19.26953125" bestFit="1" customWidth="1"/>
    <col min="727" max="727" width="18.90625" bestFit="1" customWidth="1"/>
    <col min="728" max="728" width="102.7265625" bestFit="1" customWidth="1"/>
    <col min="729" max="729" width="25" bestFit="1" customWidth="1"/>
    <col min="730" max="730" width="20.90625" bestFit="1" customWidth="1"/>
    <col min="731" max="731" width="151.08984375" bestFit="1" customWidth="1"/>
    <col min="732" max="732" width="39.54296875" bestFit="1" customWidth="1"/>
    <col min="733" max="733" width="19.36328125" bestFit="1" customWidth="1"/>
    <col min="734" max="734" width="28.08984375" bestFit="1" customWidth="1"/>
    <col min="735" max="735" width="95.36328125" bestFit="1" customWidth="1"/>
    <col min="736" max="736" width="23.81640625" bestFit="1" customWidth="1"/>
    <col min="737" max="737" width="20.08984375" bestFit="1" customWidth="1"/>
    <col min="738" max="738" width="20.6328125" bestFit="1" customWidth="1"/>
    <col min="739" max="739" width="70.453125" bestFit="1" customWidth="1"/>
    <col min="740" max="740" width="6.81640625" bestFit="1" customWidth="1"/>
    <col min="741" max="741" width="135.7265625" bestFit="1" customWidth="1"/>
    <col min="742" max="742" width="55.453125" bestFit="1" customWidth="1"/>
    <col min="743" max="743" width="47" bestFit="1" customWidth="1"/>
    <col min="744" max="744" width="96.453125" bestFit="1" customWidth="1"/>
    <col min="745" max="745" width="99.7265625" bestFit="1" customWidth="1"/>
    <col min="746" max="746" width="65.453125" bestFit="1" customWidth="1"/>
    <col min="747" max="747" width="42.6328125" bestFit="1" customWidth="1"/>
    <col min="748" max="748" width="79.26953125" bestFit="1" customWidth="1"/>
    <col min="749" max="749" width="17.08984375" bestFit="1" customWidth="1"/>
    <col min="750" max="750" width="77.81640625" bestFit="1" customWidth="1"/>
    <col min="751" max="751" width="42.36328125" bestFit="1" customWidth="1"/>
    <col min="752" max="752" width="35.81640625" bestFit="1" customWidth="1"/>
    <col min="753" max="753" width="25.08984375" bestFit="1" customWidth="1"/>
    <col min="754" max="754" width="41.90625" bestFit="1" customWidth="1"/>
    <col min="755" max="755" width="49.90625" bestFit="1" customWidth="1"/>
    <col min="756" max="756" width="31.81640625" bestFit="1" customWidth="1"/>
    <col min="757" max="757" width="29.54296875" bestFit="1" customWidth="1"/>
    <col min="758" max="758" width="47.54296875" bestFit="1" customWidth="1"/>
    <col min="759" max="759" width="50.54296875" bestFit="1" customWidth="1"/>
    <col min="760" max="760" width="25.08984375" bestFit="1" customWidth="1"/>
    <col min="761" max="761" width="12.08984375" bestFit="1" customWidth="1"/>
    <col min="762" max="762" width="23.81640625" bestFit="1" customWidth="1"/>
    <col min="763" max="763" width="72.36328125" bestFit="1" customWidth="1"/>
    <col min="764" max="764" width="43.36328125" bestFit="1" customWidth="1"/>
    <col min="765" max="765" width="45.54296875" bestFit="1" customWidth="1"/>
    <col min="766" max="766" width="53.6328125" bestFit="1" customWidth="1"/>
    <col min="767" max="767" width="66.08984375" bestFit="1" customWidth="1"/>
    <col min="768" max="768" width="23.90625" bestFit="1" customWidth="1"/>
    <col min="769" max="769" width="46.81640625" bestFit="1" customWidth="1"/>
    <col min="770" max="770" width="83.81640625" bestFit="1" customWidth="1"/>
    <col min="771" max="771" width="16.36328125" bestFit="1" customWidth="1"/>
    <col min="772" max="772" width="18.26953125" bestFit="1" customWidth="1"/>
    <col min="773" max="773" width="18.453125" bestFit="1" customWidth="1"/>
    <col min="774" max="774" width="222.36328125" bestFit="1" customWidth="1"/>
    <col min="775" max="775" width="77.6328125" bestFit="1" customWidth="1"/>
    <col min="776" max="776" width="40.90625" bestFit="1" customWidth="1"/>
    <col min="777" max="777" width="41.1796875" bestFit="1" customWidth="1"/>
    <col min="778" max="778" width="86" bestFit="1" customWidth="1"/>
    <col min="779" max="779" width="53.6328125" bestFit="1" customWidth="1"/>
    <col min="780" max="780" width="29.90625" bestFit="1" customWidth="1"/>
    <col min="781" max="781" width="33.453125" bestFit="1" customWidth="1"/>
    <col min="782" max="782" width="120.54296875" bestFit="1" customWidth="1"/>
    <col min="783" max="783" width="49.08984375" bestFit="1" customWidth="1"/>
    <col min="784" max="784" width="30" bestFit="1" customWidth="1"/>
    <col min="785" max="785" width="19.36328125" bestFit="1" customWidth="1"/>
    <col min="786" max="786" width="38.7265625" bestFit="1" customWidth="1"/>
    <col min="787" max="787" width="31.08984375" bestFit="1" customWidth="1"/>
    <col min="788" max="788" width="86.26953125" bestFit="1" customWidth="1"/>
    <col min="789" max="789" width="55.08984375" bestFit="1" customWidth="1"/>
    <col min="790" max="790" width="64.08984375" bestFit="1" customWidth="1"/>
    <col min="791" max="791" width="46.90625" bestFit="1" customWidth="1"/>
    <col min="792" max="792" width="54.81640625" bestFit="1" customWidth="1"/>
    <col min="793" max="793" width="26.08984375" bestFit="1" customWidth="1"/>
    <col min="794" max="794" width="74.26953125" bestFit="1" customWidth="1"/>
    <col min="795" max="795" width="163.6328125" bestFit="1" customWidth="1"/>
    <col min="796" max="796" width="50.26953125" bestFit="1" customWidth="1"/>
    <col min="797" max="797" width="24.90625" bestFit="1" customWidth="1"/>
    <col min="798" max="798" width="36.08984375" bestFit="1" customWidth="1"/>
    <col min="799" max="799" width="63.26953125" bestFit="1" customWidth="1"/>
    <col min="800" max="800" width="47.453125" bestFit="1" customWidth="1"/>
    <col min="801" max="801" width="25.7265625" bestFit="1" customWidth="1"/>
    <col min="802" max="802" width="12.7265625" bestFit="1" customWidth="1"/>
    <col min="803" max="803" width="21.08984375" bestFit="1" customWidth="1"/>
    <col min="804" max="804" width="33.6328125" bestFit="1" customWidth="1"/>
    <col min="805" max="805" width="27.54296875" bestFit="1" customWidth="1"/>
    <col min="806" max="806" width="21.54296875" bestFit="1" customWidth="1"/>
    <col min="807" max="807" width="31.453125" bestFit="1" customWidth="1"/>
    <col min="808" max="808" width="40.453125" bestFit="1" customWidth="1"/>
    <col min="809" max="809" width="31.81640625" bestFit="1" customWidth="1"/>
    <col min="810" max="810" width="35.453125" bestFit="1" customWidth="1"/>
    <col min="811" max="811" width="31.7265625" bestFit="1" customWidth="1"/>
    <col min="812" max="812" width="77.08984375" bestFit="1" customWidth="1"/>
    <col min="813" max="813" width="23.08984375" bestFit="1" customWidth="1"/>
    <col min="814" max="814" width="8.1796875" bestFit="1" customWidth="1"/>
    <col min="815" max="815" width="37.6328125" bestFit="1" customWidth="1"/>
    <col min="816" max="816" width="187.36328125" bestFit="1" customWidth="1"/>
    <col min="817" max="817" width="72.26953125" bestFit="1" customWidth="1"/>
    <col min="818" max="818" width="73.1796875" bestFit="1" customWidth="1"/>
    <col min="819" max="819" width="10.1796875" bestFit="1" customWidth="1"/>
    <col min="820" max="820" width="20.81640625" bestFit="1" customWidth="1"/>
    <col min="821" max="821" width="43.6328125" bestFit="1" customWidth="1"/>
    <col min="823" max="823" width="68.54296875" bestFit="1" customWidth="1"/>
    <col min="824" max="824" width="91" bestFit="1" customWidth="1"/>
    <col min="825" max="825" width="77.453125" bestFit="1" customWidth="1"/>
    <col min="826" max="826" width="85.453125" bestFit="1" customWidth="1"/>
    <col min="827" max="827" width="73.1796875" bestFit="1" customWidth="1"/>
    <col min="828" max="828" width="71.7265625" bestFit="1" customWidth="1"/>
    <col min="829" max="829" width="66.6328125" bestFit="1" customWidth="1"/>
    <col min="830" max="830" width="52" bestFit="1" customWidth="1"/>
    <col min="831" max="831" width="31.54296875" bestFit="1" customWidth="1"/>
    <col min="832" max="832" width="49.26953125" bestFit="1" customWidth="1"/>
    <col min="833" max="833" width="45.90625" bestFit="1" customWidth="1"/>
    <col min="834" max="834" width="41.36328125" bestFit="1" customWidth="1"/>
    <col min="835" max="835" width="64.08984375" bestFit="1" customWidth="1"/>
    <col min="836" max="836" width="24.7265625" bestFit="1" customWidth="1"/>
    <col min="837" max="837" width="23.7265625" bestFit="1" customWidth="1"/>
    <col min="838" max="838" width="55" bestFit="1" customWidth="1"/>
    <col min="839" max="839" width="31.453125" bestFit="1" customWidth="1"/>
    <col min="840" max="840" width="11.08984375" bestFit="1" customWidth="1"/>
    <col min="841" max="841" width="44.26953125" bestFit="1" customWidth="1"/>
    <col min="842" max="842" width="31.1796875" bestFit="1" customWidth="1"/>
    <col min="843" max="843" width="42.26953125" bestFit="1" customWidth="1"/>
    <col min="844" max="844" width="38.7265625" bestFit="1" customWidth="1"/>
    <col min="845" max="845" width="21.26953125" bestFit="1" customWidth="1"/>
    <col min="846" max="846" width="33.453125" bestFit="1" customWidth="1"/>
    <col min="847" max="847" width="68.1796875" bestFit="1" customWidth="1"/>
    <col min="848" max="848" width="21.36328125" bestFit="1" customWidth="1"/>
    <col min="849" max="849" width="61.26953125" bestFit="1" customWidth="1"/>
    <col min="850" max="850" width="17.90625" bestFit="1" customWidth="1"/>
    <col min="851" max="851" width="64.90625" bestFit="1" customWidth="1"/>
    <col min="852" max="852" width="60.6328125" bestFit="1" customWidth="1"/>
    <col min="853" max="853" width="20.54296875" bestFit="1" customWidth="1"/>
    <col min="854" max="854" width="30.26953125" bestFit="1" customWidth="1"/>
    <col min="855" max="855" width="23.26953125" bestFit="1" customWidth="1"/>
    <col min="856" max="856" width="38.1796875" bestFit="1" customWidth="1"/>
    <col min="857" max="857" width="52.90625" bestFit="1" customWidth="1"/>
    <col min="858" max="858" width="36.54296875" bestFit="1" customWidth="1"/>
    <col min="859" max="859" width="39.36328125" bestFit="1" customWidth="1"/>
    <col min="860" max="860" width="17" bestFit="1" customWidth="1"/>
    <col min="861" max="861" width="24.26953125" bestFit="1" customWidth="1"/>
    <col min="862" max="862" width="19.54296875" bestFit="1" customWidth="1"/>
    <col min="863" max="863" width="54.08984375" bestFit="1" customWidth="1"/>
    <col min="864" max="864" width="21.54296875" bestFit="1" customWidth="1"/>
    <col min="865" max="865" width="74.54296875" bestFit="1" customWidth="1"/>
    <col min="866" max="866" width="40.7265625" bestFit="1" customWidth="1"/>
    <col min="867" max="867" width="76.36328125" bestFit="1" customWidth="1"/>
    <col min="868" max="868" width="59.54296875" bestFit="1" customWidth="1"/>
    <col min="869" max="869" width="106.36328125" bestFit="1" customWidth="1"/>
    <col min="870" max="870" width="10.54296875" bestFit="1" customWidth="1"/>
    <col min="871" max="871" width="71.453125" bestFit="1" customWidth="1"/>
    <col min="872" max="872" width="68.81640625" bestFit="1" customWidth="1"/>
    <col min="873" max="873" width="56.36328125" bestFit="1" customWidth="1"/>
    <col min="874" max="874" width="50.6328125" bestFit="1" customWidth="1"/>
    <col min="875" max="875" width="12.81640625" bestFit="1" customWidth="1"/>
    <col min="876" max="876" width="25.90625" bestFit="1" customWidth="1"/>
    <col min="877" max="877" width="17.81640625" bestFit="1" customWidth="1"/>
    <col min="878" max="878" width="20.453125" bestFit="1" customWidth="1"/>
    <col min="879" max="879" width="25.7265625" bestFit="1" customWidth="1"/>
    <col min="880" max="880" width="50.26953125" bestFit="1" customWidth="1"/>
    <col min="881" max="881" width="56.26953125" bestFit="1" customWidth="1"/>
    <col min="882" max="882" width="18.81640625" bestFit="1" customWidth="1"/>
    <col min="883" max="883" width="111.6328125" bestFit="1" customWidth="1"/>
    <col min="884" max="884" width="93.36328125" bestFit="1" customWidth="1"/>
    <col min="885" max="885" width="49.81640625" bestFit="1" customWidth="1"/>
    <col min="886" max="886" width="45.08984375" bestFit="1" customWidth="1"/>
    <col min="887" max="887" width="66.90625" bestFit="1" customWidth="1"/>
    <col min="888" max="888" width="59.54296875" bestFit="1" customWidth="1"/>
    <col min="889" max="889" width="93.26953125" bestFit="1" customWidth="1"/>
    <col min="890" max="890" width="11.7265625" bestFit="1" customWidth="1"/>
    <col min="891" max="891" width="12.1796875" bestFit="1" customWidth="1"/>
    <col min="892" max="892" width="40.453125" bestFit="1" customWidth="1"/>
    <col min="893" max="893" width="13.26953125" bestFit="1" customWidth="1"/>
    <col min="894" max="894" width="23.36328125" bestFit="1" customWidth="1"/>
    <col min="895" max="895" width="61.54296875" bestFit="1" customWidth="1"/>
    <col min="896" max="896" width="10.6328125" bestFit="1" customWidth="1"/>
    <col min="897" max="897" width="51.6328125" bestFit="1" customWidth="1"/>
    <col min="898" max="898" width="41.1796875" bestFit="1" customWidth="1"/>
    <col min="899" max="899" width="34.08984375" bestFit="1" customWidth="1"/>
    <col min="900" max="900" width="36.90625" bestFit="1" customWidth="1"/>
    <col min="901" max="901" width="18.7265625" bestFit="1" customWidth="1"/>
    <col min="902" max="902" width="20.7265625" bestFit="1" customWidth="1"/>
    <col min="903" max="903" width="22.36328125" bestFit="1" customWidth="1"/>
    <col min="904" max="904" width="57.7265625" bestFit="1" customWidth="1"/>
    <col min="905" max="905" width="34.6328125" bestFit="1" customWidth="1"/>
    <col min="906" max="906" width="53.36328125" bestFit="1" customWidth="1"/>
    <col min="907" max="907" width="50.90625" bestFit="1" customWidth="1"/>
    <col min="908" max="908" width="62.36328125" bestFit="1" customWidth="1"/>
    <col min="909" max="909" width="19" bestFit="1" customWidth="1"/>
    <col min="910" max="910" width="26.6328125" bestFit="1" customWidth="1"/>
    <col min="911" max="911" width="35.6328125" bestFit="1" customWidth="1"/>
    <col min="912" max="912" width="25.7265625" bestFit="1" customWidth="1"/>
    <col min="913" max="913" width="14.08984375" bestFit="1" customWidth="1"/>
    <col min="914" max="914" width="12.81640625" bestFit="1" customWidth="1"/>
    <col min="915" max="915" width="50.1796875" bestFit="1" customWidth="1"/>
    <col min="916" max="916" width="26.26953125" bestFit="1" customWidth="1"/>
    <col min="917" max="917" width="16.36328125" bestFit="1" customWidth="1"/>
    <col min="918" max="918" width="28.54296875" bestFit="1" customWidth="1"/>
    <col min="919" max="919" width="40" bestFit="1" customWidth="1"/>
    <col min="920" max="920" width="50.453125" bestFit="1" customWidth="1"/>
    <col min="921" max="921" width="73.54296875" bestFit="1" customWidth="1"/>
    <col min="922" max="922" width="79.26953125" bestFit="1" customWidth="1"/>
    <col min="923" max="923" width="53.90625" bestFit="1" customWidth="1"/>
    <col min="924" max="924" width="59.90625" bestFit="1" customWidth="1"/>
    <col min="925" max="925" width="77.08984375" bestFit="1" customWidth="1"/>
    <col min="926" max="926" width="29.1796875" bestFit="1" customWidth="1"/>
    <col min="927" max="927" width="14.7265625" bestFit="1" customWidth="1"/>
    <col min="928" max="928" width="30" bestFit="1" customWidth="1"/>
    <col min="929" max="929" width="104.453125" bestFit="1" customWidth="1"/>
    <col min="930" max="930" width="73.6328125" bestFit="1" customWidth="1"/>
    <col min="931" max="931" width="98.36328125" bestFit="1" customWidth="1"/>
    <col min="932" max="932" width="32.90625" bestFit="1" customWidth="1"/>
    <col min="933" max="933" width="41.90625" bestFit="1" customWidth="1"/>
    <col min="934" max="934" width="30" bestFit="1" customWidth="1"/>
    <col min="935" max="935" width="28.7265625" bestFit="1" customWidth="1"/>
    <col min="936" max="936" width="9.26953125" bestFit="1" customWidth="1"/>
    <col min="937" max="937" width="32.1796875" bestFit="1" customWidth="1"/>
    <col min="938" max="938" width="80.6328125" bestFit="1" customWidth="1"/>
    <col min="939" max="939" width="59.08984375" bestFit="1" customWidth="1"/>
    <col min="940" max="940" width="34.26953125" bestFit="1" customWidth="1"/>
    <col min="941" max="941" width="106.81640625" bestFit="1" customWidth="1"/>
    <col min="942" max="942" width="37.1796875" bestFit="1" customWidth="1"/>
    <col min="943" max="943" width="42" bestFit="1" customWidth="1"/>
    <col min="944" max="944" width="13.1796875" bestFit="1" customWidth="1"/>
    <col min="945" max="945" width="65.54296875" bestFit="1" customWidth="1"/>
    <col min="946" max="946" width="43.90625" bestFit="1" customWidth="1"/>
    <col min="947" max="947" width="56.90625" bestFit="1" customWidth="1"/>
    <col min="948" max="948" width="59.54296875" bestFit="1" customWidth="1"/>
    <col min="949" max="949" width="35" bestFit="1" customWidth="1"/>
    <col min="950" max="950" width="25.1796875" bestFit="1" customWidth="1"/>
    <col min="951" max="951" width="26.1796875" bestFit="1" customWidth="1"/>
    <col min="952" max="952" width="36.26953125" bestFit="1" customWidth="1"/>
    <col min="953" max="953" width="30.6328125" bestFit="1" customWidth="1"/>
    <col min="954" max="954" width="37.7265625" bestFit="1" customWidth="1"/>
    <col min="955" max="955" width="24.08984375" bestFit="1" customWidth="1"/>
    <col min="956" max="956" width="32.36328125" bestFit="1" customWidth="1"/>
    <col min="957" max="957" width="48.6328125" bestFit="1" customWidth="1"/>
    <col min="958" max="958" width="38.1796875" bestFit="1" customWidth="1"/>
    <col min="959" max="959" width="14.6328125" bestFit="1" customWidth="1"/>
    <col min="960" max="960" width="26.08984375" bestFit="1" customWidth="1"/>
    <col min="961" max="961" width="15.36328125" bestFit="1" customWidth="1"/>
    <col min="962" max="962" width="107.7265625" bestFit="1" customWidth="1"/>
    <col min="963" max="963" width="94" bestFit="1" customWidth="1"/>
    <col min="964" max="964" width="18.36328125" bestFit="1" customWidth="1"/>
    <col min="965" max="965" width="100.26953125" bestFit="1" customWidth="1"/>
    <col min="966" max="966" width="39.54296875" bestFit="1" customWidth="1"/>
    <col min="967" max="967" width="22.26953125" bestFit="1" customWidth="1"/>
    <col min="968" max="968" width="20.90625" bestFit="1" customWidth="1"/>
    <col min="969" max="969" width="25.08984375" bestFit="1" customWidth="1"/>
    <col min="970" max="970" width="8.1796875" bestFit="1" customWidth="1"/>
    <col min="971" max="971" width="37.453125" bestFit="1" customWidth="1"/>
    <col min="972" max="972" width="30.6328125" bestFit="1" customWidth="1"/>
    <col min="973" max="973" width="73.36328125" bestFit="1" customWidth="1"/>
    <col min="974" max="974" width="64.453125" bestFit="1" customWidth="1"/>
    <col min="975" max="975" width="34.1796875" bestFit="1" customWidth="1"/>
    <col min="976" max="976" width="22.6328125" bestFit="1" customWidth="1"/>
    <col min="977" max="977" width="56.6328125" bestFit="1" customWidth="1"/>
    <col min="978" max="978" width="73.26953125" bestFit="1" customWidth="1"/>
    <col min="979" max="979" width="39.90625" bestFit="1" customWidth="1"/>
    <col min="980" max="980" width="47" bestFit="1" customWidth="1"/>
    <col min="981" max="981" width="86.7265625" bestFit="1" customWidth="1"/>
    <col min="982" max="982" width="48.7265625" bestFit="1" customWidth="1"/>
    <col min="983" max="983" width="30.26953125" bestFit="1" customWidth="1"/>
    <col min="984" max="984" width="51.7265625" bestFit="1" customWidth="1"/>
    <col min="985" max="985" width="21.26953125" bestFit="1" customWidth="1"/>
    <col min="986" max="986" width="78.08984375" bestFit="1" customWidth="1"/>
    <col min="987" max="987" width="38.36328125" bestFit="1" customWidth="1"/>
    <col min="988" max="988" width="28.54296875" bestFit="1" customWidth="1"/>
    <col min="989" max="989" width="92.36328125" bestFit="1" customWidth="1"/>
    <col min="990" max="990" width="55.36328125" bestFit="1" customWidth="1"/>
    <col min="991" max="991" width="23.90625" bestFit="1" customWidth="1"/>
    <col min="992" max="992" width="92.08984375" bestFit="1" customWidth="1"/>
    <col min="993" max="993" width="86.1796875" bestFit="1" customWidth="1"/>
    <col min="994" max="994" width="17.1796875" bestFit="1" customWidth="1"/>
    <col min="995" max="995" width="113" bestFit="1" customWidth="1"/>
    <col min="996" max="996" width="37.81640625" bestFit="1" customWidth="1"/>
    <col min="997" max="997" width="17.6328125" bestFit="1" customWidth="1"/>
    <col min="998" max="998" width="109.90625" bestFit="1" customWidth="1"/>
    <col min="999" max="999" width="57.90625" bestFit="1" customWidth="1"/>
    <col min="1000" max="1000" width="19.7265625" bestFit="1" customWidth="1"/>
    <col min="1001" max="1001" width="89.81640625" bestFit="1" customWidth="1"/>
    <col min="1002" max="1002" width="106.26953125" bestFit="1" customWidth="1"/>
    <col min="1003" max="1003" width="85.36328125" bestFit="1" customWidth="1"/>
    <col min="1004" max="1004" width="101.81640625" bestFit="1" customWidth="1"/>
    <col min="1005" max="1005" width="52.26953125" bestFit="1" customWidth="1"/>
    <col min="1006" max="1006" width="50.90625" bestFit="1" customWidth="1"/>
    <col min="1007" max="1007" width="61.36328125" bestFit="1" customWidth="1"/>
    <col min="1008" max="1008" width="76.08984375" bestFit="1" customWidth="1"/>
    <col min="1009" max="1009" width="39.7265625" bestFit="1" customWidth="1"/>
    <col min="1010" max="1010" width="211.36328125" bestFit="1" customWidth="1"/>
    <col min="1011" max="1011" width="23.54296875" bestFit="1" customWidth="1"/>
    <col min="1012" max="1012" width="90.54296875" bestFit="1" customWidth="1"/>
    <col min="1013" max="1013" width="128.08984375" bestFit="1" customWidth="1"/>
    <col min="1014" max="1014" width="112.08984375" bestFit="1" customWidth="1"/>
    <col min="1015" max="1015" width="39.36328125" bestFit="1" customWidth="1"/>
    <col min="1016" max="1016" width="77.81640625" bestFit="1" customWidth="1"/>
    <col min="1017" max="1017" width="37.54296875" bestFit="1" customWidth="1"/>
    <col min="1018" max="1018" width="26.6328125" bestFit="1" customWidth="1"/>
    <col min="1019" max="1019" width="38.81640625" bestFit="1" customWidth="1"/>
    <col min="1020" max="1020" width="39.08984375" bestFit="1" customWidth="1"/>
    <col min="1021" max="1021" width="21.90625" bestFit="1" customWidth="1"/>
    <col min="1022" max="1022" width="46.08984375" bestFit="1" customWidth="1"/>
    <col min="1023" max="1023" width="48.7265625" bestFit="1" customWidth="1"/>
    <col min="1024" max="1024" width="36.36328125" bestFit="1" customWidth="1"/>
    <col min="1025" max="1025" width="42.08984375" bestFit="1" customWidth="1"/>
    <col min="1026" max="1026" width="78.08984375" bestFit="1" customWidth="1"/>
    <col min="1027" max="1027" width="43.26953125" bestFit="1" customWidth="1"/>
    <col min="1028" max="1028" width="66" bestFit="1" customWidth="1"/>
    <col min="1029" max="1029" width="112.81640625" bestFit="1" customWidth="1"/>
    <col min="1030" max="1030" width="74.453125" bestFit="1" customWidth="1"/>
    <col min="1031" max="1031" width="41.1796875" bestFit="1" customWidth="1"/>
    <col min="1032" max="1032" width="69.26953125" bestFit="1" customWidth="1"/>
    <col min="1033" max="1033" width="33.1796875" bestFit="1" customWidth="1"/>
    <col min="1034" max="1034" width="29.6328125" bestFit="1" customWidth="1"/>
    <col min="1035" max="1035" width="39" bestFit="1" customWidth="1"/>
    <col min="1036" max="1036" width="45.36328125" bestFit="1" customWidth="1"/>
    <col min="1037" max="1037" width="29.90625" bestFit="1" customWidth="1"/>
    <col min="1038" max="1038" width="32.1796875" bestFit="1" customWidth="1"/>
    <col min="1039" max="1039" width="25.54296875" bestFit="1" customWidth="1"/>
    <col min="1040" max="1040" width="72.81640625" bestFit="1" customWidth="1"/>
    <col min="1041" max="1041" width="141.54296875" bestFit="1" customWidth="1"/>
    <col min="1042" max="1042" width="88.453125" bestFit="1" customWidth="1"/>
    <col min="1043" max="1043" width="29.36328125" bestFit="1" customWidth="1"/>
    <col min="1044" max="1044" width="29.90625" bestFit="1" customWidth="1"/>
    <col min="1045" max="1045" width="19.54296875" bestFit="1" customWidth="1"/>
    <col min="1046" max="1046" width="38.26953125" bestFit="1" customWidth="1"/>
    <col min="1047" max="1047" width="21.26953125" bestFit="1" customWidth="1"/>
    <col min="1048" max="1048" width="45.453125" bestFit="1" customWidth="1"/>
    <col min="1049" max="1049" width="54.54296875" bestFit="1" customWidth="1"/>
    <col min="1050" max="1050" width="29.54296875" bestFit="1" customWidth="1"/>
    <col min="1051" max="1051" width="66.81640625" bestFit="1" customWidth="1"/>
    <col min="1052" max="1052" width="9.81640625" bestFit="1" customWidth="1"/>
    <col min="1053" max="1053" width="39.08984375" bestFit="1" customWidth="1"/>
    <col min="1054" max="1054" width="57.7265625" bestFit="1" customWidth="1"/>
    <col min="1055" max="1055" width="42.6328125" bestFit="1" customWidth="1"/>
    <col min="1056" max="1056" width="74.1796875" bestFit="1" customWidth="1"/>
    <col min="1057" max="1057" width="49.54296875" bestFit="1" customWidth="1"/>
    <col min="1058" max="1058" width="74.453125" bestFit="1" customWidth="1"/>
    <col min="1059" max="1059" width="236.6328125" bestFit="1" customWidth="1"/>
    <col min="1060" max="1060" width="91.81640625" bestFit="1" customWidth="1"/>
    <col min="1061" max="1061" width="84.08984375" bestFit="1" customWidth="1"/>
    <col min="1062" max="1062" width="84.54296875" bestFit="1" customWidth="1"/>
    <col min="1063" max="1063" width="31.6328125" bestFit="1" customWidth="1"/>
    <col min="1064" max="1064" width="83.08984375" bestFit="1" customWidth="1"/>
    <col min="1065" max="1065" width="118.90625" bestFit="1" customWidth="1"/>
    <col min="1066" max="1066" width="45.36328125" bestFit="1" customWidth="1"/>
    <col min="1067" max="1067" width="70" bestFit="1" customWidth="1"/>
    <col min="1068" max="1068" width="53.1796875" bestFit="1" customWidth="1"/>
    <col min="1069" max="1069" width="46.1796875" bestFit="1" customWidth="1"/>
    <col min="1070" max="1070" width="39.90625" bestFit="1" customWidth="1"/>
    <col min="1071" max="1071" width="37.26953125" bestFit="1" customWidth="1"/>
    <col min="1072" max="1072" width="112.7265625" bestFit="1" customWidth="1"/>
    <col min="1073" max="1073" width="76.81640625" bestFit="1" customWidth="1"/>
    <col min="1074" max="1074" width="106.54296875" bestFit="1" customWidth="1"/>
    <col min="1075" max="1075" width="55.7265625" bestFit="1" customWidth="1"/>
    <col min="1076" max="1076" width="30.26953125" bestFit="1" customWidth="1"/>
    <col min="1077" max="1077" width="32.6328125" bestFit="1" customWidth="1"/>
    <col min="1078" max="1078" width="72.08984375" bestFit="1" customWidth="1"/>
    <col min="1079" max="1079" width="54.1796875" bestFit="1" customWidth="1"/>
    <col min="1080" max="1080" width="16.81640625" bestFit="1" customWidth="1"/>
    <col min="1081" max="1081" width="41.90625" bestFit="1" customWidth="1"/>
    <col min="1082" max="1082" width="60.90625" bestFit="1" customWidth="1"/>
    <col min="1083" max="1083" width="47.7265625" bestFit="1" customWidth="1"/>
    <col min="1084" max="1084" width="36.81640625" bestFit="1" customWidth="1"/>
    <col min="1085" max="1085" width="20.90625" bestFit="1" customWidth="1"/>
    <col min="1086" max="1086" width="30" bestFit="1" customWidth="1"/>
    <col min="1087" max="1087" width="116.26953125" bestFit="1" customWidth="1"/>
    <col min="1088" max="1088" width="21.36328125" bestFit="1" customWidth="1"/>
    <col min="1089" max="1089" width="26.08984375" bestFit="1" customWidth="1"/>
    <col min="1090" max="1090" width="42" bestFit="1" customWidth="1"/>
    <col min="1091" max="1091" width="99.54296875" bestFit="1" customWidth="1"/>
    <col min="1093" max="1093" width="74.54296875" bestFit="1" customWidth="1"/>
    <col min="1094" max="1094" width="69.7265625" bestFit="1" customWidth="1"/>
    <col min="1095" max="1095" width="29.26953125" bestFit="1" customWidth="1"/>
    <col min="1096" max="1096" width="63" bestFit="1" customWidth="1"/>
    <col min="1097" max="1097" width="19.26953125" bestFit="1" customWidth="1"/>
    <col min="1098" max="1098" width="18.90625" bestFit="1" customWidth="1"/>
    <col min="1099" max="1099" width="102.7265625" bestFit="1" customWidth="1"/>
    <col min="1100" max="1100" width="25" bestFit="1" customWidth="1"/>
    <col min="1101" max="1101" width="20.90625" bestFit="1" customWidth="1"/>
    <col min="1102" max="1102" width="151.08984375" bestFit="1" customWidth="1"/>
    <col min="1103" max="1103" width="39.54296875" bestFit="1" customWidth="1"/>
    <col min="1104" max="1104" width="19.36328125" bestFit="1" customWidth="1"/>
    <col min="1105" max="1105" width="28.08984375" bestFit="1" customWidth="1"/>
    <col min="1106" max="1106" width="95.36328125" bestFit="1" customWidth="1"/>
    <col min="1107" max="1107" width="23.81640625" bestFit="1" customWidth="1"/>
    <col min="1108" max="1108" width="20.08984375" bestFit="1" customWidth="1"/>
    <col min="1109" max="1109" width="20.6328125" bestFit="1" customWidth="1"/>
    <col min="1110" max="1110" width="70.453125" bestFit="1" customWidth="1"/>
    <col min="1111" max="1111" width="6.81640625" bestFit="1" customWidth="1"/>
    <col min="1112" max="1112" width="135.7265625" bestFit="1" customWidth="1"/>
    <col min="1113" max="1113" width="55.453125" bestFit="1" customWidth="1"/>
    <col min="1114" max="1114" width="47" bestFit="1" customWidth="1"/>
    <col min="1115" max="1115" width="96.453125" bestFit="1" customWidth="1"/>
    <col min="1116" max="1116" width="99.7265625" bestFit="1" customWidth="1"/>
    <col min="1117" max="1117" width="65.453125" bestFit="1" customWidth="1"/>
    <col min="1118" max="1118" width="42.6328125" bestFit="1" customWidth="1"/>
    <col min="1119" max="1119" width="79.26953125" bestFit="1" customWidth="1"/>
    <col min="1120" max="1120" width="17.08984375" bestFit="1" customWidth="1"/>
    <col min="1121" max="1121" width="77.81640625" bestFit="1" customWidth="1"/>
    <col min="1122" max="1122" width="42.36328125" bestFit="1" customWidth="1"/>
    <col min="1123" max="1123" width="35.81640625" bestFit="1" customWidth="1"/>
    <col min="1124" max="1124" width="25.08984375" bestFit="1" customWidth="1"/>
    <col min="1125" max="1125" width="41.90625" bestFit="1" customWidth="1"/>
    <col min="1126" max="1126" width="49.90625" bestFit="1" customWidth="1"/>
    <col min="1127" max="1127" width="31.81640625" bestFit="1" customWidth="1"/>
    <col min="1128" max="1128" width="29.54296875" bestFit="1" customWidth="1"/>
    <col min="1129" max="1129" width="47.54296875" bestFit="1" customWidth="1"/>
    <col min="1130" max="1130" width="50.54296875" bestFit="1" customWidth="1"/>
    <col min="1131" max="1131" width="25.08984375" bestFit="1" customWidth="1"/>
    <col min="1132" max="1132" width="12.08984375" bestFit="1" customWidth="1"/>
    <col min="1133" max="1133" width="23.81640625" bestFit="1" customWidth="1"/>
    <col min="1134" max="1134" width="72.36328125" bestFit="1" customWidth="1"/>
    <col min="1135" max="1135" width="43.36328125" bestFit="1" customWidth="1"/>
    <col min="1136" max="1136" width="45.54296875" bestFit="1" customWidth="1"/>
    <col min="1137" max="1137" width="53.6328125" bestFit="1" customWidth="1"/>
    <col min="1138" max="1138" width="66.08984375" bestFit="1" customWidth="1"/>
    <col min="1139" max="1139" width="23.90625" bestFit="1" customWidth="1"/>
    <col min="1140" max="1140" width="46.81640625" bestFit="1" customWidth="1"/>
    <col min="1141" max="1141" width="83.81640625" bestFit="1" customWidth="1"/>
    <col min="1142" max="1142" width="16.36328125" bestFit="1" customWidth="1"/>
    <col min="1143" max="1143" width="18.26953125" bestFit="1" customWidth="1"/>
    <col min="1144" max="1144" width="18.453125" bestFit="1" customWidth="1"/>
    <col min="1145" max="1145" width="222.36328125" bestFit="1" customWidth="1"/>
    <col min="1146" max="1146" width="77.6328125" bestFit="1" customWidth="1"/>
    <col min="1147" max="1147" width="40.90625" bestFit="1" customWidth="1"/>
    <col min="1148" max="1148" width="41.1796875" bestFit="1" customWidth="1"/>
    <col min="1149" max="1149" width="86" bestFit="1" customWidth="1"/>
    <col min="1150" max="1150" width="53.6328125" bestFit="1" customWidth="1"/>
    <col min="1151" max="1151" width="29.90625" bestFit="1" customWidth="1"/>
    <col min="1152" max="1152" width="33.453125" bestFit="1" customWidth="1"/>
    <col min="1153" max="1153" width="120.54296875" bestFit="1" customWidth="1"/>
    <col min="1154" max="1154" width="49.08984375" bestFit="1" customWidth="1"/>
    <col min="1155" max="1155" width="30" bestFit="1" customWidth="1"/>
    <col min="1156" max="1156" width="19.36328125" bestFit="1" customWidth="1"/>
    <col min="1157" max="1157" width="38.7265625" bestFit="1" customWidth="1"/>
    <col min="1158" max="1158" width="31.08984375" bestFit="1" customWidth="1"/>
    <col min="1159" max="1159" width="86.26953125" bestFit="1" customWidth="1"/>
    <col min="1160" max="1160" width="55.08984375" bestFit="1" customWidth="1"/>
    <col min="1161" max="1161" width="64.08984375" bestFit="1" customWidth="1"/>
    <col min="1162" max="1162" width="46.90625" bestFit="1" customWidth="1"/>
    <col min="1163" max="1163" width="54.81640625" bestFit="1" customWidth="1"/>
    <col min="1164" max="1164" width="26.08984375" bestFit="1" customWidth="1"/>
    <col min="1165" max="1165" width="74.26953125" bestFit="1" customWidth="1"/>
    <col min="1166" max="1166" width="163.6328125" bestFit="1" customWidth="1"/>
    <col min="1167" max="1167" width="50.26953125" bestFit="1" customWidth="1"/>
    <col min="1168" max="1168" width="24.90625" bestFit="1" customWidth="1"/>
    <col min="1169" max="1169" width="36.08984375" bestFit="1" customWidth="1"/>
    <col min="1170" max="1170" width="63.26953125" bestFit="1" customWidth="1"/>
    <col min="1171" max="1171" width="47.453125" bestFit="1" customWidth="1"/>
    <col min="1172" max="1172" width="25.7265625" bestFit="1" customWidth="1"/>
    <col min="1173" max="1173" width="12.7265625" bestFit="1" customWidth="1"/>
    <col min="1174" max="1174" width="21.08984375" bestFit="1" customWidth="1"/>
    <col min="1175" max="1175" width="33.6328125" bestFit="1" customWidth="1"/>
    <col min="1176" max="1176" width="27.54296875" bestFit="1" customWidth="1"/>
    <col min="1177" max="1177" width="21.54296875" bestFit="1" customWidth="1"/>
    <col min="1178" max="1178" width="31.453125" bestFit="1" customWidth="1"/>
    <col min="1179" max="1179" width="40.453125" bestFit="1" customWidth="1"/>
    <col min="1180" max="1180" width="31.81640625" bestFit="1" customWidth="1"/>
    <col min="1181" max="1181" width="35.453125" bestFit="1" customWidth="1"/>
    <col min="1182" max="1182" width="31.7265625" bestFit="1" customWidth="1"/>
    <col min="1183" max="1183" width="77.08984375" bestFit="1" customWidth="1"/>
    <col min="1184" max="1184" width="23.08984375" bestFit="1" customWidth="1"/>
    <col min="1185" max="1185" width="8.1796875" bestFit="1" customWidth="1"/>
    <col min="1186" max="1186" width="37.6328125" bestFit="1" customWidth="1"/>
    <col min="1187" max="1187" width="187.36328125" bestFit="1" customWidth="1"/>
    <col min="1188" max="1188" width="72.26953125" bestFit="1" customWidth="1"/>
    <col min="1189" max="1189" width="73.1796875" bestFit="1" customWidth="1"/>
    <col min="1190" max="1190" width="10.1796875" bestFit="1" customWidth="1"/>
    <col min="1191" max="1191" width="20.81640625" bestFit="1" customWidth="1"/>
    <col min="1192" max="1192" width="43.6328125" bestFit="1" customWidth="1"/>
    <col min="1194" max="1194" width="68.54296875" bestFit="1" customWidth="1"/>
    <col min="1195" max="1195" width="91" bestFit="1" customWidth="1"/>
    <col min="1196" max="1196" width="77.453125" bestFit="1" customWidth="1"/>
    <col min="1197" max="1197" width="85.453125" bestFit="1" customWidth="1"/>
    <col min="1198" max="1198" width="73.1796875" bestFit="1" customWidth="1"/>
    <col min="1199" max="1199" width="71.7265625" bestFit="1" customWidth="1"/>
    <col min="1200" max="1200" width="66.6328125" bestFit="1" customWidth="1"/>
    <col min="1201" max="1201" width="52" bestFit="1" customWidth="1"/>
    <col min="1202" max="1202" width="31.54296875" bestFit="1" customWidth="1"/>
    <col min="1203" max="1203" width="49.26953125" bestFit="1" customWidth="1"/>
    <col min="1204" max="1204" width="45.90625" bestFit="1" customWidth="1"/>
    <col min="1205" max="1205" width="41.36328125" bestFit="1" customWidth="1"/>
    <col min="1206" max="1206" width="64.08984375" bestFit="1" customWidth="1"/>
    <col min="1207" max="1207" width="24.7265625" bestFit="1" customWidth="1"/>
    <col min="1208" max="1208" width="23.7265625" bestFit="1" customWidth="1"/>
    <col min="1209" max="1209" width="55" bestFit="1" customWidth="1"/>
    <col min="1210" max="1210" width="31.453125" bestFit="1" customWidth="1"/>
    <col min="1211" max="1211" width="11.08984375" bestFit="1" customWidth="1"/>
    <col min="1212" max="1212" width="44.26953125" bestFit="1" customWidth="1"/>
    <col min="1213" max="1213" width="31.1796875" bestFit="1" customWidth="1"/>
    <col min="1214" max="1214" width="42.26953125" bestFit="1" customWidth="1"/>
    <col min="1215" max="1215" width="38.7265625" bestFit="1" customWidth="1"/>
    <col min="1216" max="1216" width="21.26953125" bestFit="1" customWidth="1"/>
    <col min="1217" max="1217" width="33.453125" bestFit="1" customWidth="1"/>
    <col min="1218" max="1218" width="68.1796875" bestFit="1" customWidth="1"/>
    <col min="1219" max="1219" width="21.36328125" bestFit="1" customWidth="1"/>
    <col min="1220" max="1220" width="61.26953125" bestFit="1" customWidth="1"/>
    <col min="1221" max="1221" width="17.90625" bestFit="1" customWidth="1"/>
    <col min="1222" max="1222" width="64.90625" bestFit="1" customWidth="1"/>
    <col min="1223" max="1223" width="60.6328125" bestFit="1" customWidth="1"/>
    <col min="1224" max="1224" width="20.54296875" bestFit="1" customWidth="1"/>
    <col min="1225" max="1225" width="30.26953125" bestFit="1" customWidth="1"/>
    <col min="1226" max="1226" width="23.26953125" bestFit="1" customWidth="1"/>
    <col min="1227" max="1227" width="38.1796875" bestFit="1" customWidth="1"/>
    <col min="1228" max="1228" width="52.90625" bestFit="1" customWidth="1"/>
    <col min="1229" max="1229" width="36.54296875" bestFit="1" customWidth="1"/>
    <col min="1230" max="1230" width="39.36328125" bestFit="1" customWidth="1"/>
    <col min="1231" max="1231" width="17" bestFit="1" customWidth="1"/>
    <col min="1232" max="1232" width="24.26953125" bestFit="1" customWidth="1"/>
    <col min="1233" max="1233" width="19.54296875" bestFit="1" customWidth="1"/>
    <col min="1234" max="1234" width="54.08984375" bestFit="1" customWidth="1"/>
    <col min="1235" max="1235" width="21.54296875" bestFit="1" customWidth="1"/>
    <col min="1236" max="1236" width="74.54296875" bestFit="1" customWidth="1"/>
    <col min="1237" max="1237" width="40.7265625" bestFit="1" customWidth="1"/>
    <col min="1238" max="1238" width="76.36328125" bestFit="1" customWidth="1"/>
    <col min="1239" max="1239" width="59.54296875" bestFit="1" customWidth="1"/>
    <col min="1240" max="1240" width="106.36328125" bestFit="1" customWidth="1"/>
    <col min="1241" max="1241" width="10.54296875" bestFit="1" customWidth="1"/>
    <col min="1242" max="1242" width="71.453125" bestFit="1" customWidth="1"/>
    <col min="1243" max="1243" width="68.81640625" bestFit="1" customWidth="1"/>
    <col min="1244" max="1244" width="56.36328125" bestFit="1" customWidth="1"/>
    <col min="1245" max="1245" width="50.6328125" bestFit="1" customWidth="1"/>
    <col min="1246" max="1246" width="12.81640625" bestFit="1" customWidth="1"/>
    <col min="1247" max="1247" width="25.90625" bestFit="1" customWidth="1"/>
    <col min="1248" max="1248" width="17.81640625" bestFit="1" customWidth="1"/>
    <col min="1249" max="1249" width="20.453125" bestFit="1" customWidth="1"/>
    <col min="1250" max="1250" width="25.7265625" bestFit="1" customWidth="1"/>
    <col min="1251" max="1251" width="50.26953125" bestFit="1" customWidth="1"/>
    <col min="1252" max="1252" width="56.26953125" bestFit="1" customWidth="1"/>
    <col min="1253" max="1253" width="18.81640625" bestFit="1" customWidth="1"/>
    <col min="1254" max="1254" width="111.6328125" bestFit="1" customWidth="1"/>
    <col min="1255" max="1255" width="93.36328125" bestFit="1" customWidth="1"/>
    <col min="1256" max="1256" width="49.81640625" bestFit="1" customWidth="1"/>
    <col min="1257" max="1257" width="45.08984375" bestFit="1" customWidth="1"/>
    <col min="1258" max="1258" width="66.90625" bestFit="1" customWidth="1"/>
    <col min="1259" max="1259" width="59.54296875" bestFit="1" customWidth="1"/>
    <col min="1260" max="1260" width="93.26953125" bestFit="1" customWidth="1"/>
    <col min="1261" max="1261" width="11.7265625" bestFit="1" customWidth="1"/>
    <col min="1262" max="1262" width="12.1796875" bestFit="1" customWidth="1"/>
    <col min="1263" max="1263" width="40.453125" bestFit="1" customWidth="1"/>
    <col min="1264" max="1264" width="13.26953125" bestFit="1" customWidth="1"/>
    <col min="1265" max="1265" width="23.36328125" bestFit="1" customWidth="1"/>
    <col min="1266" max="1266" width="61.54296875" bestFit="1" customWidth="1"/>
    <col min="1267" max="1267" width="10.6328125" bestFit="1" customWidth="1"/>
    <col min="1268" max="1268" width="51.6328125" bestFit="1" customWidth="1"/>
    <col min="1269" max="1269" width="41.1796875" bestFit="1" customWidth="1"/>
    <col min="1270" max="1270" width="34.08984375" bestFit="1" customWidth="1"/>
    <col min="1271" max="1271" width="36.90625" bestFit="1" customWidth="1"/>
    <col min="1272" max="1272" width="18.7265625" bestFit="1" customWidth="1"/>
    <col min="1273" max="1273" width="20.7265625" bestFit="1" customWidth="1"/>
    <col min="1274" max="1274" width="22.36328125" bestFit="1" customWidth="1"/>
    <col min="1275" max="1275" width="57.7265625" bestFit="1" customWidth="1"/>
    <col min="1276" max="1276" width="34.6328125" bestFit="1" customWidth="1"/>
    <col min="1277" max="1277" width="53.36328125" bestFit="1" customWidth="1"/>
    <col min="1278" max="1278" width="50.90625" bestFit="1" customWidth="1"/>
    <col min="1279" max="1279" width="62.36328125" bestFit="1" customWidth="1"/>
    <col min="1280" max="1280" width="19" bestFit="1" customWidth="1"/>
    <col min="1281" max="1281" width="26.6328125" bestFit="1" customWidth="1"/>
    <col min="1282" max="1282" width="35.6328125" bestFit="1" customWidth="1"/>
    <col min="1283" max="1283" width="25.7265625" bestFit="1" customWidth="1"/>
    <col min="1284" max="1284" width="14.08984375" bestFit="1" customWidth="1"/>
    <col min="1285" max="1285" width="12.81640625" bestFit="1" customWidth="1"/>
    <col min="1286" max="1286" width="50.1796875" bestFit="1" customWidth="1"/>
    <col min="1287" max="1287" width="26.26953125" bestFit="1" customWidth="1"/>
    <col min="1288" max="1288" width="16.36328125" bestFit="1" customWidth="1"/>
    <col min="1289" max="1289" width="28.54296875" bestFit="1" customWidth="1"/>
    <col min="1290" max="1290" width="40" bestFit="1" customWidth="1"/>
    <col min="1291" max="1291" width="50.453125" bestFit="1" customWidth="1"/>
    <col min="1292" max="1292" width="73.54296875" bestFit="1" customWidth="1"/>
    <col min="1293" max="1293" width="79.26953125" bestFit="1" customWidth="1"/>
    <col min="1294" max="1294" width="53.90625" bestFit="1" customWidth="1"/>
    <col min="1295" max="1295" width="59.90625" bestFit="1" customWidth="1"/>
    <col min="1296" max="1296" width="77.08984375" bestFit="1" customWidth="1"/>
    <col min="1297" max="1297" width="29.1796875" bestFit="1" customWidth="1"/>
    <col min="1298" max="1298" width="14.7265625" bestFit="1" customWidth="1"/>
    <col min="1299" max="1299" width="30" bestFit="1" customWidth="1"/>
    <col min="1300" max="1300" width="104.453125" bestFit="1" customWidth="1"/>
    <col min="1301" max="1301" width="73.6328125" bestFit="1" customWidth="1"/>
    <col min="1302" max="1302" width="98.36328125" bestFit="1" customWidth="1"/>
    <col min="1303" max="1303" width="32.90625" bestFit="1" customWidth="1"/>
    <col min="1304" max="1304" width="41.90625" bestFit="1" customWidth="1"/>
    <col min="1305" max="1305" width="30" bestFit="1" customWidth="1"/>
    <col min="1306" max="1306" width="28.7265625" bestFit="1" customWidth="1"/>
    <col min="1307" max="1307" width="9.26953125" bestFit="1" customWidth="1"/>
    <col min="1308" max="1308" width="32.1796875" bestFit="1" customWidth="1"/>
    <col min="1309" max="1309" width="80.6328125" bestFit="1" customWidth="1"/>
    <col min="1310" max="1310" width="59.08984375" bestFit="1" customWidth="1"/>
    <col min="1311" max="1311" width="34.26953125" bestFit="1" customWidth="1"/>
    <col min="1312" max="1312" width="106.81640625" bestFit="1" customWidth="1"/>
    <col min="1313" max="1313" width="37.1796875" bestFit="1" customWidth="1"/>
    <col min="1314" max="1314" width="42" bestFit="1" customWidth="1"/>
    <col min="1315" max="1315" width="13.1796875" bestFit="1" customWidth="1"/>
    <col min="1316" max="1316" width="65.54296875" bestFit="1" customWidth="1"/>
    <col min="1317" max="1317" width="43.90625" bestFit="1" customWidth="1"/>
    <col min="1318" max="1318" width="56.90625" bestFit="1" customWidth="1"/>
    <col min="1319" max="1319" width="59.54296875" bestFit="1" customWidth="1"/>
    <col min="1320" max="1320" width="35" bestFit="1" customWidth="1"/>
    <col min="1321" max="1321" width="25.1796875" bestFit="1" customWidth="1"/>
    <col min="1322" max="1322" width="26.1796875" bestFit="1" customWidth="1"/>
    <col min="1323" max="1323" width="36.26953125" bestFit="1" customWidth="1"/>
    <col min="1324" max="1324" width="30.6328125" bestFit="1" customWidth="1"/>
    <col min="1325" max="1325" width="37.7265625" bestFit="1" customWidth="1"/>
    <col min="1326" max="1326" width="24.08984375" bestFit="1" customWidth="1"/>
    <col min="1327" max="1327" width="32.36328125" bestFit="1" customWidth="1"/>
    <col min="1328" max="1328" width="48.6328125" bestFit="1" customWidth="1"/>
    <col min="1329" max="1329" width="38.1796875" bestFit="1" customWidth="1"/>
    <col min="1330" max="1330" width="14.6328125" bestFit="1" customWidth="1"/>
    <col min="1331" max="1331" width="26.08984375" bestFit="1" customWidth="1"/>
    <col min="1332" max="1332" width="15.36328125" bestFit="1" customWidth="1"/>
    <col min="1333" max="1333" width="107.7265625" bestFit="1" customWidth="1"/>
    <col min="1334" max="1334" width="94" bestFit="1" customWidth="1"/>
    <col min="1335" max="1335" width="18.36328125" bestFit="1" customWidth="1"/>
    <col min="1336" max="1336" width="100.26953125" bestFit="1" customWidth="1"/>
    <col min="1337" max="1337" width="39.54296875" bestFit="1" customWidth="1"/>
    <col min="1338" max="1338" width="22.26953125" bestFit="1" customWidth="1"/>
    <col min="1339" max="1339" width="20.90625" bestFit="1" customWidth="1"/>
    <col min="1340" max="1340" width="25.08984375" bestFit="1" customWidth="1"/>
    <col min="1341" max="1341" width="8.1796875" bestFit="1" customWidth="1"/>
    <col min="1342" max="1342" width="37.453125" bestFit="1" customWidth="1"/>
    <col min="1343" max="1343" width="30.6328125" bestFit="1" customWidth="1"/>
    <col min="1344" max="1344" width="73.36328125" bestFit="1" customWidth="1"/>
    <col min="1345" max="1345" width="64.453125" bestFit="1" customWidth="1"/>
    <col min="1346" max="1346" width="34.1796875" bestFit="1" customWidth="1"/>
    <col min="1347" max="1347" width="22.6328125" bestFit="1" customWidth="1"/>
    <col min="1348" max="1348" width="56.6328125" bestFit="1" customWidth="1"/>
    <col min="1349" max="1349" width="73.26953125" bestFit="1" customWidth="1"/>
    <col min="1350" max="1350" width="39.90625" bestFit="1" customWidth="1"/>
    <col min="1351" max="1351" width="47" bestFit="1" customWidth="1"/>
    <col min="1352" max="1352" width="86.7265625" bestFit="1" customWidth="1"/>
    <col min="1353" max="1353" width="48.7265625" bestFit="1" customWidth="1"/>
    <col min="1354" max="1354" width="30.26953125" bestFit="1" customWidth="1"/>
    <col min="1355" max="1355" width="51.7265625" bestFit="1" customWidth="1"/>
    <col min="1356" max="1356" width="21.26953125" bestFit="1" customWidth="1"/>
    <col min="1357" max="1357" width="78.08984375" bestFit="1" customWidth="1"/>
    <col min="1358" max="1358" width="38.36328125" bestFit="1" customWidth="1"/>
    <col min="1359" max="1359" width="28.54296875" bestFit="1" customWidth="1"/>
    <col min="1360" max="1360" width="92.36328125" bestFit="1" customWidth="1"/>
    <col min="1361" max="1361" width="55.36328125" bestFit="1" customWidth="1"/>
    <col min="1362" max="1362" width="23.90625" bestFit="1" customWidth="1"/>
    <col min="1363" max="1363" width="92.08984375" bestFit="1" customWidth="1"/>
    <col min="1364" max="1364" width="86.1796875" bestFit="1" customWidth="1"/>
    <col min="1365" max="1365" width="17.1796875" bestFit="1" customWidth="1"/>
    <col min="1366" max="1366" width="113" bestFit="1" customWidth="1"/>
    <col min="1367" max="1367" width="37.81640625" bestFit="1" customWidth="1"/>
    <col min="1368" max="1368" width="17.6328125" bestFit="1" customWidth="1"/>
    <col min="1369" max="1369" width="109.90625" bestFit="1" customWidth="1"/>
    <col min="1370" max="1370" width="57.90625" bestFit="1" customWidth="1"/>
    <col min="1371" max="1371" width="19.7265625" bestFit="1" customWidth="1"/>
    <col min="1372" max="1372" width="89.81640625" bestFit="1" customWidth="1"/>
    <col min="1373" max="1373" width="106.26953125" bestFit="1" customWidth="1"/>
    <col min="1374" max="1374" width="85.36328125" bestFit="1" customWidth="1"/>
    <col min="1375" max="1375" width="101.81640625" bestFit="1" customWidth="1"/>
    <col min="1376" max="1376" width="52.26953125" bestFit="1" customWidth="1"/>
    <col min="1377" max="1377" width="50.90625" bestFit="1" customWidth="1"/>
    <col min="1378" max="1378" width="61.36328125" bestFit="1" customWidth="1"/>
    <col min="1379" max="1379" width="76.08984375" bestFit="1" customWidth="1"/>
    <col min="1380" max="1380" width="39.7265625" bestFit="1" customWidth="1"/>
    <col min="1381" max="1381" width="211.36328125" bestFit="1" customWidth="1"/>
    <col min="1382" max="1382" width="23.54296875" bestFit="1" customWidth="1"/>
    <col min="1383" max="1383" width="90.54296875" bestFit="1" customWidth="1"/>
    <col min="1384" max="1384" width="128.08984375" bestFit="1" customWidth="1"/>
    <col min="1385" max="1385" width="112.08984375" bestFit="1" customWidth="1"/>
    <col min="1386" max="1386" width="39.36328125" bestFit="1" customWidth="1"/>
    <col min="1387" max="1387" width="77.81640625" bestFit="1" customWidth="1"/>
    <col min="1388" max="1388" width="37.54296875" bestFit="1" customWidth="1"/>
    <col min="1389" max="1389" width="26.6328125" bestFit="1" customWidth="1"/>
    <col min="1390" max="1390" width="38.81640625" bestFit="1" customWidth="1"/>
    <col min="1391" max="1391" width="39.08984375" bestFit="1" customWidth="1"/>
    <col min="1392" max="1392" width="21.90625" bestFit="1" customWidth="1"/>
    <col min="1393" max="1393" width="46.08984375" bestFit="1" customWidth="1"/>
    <col min="1394" max="1394" width="48.7265625" bestFit="1" customWidth="1"/>
    <col min="1395" max="1395" width="36.36328125" bestFit="1" customWidth="1"/>
    <col min="1396" max="1396" width="42.08984375" bestFit="1" customWidth="1"/>
    <col min="1397" max="1397" width="78.08984375" bestFit="1" customWidth="1"/>
    <col min="1398" max="1398" width="43.26953125" bestFit="1" customWidth="1"/>
    <col min="1399" max="1399" width="66" bestFit="1" customWidth="1"/>
    <col min="1400" max="1400" width="112.81640625" bestFit="1" customWidth="1"/>
    <col min="1401" max="1401" width="74.453125" bestFit="1" customWidth="1"/>
    <col min="1402" max="1402" width="41.1796875" bestFit="1" customWidth="1"/>
    <col min="1403" max="1403" width="69.26953125" bestFit="1" customWidth="1"/>
    <col min="1404" max="1404" width="33.1796875" bestFit="1" customWidth="1"/>
    <col min="1405" max="1405" width="29.6328125" bestFit="1" customWidth="1"/>
    <col min="1406" max="1406" width="39" bestFit="1" customWidth="1"/>
    <col min="1407" max="1407" width="45.36328125" bestFit="1" customWidth="1"/>
    <col min="1408" max="1408" width="29.90625" bestFit="1" customWidth="1"/>
    <col min="1409" max="1409" width="32.1796875" bestFit="1" customWidth="1"/>
    <col min="1410" max="1410" width="25.54296875" bestFit="1" customWidth="1"/>
    <col min="1411" max="1411" width="72.81640625" bestFit="1" customWidth="1"/>
    <col min="1412" max="1412" width="141.54296875" bestFit="1" customWidth="1"/>
    <col min="1413" max="1413" width="88.453125" bestFit="1" customWidth="1"/>
    <col min="1414" max="1414" width="29.36328125" bestFit="1" customWidth="1"/>
    <col min="1415" max="1415" width="29.90625" bestFit="1" customWidth="1"/>
    <col min="1416" max="1416" width="19.54296875" bestFit="1" customWidth="1"/>
    <col min="1417" max="1417" width="38.26953125" bestFit="1" customWidth="1"/>
    <col min="1418" max="1418" width="21.26953125" bestFit="1" customWidth="1"/>
    <col min="1419" max="1419" width="45.453125" bestFit="1" customWidth="1"/>
    <col min="1420" max="1420" width="54.54296875" bestFit="1" customWidth="1"/>
    <col min="1421" max="1421" width="29.54296875" bestFit="1" customWidth="1"/>
    <col min="1422" max="1422" width="66.81640625" bestFit="1" customWidth="1"/>
    <col min="1423" max="1423" width="9.81640625" bestFit="1" customWidth="1"/>
    <col min="1424" max="1424" width="39.08984375" bestFit="1" customWidth="1"/>
    <col min="1425" max="1425" width="57.7265625" bestFit="1" customWidth="1"/>
    <col min="1426" max="1426" width="42.6328125" bestFit="1" customWidth="1"/>
    <col min="1427" max="1427" width="74.1796875" bestFit="1" customWidth="1"/>
    <col min="1428" max="1428" width="49.54296875" bestFit="1" customWidth="1"/>
    <col min="1429" max="1429" width="74.453125" bestFit="1" customWidth="1"/>
    <col min="1430" max="1430" width="236.6328125" bestFit="1" customWidth="1"/>
    <col min="1431" max="1431" width="91.81640625" bestFit="1" customWidth="1"/>
    <col min="1432" max="1432" width="84.08984375" bestFit="1" customWidth="1"/>
    <col min="1433" max="1433" width="84.54296875" bestFit="1" customWidth="1"/>
    <col min="1434" max="1434" width="31.6328125" bestFit="1" customWidth="1"/>
    <col min="1435" max="1435" width="83.08984375" bestFit="1" customWidth="1"/>
    <col min="1436" max="1436" width="118.90625" bestFit="1" customWidth="1"/>
    <col min="1437" max="1437" width="45.36328125" bestFit="1" customWidth="1"/>
    <col min="1438" max="1438" width="70" bestFit="1" customWidth="1"/>
    <col min="1439" max="1439" width="53.1796875" bestFit="1" customWidth="1"/>
    <col min="1440" max="1440" width="46.1796875" bestFit="1" customWidth="1"/>
    <col min="1441" max="1441" width="39.90625" bestFit="1" customWidth="1"/>
    <col min="1442" max="1442" width="37.26953125" bestFit="1" customWidth="1"/>
    <col min="1443" max="1443" width="112.7265625" bestFit="1" customWidth="1"/>
    <col min="1444" max="1444" width="76.81640625" bestFit="1" customWidth="1"/>
    <col min="1445" max="1445" width="106.54296875" bestFit="1" customWidth="1"/>
    <col min="1446" max="1446" width="55.7265625" bestFit="1" customWidth="1"/>
    <col min="1447" max="1447" width="30.26953125" bestFit="1" customWidth="1"/>
    <col min="1448" max="1448" width="32.6328125" bestFit="1" customWidth="1"/>
    <col min="1449" max="1449" width="72.08984375" bestFit="1" customWidth="1"/>
    <col min="1450" max="1450" width="54.1796875" bestFit="1" customWidth="1"/>
    <col min="1451" max="1451" width="16.81640625" bestFit="1" customWidth="1"/>
    <col min="1452" max="1452" width="41.90625" bestFit="1" customWidth="1"/>
    <col min="1453" max="1453" width="60.90625" bestFit="1" customWidth="1"/>
    <col min="1454" max="1454" width="47.7265625" bestFit="1" customWidth="1"/>
    <col min="1455" max="1455" width="36.81640625" bestFit="1" customWidth="1"/>
    <col min="1456" max="1456" width="20.90625" bestFit="1" customWidth="1"/>
    <col min="1457" max="1457" width="30" bestFit="1" customWidth="1"/>
    <col min="1458" max="1458" width="116.26953125" bestFit="1" customWidth="1"/>
    <col min="1459" max="1459" width="21.36328125" bestFit="1" customWidth="1"/>
    <col min="1460" max="1460" width="26.08984375" bestFit="1" customWidth="1"/>
    <col min="1461" max="1461" width="42" bestFit="1" customWidth="1"/>
    <col min="1462" max="1462" width="99.54296875" bestFit="1" customWidth="1"/>
    <col min="1464" max="1464" width="74.54296875" bestFit="1" customWidth="1"/>
    <col min="1465" max="1465" width="69.7265625" bestFit="1" customWidth="1"/>
    <col min="1466" max="1466" width="29.26953125" bestFit="1" customWidth="1"/>
    <col min="1467" max="1467" width="63" bestFit="1" customWidth="1"/>
    <col min="1468" max="1468" width="19.26953125" bestFit="1" customWidth="1"/>
    <col min="1469" max="1469" width="18.90625" bestFit="1" customWidth="1"/>
    <col min="1470" max="1470" width="102.7265625" bestFit="1" customWidth="1"/>
    <col min="1471" max="1471" width="25" bestFit="1" customWidth="1"/>
    <col min="1472" max="1472" width="20.90625" bestFit="1" customWidth="1"/>
    <col min="1473" max="1473" width="151.08984375" bestFit="1" customWidth="1"/>
    <col min="1474" max="1474" width="39.54296875" bestFit="1" customWidth="1"/>
    <col min="1475" max="1475" width="19.36328125" bestFit="1" customWidth="1"/>
    <col min="1476" max="1476" width="28.08984375" bestFit="1" customWidth="1"/>
    <col min="1477" max="1477" width="95.36328125" bestFit="1" customWidth="1"/>
    <col min="1478" max="1478" width="23.81640625" bestFit="1" customWidth="1"/>
    <col min="1479" max="1479" width="20.08984375" bestFit="1" customWidth="1"/>
    <col min="1480" max="1480" width="20.6328125" bestFit="1" customWidth="1"/>
    <col min="1481" max="1481" width="70.453125" bestFit="1" customWidth="1"/>
    <col min="1482" max="1482" width="6.81640625" bestFit="1" customWidth="1"/>
    <col min="1483" max="1483" width="135.7265625" bestFit="1" customWidth="1"/>
    <col min="1484" max="1484" width="55.453125" bestFit="1" customWidth="1"/>
    <col min="1485" max="1485" width="47" bestFit="1" customWidth="1"/>
    <col min="1486" max="1486" width="96.453125" bestFit="1" customWidth="1"/>
    <col min="1487" max="1487" width="99.7265625" bestFit="1" customWidth="1"/>
    <col min="1488" max="1488" width="65.453125" bestFit="1" customWidth="1"/>
    <col min="1489" max="1489" width="42.6328125" bestFit="1" customWidth="1"/>
    <col min="1490" max="1490" width="79.26953125" bestFit="1" customWidth="1"/>
    <col min="1491" max="1491" width="17.08984375" bestFit="1" customWidth="1"/>
    <col min="1492" max="1492" width="77.81640625" bestFit="1" customWidth="1"/>
    <col min="1493" max="1493" width="42.36328125" bestFit="1" customWidth="1"/>
    <col min="1494" max="1494" width="35.81640625" bestFit="1" customWidth="1"/>
    <col min="1495" max="1495" width="25.08984375" bestFit="1" customWidth="1"/>
    <col min="1496" max="1496" width="41.90625" bestFit="1" customWidth="1"/>
    <col min="1497" max="1497" width="49.90625" bestFit="1" customWidth="1"/>
    <col min="1498" max="1498" width="31.81640625" bestFit="1" customWidth="1"/>
    <col min="1499" max="1499" width="29.54296875" bestFit="1" customWidth="1"/>
    <col min="1500" max="1500" width="47.54296875" bestFit="1" customWidth="1"/>
    <col min="1501" max="1501" width="50.54296875" bestFit="1" customWidth="1"/>
    <col min="1502" max="1502" width="25.08984375" bestFit="1" customWidth="1"/>
    <col min="1503" max="1503" width="12.08984375" bestFit="1" customWidth="1"/>
    <col min="1504" max="1504" width="23.81640625" bestFit="1" customWidth="1"/>
    <col min="1505" max="1505" width="72.36328125" bestFit="1" customWidth="1"/>
    <col min="1506" max="1506" width="43.36328125" bestFit="1" customWidth="1"/>
    <col min="1507" max="1507" width="45.54296875" bestFit="1" customWidth="1"/>
    <col min="1508" max="1508" width="53.6328125" bestFit="1" customWidth="1"/>
    <col min="1509" max="1509" width="66.08984375" bestFit="1" customWidth="1"/>
    <col min="1510" max="1510" width="23.90625" bestFit="1" customWidth="1"/>
    <col min="1511" max="1511" width="46.81640625" bestFit="1" customWidth="1"/>
    <col min="1512" max="1512" width="83.81640625" bestFit="1" customWidth="1"/>
    <col min="1513" max="1513" width="16.36328125" bestFit="1" customWidth="1"/>
    <col min="1514" max="1514" width="18.26953125" bestFit="1" customWidth="1"/>
    <col min="1515" max="1515" width="18.453125" bestFit="1" customWidth="1"/>
    <col min="1516" max="1516" width="222.36328125" bestFit="1" customWidth="1"/>
    <col min="1517" max="1517" width="77.6328125" bestFit="1" customWidth="1"/>
    <col min="1518" max="1518" width="40.90625" bestFit="1" customWidth="1"/>
    <col min="1519" max="1519" width="41.1796875" bestFit="1" customWidth="1"/>
    <col min="1520" max="1520" width="86" bestFit="1" customWidth="1"/>
    <col min="1521" max="1521" width="53.6328125" bestFit="1" customWidth="1"/>
    <col min="1522" max="1522" width="29.90625" bestFit="1" customWidth="1"/>
    <col min="1523" max="1523" width="33.453125" bestFit="1" customWidth="1"/>
    <col min="1524" max="1524" width="120.54296875" bestFit="1" customWidth="1"/>
    <col min="1525" max="1525" width="49.08984375" bestFit="1" customWidth="1"/>
    <col min="1526" max="1526" width="30" bestFit="1" customWidth="1"/>
    <col min="1527" max="1527" width="19.36328125" bestFit="1" customWidth="1"/>
    <col min="1528" max="1528" width="38.7265625" bestFit="1" customWidth="1"/>
    <col min="1529" max="1529" width="31.08984375" bestFit="1" customWidth="1"/>
    <col min="1530" max="1530" width="86.26953125" bestFit="1" customWidth="1"/>
    <col min="1531" max="1531" width="55.08984375" bestFit="1" customWidth="1"/>
    <col min="1532" max="1532" width="64.08984375" bestFit="1" customWidth="1"/>
    <col min="1533" max="1533" width="46.90625" bestFit="1" customWidth="1"/>
    <col min="1534" max="1534" width="54.81640625" bestFit="1" customWidth="1"/>
    <col min="1535" max="1535" width="26.08984375" bestFit="1" customWidth="1"/>
    <col min="1536" max="1536" width="74.26953125" bestFit="1" customWidth="1"/>
    <col min="1537" max="1537" width="163.6328125" bestFit="1" customWidth="1"/>
    <col min="1538" max="1538" width="50.26953125" bestFit="1" customWidth="1"/>
    <col min="1539" max="1539" width="24.90625" bestFit="1" customWidth="1"/>
    <col min="1540" max="1540" width="36.08984375" bestFit="1" customWidth="1"/>
    <col min="1541" max="1541" width="63.26953125" bestFit="1" customWidth="1"/>
    <col min="1542" max="1542" width="47.453125" bestFit="1" customWidth="1"/>
    <col min="1543" max="1543" width="25.7265625" bestFit="1" customWidth="1"/>
    <col min="1544" max="1544" width="12.7265625" bestFit="1" customWidth="1"/>
    <col min="1545" max="1545" width="21.08984375" bestFit="1" customWidth="1"/>
    <col min="1546" max="1546" width="33.6328125" bestFit="1" customWidth="1"/>
    <col min="1547" max="1547" width="27.54296875" bestFit="1" customWidth="1"/>
    <col min="1548" max="1548" width="21.54296875" bestFit="1" customWidth="1"/>
    <col min="1549" max="1549" width="31.453125" bestFit="1" customWidth="1"/>
    <col min="1550" max="1550" width="40.453125" bestFit="1" customWidth="1"/>
    <col min="1551" max="1551" width="31.81640625" bestFit="1" customWidth="1"/>
    <col min="1552" max="1552" width="35.453125" bestFit="1" customWidth="1"/>
    <col min="1553" max="1553" width="31.7265625" bestFit="1" customWidth="1"/>
    <col min="1554" max="1554" width="77.08984375" bestFit="1" customWidth="1"/>
    <col min="1555" max="1555" width="23.08984375" bestFit="1" customWidth="1"/>
    <col min="1556" max="1556" width="8.1796875" bestFit="1" customWidth="1"/>
    <col min="1557" max="1557" width="37.6328125" bestFit="1" customWidth="1"/>
    <col min="1558" max="1558" width="187.36328125" bestFit="1" customWidth="1"/>
    <col min="1559" max="1559" width="72.26953125" bestFit="1" customWidth="1"/>
    <col min="1560" max="1560" width="73.1796875" bestFit="1" customWidth="1"/>
    <col min="1561" max="1561" width="10.1796875" bestFit="1" customWidth="1"/>
    <col min="1562" max="1562" width="20.81640625" bestFit="1" customWidth="1"/>
    <col min="1563" max="1563" width="43.6328125" bestFit="1" customWidth="1"/>
    <col min="1565" max="1565" width="68.54296875" bestFit="1" customWidth="1"/>
    <col min="1566" max="1566" width="91" bestFit="1" customWidth="1"/>
    <col min="1567" max="1567" width="77.453125" bestFit="1" customWidth="1"/>
    <col min="1568" max="1568" width="85.453125" bestFit="1" customWidth="1"/>
    <col min="1569" max="1569" width="73.1796875" bestFit="1" customWidth="1"/>
    <col min="1570" max="1570" width="71.7265625" bestFit="1" customWidth="1"/>
    <col min="1571" max="1571" width="66.6328125" bestFit="1" customWidth="1"/>
    <col min="1572" max="1572" width="52" bestFit="1" customWidth="1"/>
    <col min="1573" max="1573" width="31.54296875" bestFit="1" customWidth="1"/>
    <col min="1574" max="1574" width="49.26953125" bestFit="1" customWidth="1"/>
    <col min="1575" max="1575" width="45.90625" bestFit="1" customWidth="1"/>
    <col min="1576" max="1576" width="41.36328125" bestFit="1" customWidth="1"/>
    <col min="1577" max="1577" width="64.08984375" bestFit="1" customWidth="1"/>
    <col min="1578" max="1578" width="24.7265625" bestFit="1" customWidth="1"/>
    <col min="1579" max="1579" width="23.7265625" bestFit="1" customWidth="1"/>
    <col min="1580" max="1580" width="55" bestFit="1" customWidth="1"/>
    <col min="1581" max="1581" width="31.453125" bestFit="1" customWidth="1"/>
    <col min="1582" max="1582" width="11.08984375" bestFit="1" customWidth="1"/>
    <col min="1583" max="1583" width="44.26953125" bestFit="1" customWidth="1"/>
    <col min="1584" max="1584" width="31.1796875" bestFit="1" customWidth="1"/>
    <col min="1585" max="1585" width="42.26953125" bestFit="1" customWidth="1"/>
    <col min="1586" max="1586" width="38.7265625" bestFit="1" customWidth="1"/>
    <col min="1587" max="1587" width="21.26953125" bestFit="1" customWidth="1"/>
    <col min="1588" max="1588" width="33.453125" bestFit="1" customWidth="1"/>
    <col min="1589" max="1589" width="68.1796875" bestFit="1" customWidth="1"/>
    <col min="1590" max="1590" width="21.36328125" bestFit="1" customWidth="1"/>
    <col min="1591" max="1591" width="61.26953125" bestFit="1" customWidth="1"/>
    <col min="1592" max="1592" width="17.90625" bestFit="1" customWidth="1"/>
    <col min="1593" max="1593" width="64.90625" bestFit="1" customWidth="1"/>
    <col min="1594" max="1594" width="60.6328125" bestFit="1" customWidth="1"/>
    <col min="1595" max="1595" width="20.54296875" bestFit="1" customWidth="1"/>
    <col min="1596" max="1596" width="30.26953125" bestFit="1" customWidth="1"/>
    <col min="1597" max="1597" width="23.26953125" bestFit="1" customWidth="1"/>
    <col min="1598" max="1598" width="38.1796875" bestFit="1" customWidth="1"/>
    <col min="1599" max="1599" width="52.90625" bestFit="1" customWidth="1"/>
    <col min="1600" max="1600" width="36.54296875" bestFit="1" customWidth="1"/>
    <col min="1601" max="1601" width="39.36328125" bestFit="1" customWidth="1"/>
    <col min="1602" max="1602" width="17" bestFit="1" customWidth="1"/>
    <col min="1603" max="1603" width="24.26953125" bestFit="1" customWidth="1"/>
    <col min="1604" max="1604" width="19.54296875" bestFit="1" customWidth="1"/>
    <col min="1605" max="1605" width="54.08984375" bestFit="1" customWidth="1"/>
    <col min="1606" max="1606" width="21.54296875" bestFit="1" customWidth="1"/>
    <col min="1607" max="1607" width="74.54296875" bestFit="1" customWidth="1"/>
    <col min="1608" max="1608" width="40.7265625" bestFit="1" customWidth="1"/>
    <col min="1609" max="1609" width="76.36328125" bestFit="1" customWidth="1"/>
    <col min="1610" max="1610" width="59.54296875" bestFit="1" customWidth="1"/>
    <col min="1611" max="1611" width="106.36328125" bestFit="1" customWidth="1"/>
    <col min="1612" max="1612" width="10.54296875" bestFit="1" customWidth="1"/>
    <col min="1613" max="1613" width="71.453125" bestFit="1" customWidth="1"/>
    <col min="1614" max="1614" width="68.81640625" bestFit="1" customWidth="1"/>
    <col min="1615" max="1615" width="56.36328125" bestFit="1" customWidth="1"/>
    <col min="1616" max="1616" width="50.6328125" bestFit="1" customWidth="1"/>
    <col min="1617" max="1617" width="12.81640625" bestFit="1" customWidth="1"/>
    <col min="1618" max="1618" width="25.90625" bestFit="1" customWidth="1"/>
    <col min="1619" max="1619" width="17.81640625" bestFit="1" customWidth="1"/>
    <col min="1620" max="1620" width="20.453125" bestFit="1" customWidth="1"/>
    <col min="1621" max="1621" width="25.7265625" bestFit="1" customWidth="1"/>
    <col min="1622" max="1622" width="50.26953125" bestFit="1" customWidth="1"/>
    <col min="1623" max="1623" width="56.26953125" bestFit="1" customWidth="1"/>
    <col min="1624" max="1624" width="18.81640625" bestFit="1" customWidth="1"/>
    <col min="1625" max="1625" width="111.6328125" bestFit="1" customWidth="1"/>
    <col min="1626" max="1626" width="93.36328125" bestFit="1" customWidth="1"/>
    <col min="1627" max="1627" width="49.81640625" bestFit="1" customWidth="1"/>
    <col min="1628" max="1628" width="45.08984375" bestFit="1" customWidth="1"/>
    <col min="1629" max="1629" width="66.90625" bestFit="1" customWidth="1"/>
    <col min="1630" max="1630" width="59.54296875" bestFit="1" customWidth="1"/>
    <col min="1631" max="1631" width="93.26953125" bestFit="1" customWidth="1"/>
    <col min="1632" max="1632" width="11.7265625" bestFit="1" customWidth="1"/>
    <col min="1633" max="1633" width="12.1796875" bestFit="1" customWidth="1"/>
    <col min="1634" max="1634" width="40.453125" bestFit="1" customWidth="1"/>
    <col min="1635" max="1635" width="13.26953125" bestFit="1" customWidth="1"/>
    <col min="1636" max="1636" width="23.36328125" bestFit="1" customWidth="1"/>
    <col min="1637" max="1637" width="61.54296875" bestFit="1" customWidth="1"/>
    <col min="1638" max="1638" width="10.6328125" bestFit="1" customWidth="1"/>
    <col min="1639" max="1639" width="51.6328125" bestFit="1" customWidth="1"/>
    <col min="1640" max="1640" width="41.1796875" bestFit="1" customWidth="1"/>
    <col min="1641" max="1641" width="34.08984375" bestFit="1" customWidth="1"/>
    <col min="1642" max="1642" width="36.90625" bestFit="1" customWidth="1"/>
    <col min="1643" max="1643" width="18.7265625" bestFit="1" customWidth="1"/>
    <col min="1644" max="1644" width="20.7265625" bestFit="1" customWidth="1"/>
    <col min="1645" max="1645" width="22.36328125" bestFit="1" customWidth="1"/>
    <col min="1646" max="1646" width="57.7265625" bestFit="1" customWidth="1"/>
    <col min="1647" max="1647" width="34.6328125" bestFit="1" customWidth="1"/>
    <col min="1648" max="1648" width="53.36328125" bestFit="1" customWidth="1"/>
    <col min="1649" max="1649" width="50.90625" bestFit="1" customWidth="1"/>
    <col min="1650" max="1650" width="62.36328125" bestFit="1" customWidth="1"/>
    <col min="1651" max="1651" width="19" bestFit="1" customWidth="1"/>
    <col min="1652" max="1652" width="26.6328125" bestFit="1" customWidth="1"/>
    <col min="1653" max="1653" width="35.6328125" bestFit="1" customWidth="1"/>
    <col min="1654" max="1654" width="25.7265625" bestFit="1" customWidth="1"/>
    <col min="1655" max="1655" width="14.08984375" bestFit="1" customWidth="1"/>
    <col min="1656" max="1656" width="12.81640625" bestFit="1" customWidth="1"/>
    <col min="1657" max="1657" width="50.1796875" bestFit="1" customWidth="1"/>
    <col min="1658" max="1658" width="26.26953125" bestFit="1" customWidth="1"/>
    <col min="1659" max="1659" width="16.36328125" bestFit="1" customWidth="1"/>
    <col min="1660" max="1660" width="28.54296875" bestFit="1" customWidth="1"/>
    <col min="1661" max="1661" width="40" bestFit="1" customWidth="1"/>
    <col min="1662" max="1662" width="50.453125" bestFit="1" customWidth="1"/>
    <col min="1663" max="1663" width="73.54296875" bestFit="1" customWidth="1"/>
    <col min="1664" max="1664" width="79.26953125" bestFit="1" customWidth="1"/>
    <col min="1665" max="1665" width="53.90625" bestFit="1" customWidth="1"/>
    <col min="1666" max="1666" width="59.90625" bestFit="1" customWidth="1"/>
    <col min="1667" max="1667" width="77.08984375" bestFit="1" customWidth="1"/>
    <col min="1668" max="1668" width="29.1796875" bestFit="1" customWidth="1"/>
    <col min="1669" max="1669" width="14.7265625" bestFit="1" customWidth="1"/>
    <col min="1670" max="1670" width="30" bestFit="1" customWidth="1"/>
    <col min="1671" max="1671" width="104.453125" bestFit="1" customWidth="1"/>
    <col min="1672" max="1672" width="73.6328125" bestFit="1" customWidth="1"/>
    <col min="1673" max="1673" width="98.36328125" bestFit="1" customWidth="1"/>
    <col min="1674" max="1674" width="32.90625" bestFit="1" customWidth="1"/>
    <col min="1675" max="1675" width="41.90625" bestFit="1" customWidth="1"/>
    <col min="1676" max="1676" width="30" bestFit="1" customWidth="1"/>
    <col min="1677" max="1677" width="28.7265625" bestFit="1" customWidth="1"/>
    <col min="1678" max="1678" width="9.26953125" bestFit="1" customWidth="1"/>
    <col min="1679" max="1679" width="32.1796875" bestFit="1" customWidth="1"/>
    <col min="1680" max="1680" width="80.6328125" bestFit="1" customWidth="1"/>
    <col min="1681" max="1681" width="59.08984375" bestFit="1" customWidth="1"/>
    <col min="1682" max="1682" width="34.26953125" bestFit="1" customWidth="1"/>
    <col min="1683" max="1683" width="106.81640625" bestFit="1" customWidth="1"/>
    <col min="1684" max="1684" width="37.1796875" bestFit="1" customWidth="1"/>
    <col min="1685" max="1685" width="42" bestFit="1" customWidth="1"/>
    <col min="1686" max="1686" width="13.1796875" bestFit="1" customWidth="1"/>
    <col min="1687" max="1687" width="65.54296875" bestFit="1" customWidth="1"/>
    <col min="1688" max="1688" width="43.90625" bestFit="1" customWidth="1"/>
    <col min="1689" max="1689" width="56.90625" bestFit="1" customWidth="1"/>
    <col min="1690" max="1690" width="59.54296875" bestFit="1" customWidth="1"/>
    <col min="1691" max="1691" width="35" bestFit="1" customWidth="1"/>
    <col min="1692" max="1692" width="25.1796875" bestFit="1" customWidth="1"/>
    <col min="1693" max="1693" width="26.1796875" bestFit="1" customWidth="1"/>
    <col min="1694" max="1694" width="36.26953125" bestFit="1" customWidth="1"/>
    <col min="1695" max="1695" width="30.6328125" bestFit="1" customWidth="1"/>
    <col min="1696" max="1696" width="37.7265625" bestFit="1" customWidth="1"/>
    <col min="1697" max="1697" width="24.08984375" bestFit="1" customWidth="1"/>
    <col min="1698" max="1698" width="32.36328125" bestFit="1" customWidth="1"/>
    <col min="1699" max="1699" width="48.6328125" bestFit="1" customWidth="1"/>
    <col min="1700" max="1700" width="38.1796875" bestFit="1" customWidth="1"/>
    <col min="1701" max="1701" width="14.6328125" bestFit="1" customWidth="1"/>
    <col min="1702" max="1702" width="26.08984375" bestFit="1" customWidth="1"/>
    <col min="1703" max="1703" width="15.36328125" bestFit="1" customWidth="1"/>
    <col min="1704" max="1704" width="107.7265625" bestFit="1" customWidth="1"/>
    <col min="1705" max="1705" width="94" bestFit="1" customWidth="1"/>
    <col min="1706" max="1706" width="18.36328125" bestFit="1" customWidth="1"/>
    <col min="1707" max="1707" width="100.26953125" bestFit="1" customWidth="1"/>
    <col min="1708" max="1708" width="39.54296875" bestFit="1" customWidth="1"/>
    <col min="1709" max="1709" width="22.26953125" bestFit="1" customWidth="1"/>
    <col min="1710" max="1710" width="20.90625" bestFit="1" customWidth="1"/>
    <col min="1711" max="1711" width="25.08984375" bestFit="1" customWidth="1"/>
    <col min="1712" max="1712" width="8.1796875" bestFit="1" customWidth="1"/>
    <col min="1713" max="1713" width="37.453125" bestFit="1" customWidth="1"/>
    <col min="1714" max="1714" width="30.6328125" bestFit="1" customWidth="1"/>
    <col min="1715" max="1715" width="73.36328125" bestFit="1" customWidth="1"/>
    <col min="1716" max="1716" width="64.453125" bestFit="1" customWidth="1"/>
    <col min="1717" max="1717" width="34.1796875" bestFit="1" customWidth="1"/>
    <col min="1718" max="1718" width="22.6328125" bestFit="1" customWidth="1"/>
    <col min="1719" max="1719" width="56.6328125" bestFit="1" customWidth="1"/>
    <col min="1720" max="1720" width="73.26953125" bestFit="1" customWidth="1"/>
    <col min="1721" max="1721" width="39.90625" bestFit="1" customWidth="1"/>
    <col min="1722" max="1722" width="47" bestFit="1" customWidth="1"/>
    <col min="1723" max="1723" width="86.7265625" bestFit="1" customWidth="1"/>
    <col min="1724" max="1724" width="48.7265625" bestFit="1" customWidth="1"/>
    <col min="1725" max="1725" width="30.26953125" bestFit="1" customWidth="1"/>
    <col min="1726" max="1726" width="51.7265625" bestFit="1" customWidth="1"/>
    <col min="1727" max="1727" width="21.26953125" bestFit="1" customWidth="1"/>
    <col min="1728" max="1728" width="78.08984375" bestFit="1" customWidth="1"/>
    <col min="1729" max="1729" width="38.36328125" bestFit="1" customWidth="1"/>
    <col min="1730" max="1730" width="28.54296875" bestFit="1" customWidth="1"/>
    <col min="1731" max="1731" width="92.36328125" bestFit="1" customWidth="1"/>
    <col min="1732" max="1732" width="55.36328125" bestFit="1" customWidth="1"/>
    <col min="1733" max="1733" width="23.90625" bestFit="1" customWidth="1"/>
    <col min="1734" max="1734" width="92.08984375" bestFit="1" customWidth="1"/>
    <col min="1735" max="1735" width="86.1796875" bestFit="1" customWidth="1"/>
    <col min="1736" max="1736" width="17.1796875" bestFit="1" customWidth="1"/>
    <col min="1737" max="1737" width="113" bestFit="1" customWidth="1"/>
    <col min="1738" max="1738" width="37.81640625" bestFit="1" customWidth="1"/>
    <col min="1739" max="1739" width="17.6328125" bestFit="1" customWidth="1"/>
    <col min="1740" max="1740" width="109.90625" bestFit="1" customWidth="1"/>
    <col min="1741" max="1741" width="57.90625" bestFit="1" customWidth="1"/>
    <col min="1742" max="1742" width="19.7265625" bestFit="1" customWidth="1"/>
    <col min="1743" max="1743" width="89.81640625" bestFit="1" customWidth="1"/>
    <col min="1744" max="1744" width="106.26953125" bestFit="1" customWidth="1"/>
    <col min="1745" max="1745" width="85.36328125" bestFit="1" customWidth="1"/>
    <col min="1746" max="1746" width="101.81640625" bestFit="1" customWidth="1"/>
    <col min="1747" max="1747" width="52.26953125" bestFit="1" customWidth="1"/>
    <col min="1748" max="1748" width="50.90625" bestFit="1" customWidth="1"/>
    <col min="1749" max="1749" width="61.36328125" bestFit="1" customWidth="1"/>
    <col min="1750" max="1750" width="76.08984375" bestFit="1" customWidth="1"/>
    <col min="1751" max="1751" width="39.7265625" bestFit="1" customWidth="1"/>
    <col min="1752" max="1752" width="211.36328125" bestFit="1" customWidth="1"/>
    <col min="1753" max="1753" width="23.54296875" bestFit="1" customWidth="1"/>
    <col min="1754" max="1754" width="90.54296875" bestFit="1" customWidth="1"/>
    <col min="1755" max="1755" width="128.08984375" bestFit="1" customWidth="1"/>
    <col min="1756" max="1756" width="112.08984375" bestFit="1" customWidth="1"/>
    <col min="1757" max="1757" width="39.36328125" bestFit="1" customWidth="1"/>
    <col min="1758" max="1758" width="77.81640625" bestFit="1" customWidth="1"/>
    <col min="1759" max="1759" width="37.54296875" bestFit="1" customWidth="1"/>
    <col min="1760" max="1760" width="26.6328125" bestFit="1" customWidth="1"/>
    <col min="1761" max="1761" width="38.81640625" bestFit="1" customWidth="1"/>
    <col min="1762" max="1762" width="39.08984375" bestFit="1" customWidth="1"/>
    <col min="1763" max="1763" width="21.90625" bestFit="1" customWidth="1"/>
    <col min="1764" max="1764" width="46.08984375" bestFit="1" customWidth="1"/>
    <col min="1765" max="1765" width="48.7265625" bestFit="1" customWidth="1"/>
    <col min="1766" max="1766" width="36.36328125" bestFit="1" customWidth="1"/>
    <col min="1767" max="1767" width="42.08984375" bestFit="1" customWidth="1"/>
    <col min="1768" max="1768" width="78.08984375" bestFit="1" customWidth="1"/>
    <col min="1769" max="1769" width="43.26953125" bestFit="1" customWidth="1"/>
    <col min="1770" max="1770" width="66" bestFit="1" customWidth="1"/>
    <col min="1771" max="1771" width="112.81640625" bestFit="1" customWidth="1"/>
    <col min="1772" max="1772" width="74.453125" bestFit="1" customWidth="1"/>
    <col min="1773" max="1773" width="41.1796875" bestFit="1" customWidth="1"/>
    <col min="1774" max="1774" width="69.26953125" bestFit="1" customWidth="1"/>
    <col min="1775" max="1775" width="33.1796875" bestFit="1" customWidth="1"/>
    <col min="1776" max="1776" width="29.6328125" bestFit="1" customWidth="1"/>
    <col min="1777" max="1777" width="39" bestFit="1" customWidth="1"/>
    <col min="1778" max="1778" width="45.36328125" bestFit="1" customWidth="1"/>
    <col min="1779" max="1779" width="29.90625" bestFit="1" customWidth="1"/>
    <col min="1780" max="1780" width="32.1796875" bestFit="1" customWidth="1"/>
    <col min="1781" max="1781" width="25.54296875" bestFit="1" customWidth="1"/>
    <col min="1782" max="1782" width="72.81640625" bestFit="1" customWidth="1"/>
    <col min="1783" max="1783" width="141.54296875" bestFit="1" customWidth="1"/>
    <col min="1784" max="1784" width="88.453125" bestFit="1" customWidth="1"/>
    <col min="1785" max="1785" width="29.36328125" bestFit="1" customWidth="1"/>
    <col min="1786" max="1786" width="29.90625" bestFit="1" customWidth="1"/>
    <col min="1787" max="1787" width="19.54296875" bestFit="1" customWidth="1"/>
    <col min="1788" max="1788" width="38.26953125" bestFit="1" customWidth="1"/>
    <col min="1789" max="1789" width="21.26953125" bestFit="1" customWidth="1"/>
    <col min="1790" max="1790" width="45.453125" bestFit="1" customWidth="1"/>
    <col min="1791" max="1791" width="54.54296875" bestFit="1" customWidth="1"/>
    <col min="1792" max="1792" width="29.54296875" bestFit="1" customWidth="1"/>
    <col min="1793" max="1793" width="66.81640625" bestFit="1" customWidth="1"/>
    <col min="1794" max="1794" width="9.81640625" bestFit="1" customWidth="1"/>
    <col min="1795" max="1795" width="39.08984375" bestFit="1" customWidth="1"/>
    <col min="1796" max="1796" width="57.7265625" bestFit="1" customWidth="1"/>
    <col min="1797" max="1797" width="42.6328125" bestFit="1" customWidth="1"/>
    <col min="1798" max="1798" width="74.1796875" bestFit="1" customWidth="1"/>
    <col min="1799" max="1799" width="49.54296875" bestFit="1" customWidth="1"/>
    <col min="1800" max="1800" width="74.453125" bestFit="1" customWidth="1"/>
    <col min="1801" max="1801" width="236.6328125" bestFit="1" customWidth="1"/>
    <col min="1802" max="1802" width="91.81640625" bestFit="1" customWidth="1"/>
    <col min="1803" max="1803" width="84.08984375" bestFit="1" customWidth="1"/>
    <col min="1804" max="1804" width="84.54296875" bestFit="1" customWidth="1"/>
    <col min="1805" max="1805" width="31.6328125" bestFit="1" customWidth="1"/>
    <col min="1806" max="1806" width="83.08984375" bestFit="1" customWidth="1"/>
    <col min="1807" max="1807" width="118.90625" bestFit="1" customWidth="1"/>
    <col min="1808" max="1808" width="45.36328125" bestFit="1" customWidth="1"/>
    <col min="1809" max="1809" width="70" bestFit="1" customWidth="1"/>
    <col min="1810" max="1810" width="53.1796875" bestFit="1" customWidth="1"/>
    <col min="1811" max="1811" width="46.1796875" bestFit="1" customWidth="1"/>
    <col min="1812" max="1812" width="39.90625" bestFit="1" customWidth="1"/>
    <col min="1813" max="1813" width="37.26953125" bestFit="1" customWidth="1"/>
    <col min="1814" max="1814" width="112.7265625" bestFit="1" customWidth="1"/>
    <col min="1815" max="1815" width="76.81640625" bestFit="1" customWidth="1"/>
    <col min="1816" max="1816" width="106.54296875" bestFit="1" customWidth="1"/>
    <col min="1817" max="1817" width="55.7265625" bestFit="1" customWidth="1"/>
    <col min="1818" max="1818" width="30.26953125" bestFit="1" customWidth="1"/>
    <col min="1819" max="1819" width="32.6328125" bestFit="1" customWidth="1"/>
    <col min="1820" max="1820" width="72.08984375" bestFit="1" customWidth="1"/>
    <col min="1821" max="1821" width="54.1796875" bestFit="1" customWidth="1"/>
    <col min="1822" max="1822" width="16.81640625" bestFit="1" customWidth="1"/>
    <col min="1823" max="1823" width="41.90625" bestFit="1" customWidth="1"/>
    <col min="1824" max="1824" width="60.90625" bestFit="1" customWidth="1"/>
    <col min="1825" max="1825" width="47.7265625" bestFit="1" customWidth="1"/>
    <col min="1826" max="1826" width="36.81640625" bestFit="1" customWidth="1"/>
    <col min="1827" max="1827" width="20.90625" bestFit="1" customWidth="1"/>
    <col min="1828" max="1828" width="30" bestFit="1" customWidth="1"/>
    <col min="1829" max="1829" width="116.26953125" bestFit="1" customWidth="1"/>
    <col min="1830" max="1830" width="21.36328125" bestFit="1" customWidth="1"/>
    <col min="1831" max="1831" width="26.08984375" bestFit="1" customWidth="1"/>
    <col min="1832" max="1832" width="42" bestFit="1" customWidth="1"/>
    <col min="1833" max="1833" width="99.54296875" bestFit="1" customWidth="1"/>
    <col min="1835" max="1835" width="74.54296875" bestFit="1" customWidth="1"/>
    <col min="1836" max="1836" width="69.7265625" bestFit="1" customWidth="1"/>
    <col min="1837" max="1837" width="29.26953125" bestFit="1" customWidth="1"/>
    <col min="1838" max="1838" width="63" bestFit="1" customWidth="1"/>
    <col min="1839" max="1839" width="19.26953125" bestFit="1" customWidth="1"/>
    <col min="1840" max="1840" width="18.90625" bestFit="1" customWidth="1"/>
    <col min="1841" max="1841" width="102.7265625" bestFit="1" customWidth="1"/>
    <col min="1842" max="1842" width="25" bestFit="1" customWidth="1"/>
    <col min="1843" max="1843" width="20.90625" bestFit="1" customWidth="1"/>
    <col min="1844" max="1844" width="151.08984375" bestFit="1" customWidth="1"/>
    <col min="1845" max="1845" width="39.54296875" bestFit="1" customWidth="1"/>
    <col min="1846" max="1846" width="19.36328125" bestFit="1" customWidth="1"/>
    <col min="1847" max="1847" width="28.08984375" bestFit="1" customWidth="1"/>
    <col min="1848" max="1848" width="95.36328125" bestFit="1" customWidth="1"/>
    <col min="1849" max="1849" width="23.81640625" bestFit="1" customWidth="1"/>
    <col min="1850" max="1850" width="20.08984375" bestFit="1" customWidth="1"/>
    <col min="1851" max="1851" width="20.6328125" bestFit="1" customWidth="1"/>
    <col min="1852" max="1852" width="70.453125" bestFit="1" customWidth="1"/>
    <col min="1853" max="1853" width="6.81640625" bestFit="1" customWidth="1"/>
    <col min="1854" max="1854" width="135.7265625" bestFit="1" customWidth="1"/>
    <col min="1855" max="1855" width="55.453125" bestFit="1" customWidth="1"/>
    <col min="1856" max="1856" width="47" bestFit="1" customWidth="1"/>
    <col min="1857" max="1857" width="96.453125" bestFit="1" customWidth="1"/>
    <col min="1858" max="1858" width="99.7265625" bestFit="1" customWidth="1"/>
    <col min="1859" max="1859" width="65.453125" bestFit="1" customWidth="1"/>
    <col min="1860" max="1860" width="42.6328125" bestFit="1" customWidth="1"/>
    <col min="1861" max="1861" width="79.26953125" bestFit="1" customWidth="1"/>
    <col min="1862" max="1862" width="17.08984375" bestFit="1" customWidth="1"/>
    <col min="1863" max="1863" width="77.81640625" bestFit="1" customWidth="1"/>
    <col min="1864" max="1864" width="42.36328125" bestFit="1" customWidth="1"/>
    <col min="1865" max="1865" width="35.81640625" bestFit="1" customWidth="1"/>
    <col min="1866" max="1866" width="25.08984375" bestFit="1" customWidth="1"/>
    <col min="1867" max="1867" width="41.90625" bestFit="1" customWidth="1"/>
    <col min="1868" max="1868" width="49.90625" bestFit="1" customWidth="1"/>
    <col min="1869" max="1869" width="31.81640625" bestFit="1" customWidth="1"/>
    <col min="1870" max="1870" width="29.54296875" bestFit="1" customWidth="1"/>
    <col min="1871" max="1871" width="47.54296875" bestFit="1" customWidth="1"/>
    <col min="1872" max="1872" width="50.54296875" bestFit="1" customWidth="1"/>
    <col min="1873" max="1873" width="25.08984375" bestFit="1" customWidth="1"/>
    <col min="1874" max="1874" width="12.08984375" bestFit="1" customWidth="1"/>
    <col min="1875" max="1875" width="23.81640625" bestFit="1" customWidth="1"/>
    <col min="1876" max="1876" width="72.36328125" bestFit="1" customWidth="1"/>
    <col min="1877" max="1877" width="43.36328125" bestFit="1" customWidth="1"/>
    <col min="1878" max="1878" width="45.54296875" bestFit="1" customWidth="1"/>
    <col min="1879" max="1879" width="53.6328125" bestFit="1" customWidth="1"/>
    <col min="1880" max="1880" width="66.08984375" bestFit="1" customWidth="1"/>
    <col min="1881" max="1881" width="23.90625" bestFit="1" customWidth="1"/>
    <col min="1882" max="1882" width="46.81640625" bestFit="1" customWidth="1"/>
    <col min="1883" max="1883" width="83.81640625" bestFit="1" customWidth="1"/>
    <col min="1884" max="1884" width="16.36328125" bestFit="1" customWidth="1"/>
    <col min="1885" max="1885" width="18.26953125" bestFit="1" customWidth="1"/>
    <col min="1886" max="1886" width="18.453125" bestFit="1" customWidth="1"/>
    <col min="1887" max="1887" width="222.36328125" bestFit="1" customWidth="1"/>
    <col min="1888" max="1888" width="77.6328125" bestFit="1" customWidth="1"/>
    <col min="1889" max="1889" width="40.90625" bestFit="1" customWidth="1"/>
    <col min="1890" max="1890" width="41.1796875" bestFit="1" customWidth="1"/>
    <col min="1891" max="1891" width="86" bestFit="1" customWidth="1"/>
    <col min="1892" max="1892" width="53.6328125" bestFit="1" customWidth="1"/>
    <col min="1893" max="1893" width="29.90625" bestFit="1" customWidth="1"/>
    <col min="1894" max="1894" width="33.453125" bestFit="1" customWidth="1"/>
    <col min="1895" max="1895" width="120.54296875" bestFit="1" customWidth="1"/>
    <col min="1896" max="1896" width="49.08984375" bestFit="1" customWidth="1"/>
    <col min="1897" max="1897" width="30" bestFit="1" customWidth="1"/>
    <col min="1898" max="1898" width="19.36328125" bestFit="1" customWidth="1"/>
    <col min="1899" max="1899" width="38.7265625" bestFit="1" customWidth="1"/>
    <col min="1900" max="1900" width="31.08984375" bestFit="1" customWidth="1"/>
    <col min="1901" max="1901" width="86.26953125" bestFit="1" customWidth="1"/>
    <col min="1902" max="1902" width="55.08984375" bestFit="1" customWidth="1"/>
    <col min="1903" max="1903" width="64.08984375" bestFit="1" customWidth="1"/>
    <col min="1904" max="1904" width="46.90625" bestFit="1" customWidth="1"/>
    <col min="1905" max="1905" width="54.81640625" bestFit="1" customWidth="1"/>
    <col min="1906" max="1906" width="26.08984375" bestFit="1" customWidth="1"/>
    <col min="1907" max="1907" width="74.26953125" bestFit="1" customWidth="1"/>
    <col min="1908" max="1908" width="163.6328125" bestFit="1" customWidth="1"/>
    <col min="1909" max="1909" width="50.26953125" bestFit="1" customWidth="1"/>
    <col min="1910" max="1910" width="24.90625" bestFit="1" customWidth="1"/>
    <col min="1911" max="1911" width="36.08984375" bestFit="1" customWidth="1"/>
    <col min="1912" max="1912" width="63.26953125" bestFit="1" customWidth="1"/>
    <col min="1913" max="1913" width="47.453125" bestFit="1" customWidth="1"/>
    <col min="1914" max="1914" width="25.7265625" bestFit="1" customWidth="1"/>
    <col min="1915" max="1915" width="12.7265625" bestFit="1" customWidth="1"/>
    <col min="1916" max="1916" width="21.08984375" bestFit="1" customWidth="1"/>
    <col min="1917" max="1917" width="33.6328125" bestFit="1" customWidth="1"/>
    <col min="1918" max="1918" width="27.54296875" bestFit="1" customWidth="1"/>
    <col min="1919" max="1919" width="21.54296875" bestFit="1" customWidth="1"/>
    <col min="1920" max="1920" width="31.453125" bestFit="1" customWidth="1"/>
    <col min="1921" max="1921" width="40.453125" bestFit="1" customWidth="1"/>
    <col min="1922" max="1922" width="31.81640625" bestFit="1" customWidth="1"/>
    <col min="1923" max="1923" width="35.453125" bestFit="1" customWidth="1"/>
    <col min="1924" max="1924" width="31.7265625" bestFit="1" customWidth="1"/>
    <col min="1925" max="1925" width="77.08984375" bestFit="1" customWidth="1"/>
    <col min="1926" max="1926" width="23.08984375" bestFit="1" customWidth="1"/>
    <col min="1927" max="1927" width="8.1796875" bestFit="1" customWidth="1"/>
    <col min="1928" max="1928" width="37.6328125" bestFit="1" customWidth="1"/>
    <col min="1929" max="1929" width="187.36328125" bestFit="1" customWidth="1"/>
    <col min="1930" max="1930" width="72.26953125" bestFit="1" customWidth="1"/>
    <col min="1931" max="1931" width="73.1796875" bestFit="1" customWidth="1"/>
    <col min="1932" max="1932" width="10.1796875" bestFit="1" customWidth="1"/>
    <col min="1933" max="1933" width="20.81640625" bestFit="1" customWidth="1"/>
    <col min="1934" max="1934" width="43.6328125" bestFit="1" customWidth="1"/>
    <col min="1936" max="1936" width="68.54296875" bestFit="1" customWidth="1"/>
    <col min="1937" max="1937" width="91" bestFit="1" customWidth="1"/>
    <col min="1938" max="1938" width="77.453125" bestFit="1" customWidth="1"/>
    <col min="1939" max="1939" width="85.453125" bestFit="1" customWidth="1"/>
    <col min="1940" max="1940" width="73.1796875" bestFit="1" customWidth="1"/>
    <col min="1941" max="1941" width="71.7265625" bestFit="1" customWidth="1"/>
    <col min="1942" max="1942" width="66.6328125" bestFit="1" customWidth="1"/>
    <col min="1943" max="1943" width="52" bestFit="1" customWidth="1"/>
    <col min="1944" max="1944" width="31.54296875" bestFit="1" customWidth="1"/>
    <col min="1945" max="1945" width="49.26953125" bestFit="1" customWidth="1"/>
    <col min="1946" max="1946" width="45.90625" bestFit="1" customWidth="1"/>
    <col min="1947" max="1947" width="41.36328125" bestFit="1" customWidth="1"/>
    <col min="1948" max="1948" width="64.08984375" bestFit="1" customWidth="1"/>
    <col min="1949" max="1949" width="24.7265625" bestFit="1" customWidth="1"/>
    <col min="1950" max="1950" width="23.7265625" bestFit="1" customWidth="1"/>
    <col min="1951" max="1951" width="55" bestFit="1" customWidth="1"/>
    <col min="1952" max="1952" width="31.453125" bestFit="1" customWidth="1"/>
    <col min="1953" max="1953" width="11.08984375" bestFit="1" customWidth="1"/>
    <col min="1954" max="1954" width="44.26953125" bestFit="1" customWidth="1"/>
    <col min="1955" max="1955" width="31.1796875" bestFit="1" customWidth="1"/>
    <col min="1956" max="1956" width="42.26953125" bestFit="1" customWidth="1"/>
    <col min="1957" max="1957" width="38.7265625" bestFit="1" customWidth="1"/>
    <col min="1958" max="1958" width="21.26953125" bestFit="1" customWidth="1"/>
    <col min="1959" max="1959" width="33.453125" bestFit="1" customWidth="1"/>
    <col min="1960" max="1960" width="68.1796875" bestFit="1" customWidth="1"/>
    <col min="1961" max="1961" width="21.36328125" bestFit="1" customWidth="1"/>
    <col min="1962" max="1962" width="61.26953125" bestFit="1" customWidth="1"/>
    <col min="1963" max="1963" width="17.90625" bestFit="1" customWidth="1"/>
    <col min="1964" max="1964" width="64.90625" bestFit="1" customWidth="1"/>
    <col min="1965" max="1965" width="60.6328125" bestFit="1" customWidth="1"/>
    <col min="1966" max="1966" width="20.54296875" bestFit="1" customWidth="1"/>
    <col min="1967" max="1967" width="30.26953125" bestFit="1" customWidth="1"/>
    <col min="1968" max="1968" width="23.26953125" bestFit="1" customWidth="1"/>
    <col min="1969" max="1969" width="38.1796875" bestFit="1" customWidth="1"/>
    <col min="1970" max="1970" width="52.90625" bestFit="1" customWidth="1"/>
    <col min="1971" max="1971" width="36.54296875" bestFit="1" customWidth="1"/>
    <col min="1972" max="1972" width="39.36328125" bestFit="1" customWidth="1"/>
    <col min="1973" max="1973" width="17" bestFit="1" customWidth="1"/>
    <col min="1974" max="1974" width="24.26953125" bestFit="1" customWidth="1"/>
    <col min="1975" max="1975" width="19.54296875" bestFit="1" customWidth="1"/>
    <col min="1976" max="1976" width="54.08984375" bestFit="1" customWidth="1"/>
    <col min="1977" max="1977" width="21.54296875" bestFit="1" customWidth="1"/>
    <col min="1978" max="1978" width="74.54296875" bestFit="1" customWidth="1"/>
    <col min="1979" max="1979" width="40.7265625" bestFit="1" customWidth="1"/>
    <col min="1980" max="1980" width="76.36328125" bestFit="1" customWidth="1"/>
    <col min="1981" max="1981" width="59.54296875" bestFit="1" customWidth="1"/>
    <col min="1982" max="1982" width="106.36328125" bestFit="1" customWidth="1"/>
    <col min="1983" max="1983" width="10.54296875" bestFit="1" customWidth="1"/>
    <col min="1984" max="1984" width="71.453125" bestFit="1" customWidth="1"/>
    <col min="1985" max="1985" width="68.81640625" bestFit="1" customWidth="1"/>
    <col min="1986" max="1986" width="56.36328125" bestFit="1" customWidth="1"/>
    <col min="1987" max="1987" width="50.6328125" bestFit="1" customWidth="1"/>
    <col min="1988" max="1988" width="12.81640625" bestFit="1" customWidth="1"/>
    <col min="1989" max="1989" width="25.90625" bestFit="1" customWidth="1"/>
    <col min="1990" max="1990" width="17.81640625" bestFit="1" customWidth="1"/>
    <col min="1991" max="1991" width="20.453125" bestFit="1" customWidth="1"/>
    <col min="1992" max="1992" width="25.7265625" bestFit="1" customWidth="1"/>
    <col min="1993" max="1993" width="50.26953125" bestFit="1" customWidth="1"/>
    <col min="1994" max="1994" width="56.26953125" bestFit="1" customWidth="1"/>
    <col min="1995" max="1995" width="18.81640625" bestFit="1" customWidth="1"/>
    <col min="1996" max="1996" width="111.6328125" bestFit="1" customWidth="1"/>
    <col min="1997" max="1997" width="93.36328125" bestFit="1" customWidth="1"/>
    <col min="1998" max="1998" width="49.81640625" bestFit="1" customWidth="1"/>
    <col min="1999" max="1999" width="45.08984375" bestFit="1" customWidth="1"/>
    <col min="2000" max="2000" width="66.90625" bestFit="1" customWidth="1"/>
    <col min="2001" max="2001" width="59.54296875" bestFit="1" customWidth="1"/>
    <col min="2002" max="2002" width="93.26953125" bestFit="1" customWidth="1"/>
    <col min="2003" max="2003" width="11.7265625" bestFit="1" customWidth="1"/>
    <col min="2004" max="2004" width="12.1796875" bestFit="1" customWidth="1"/>
    <col min="2005" max="2005" width="40.453125" bestFit="1" customWidth="1"/>
    <col min="2006" max="2006" width="13.26953125" bestFit="1" customWidth="1"/>
    <col min="2007" max="2007" width="23.36328125" bestFit="1" customWidth="1"/>
    <col min="2008" max="2008" width="61.54296875" bestFit="1" customWidth="1"/>
    <col min="2009" max="2009" width="10.6328125" bestFit="1" customWidth="1"/>
    <col min="2010" max="2010" width="51.6328125" bestFit="1" customWidth="1"/>
    <col min="2011" max="2011" width="41.1796875" bestFit="1" customWidth="1"/>
    <col min="2012" max="2012" width="34.08984375" bestFit="1" customWidth="1"/>
    <col min="2013" max="2013" width="36.90625" bestFit="1" customWidth="1"/>
    <col min="2014" max="2014" width="18.7265625" bestFit="1" customWidth="1"/>
    <col min="2015" max="2015" width="20.7265625" bestFit="1" customWidth="1"/>
    <col min="2016" max="2016" width="22.36328125" bestFit="1" customWidth="1"/>
    <col min="2017" max="2017" width="57.7265625" bestFit="1" customWidth="1"/>
    <col min="2018" max="2018" width="34.6328125" bestFit="1" customWidth="1"/>
    <col min="2019" max="2019" width="53.36328125" bestFit="1" customWidth="1"/>
    <col min="2020" max="2020" width="50.90625" bestFit="1" customWidth="1"/>
    <col min="2021" max="2021" width="62.36328125" bestFit="1" customWidth="1"/>
    <col min="2022" max="2022" width="19" bestFit="1" customWidth="1"/>
    <col min="2023" max="2023" width="26.6328125" bestFit="1" customWidth="1"/>
    <col min="2024" max="2024" width="35.6328125" bestFit="1" customWidth="1"/>
    <col min="2025" max="2025" width="25.7265625" bestFit="1" customWidth="1"/>
    <col min="2026" max="2026" width="14.08984375" bestFit="1" customWidth="1"/>
    <col min="2027" max="2027" width="12.81640625" bestFit="1" customWidth="1"/>
    <col min="2028" max="2028" width="50.1796875" bestFit="1" customWidth="1"/>
    <col min="2029" max="2029" width="26.26953125" bestFit="1" customWidth="1"/>
    <col min="2030" max="2030" width="16.36328125" bestFit="1" customWidth="1"/>
    <col min="2031" max="2031" width="28.54296875" bestFit="1" customWidth="1"/>
    <col min="2032" max="2032" width="40" bestFit="1" customWidth="1"/>
    <col min="2033" max="2033" width="50.453125" bestFit="1" customWidth="1"/>
    <col min="2034" max="2034" width="73.54296875" bestFit="1" customWidth="1"/>
    <col min="2035" max="2035" width="79.26953125" bestFit="1" customWidth="1"/>
    <col min="2036" max="2036" width="53.90625" bestFit="1" customWidth="1"/>
    <col min="2037" max="2037" width="59.90625" bestFit="1" customWidth="1"/>
    <col min="2038" max="2038" width="77.08984375" bestFit="1" customWidth="1"/>
    <col min="2039" max="2039" width="29.1796875" bestFit="1" customWidth="1"/>
    <col min="2040" max="2040" width="14.7265625" bestFit="1" customWidth="1"/>
    <col min="2041" max="2041" width="30" bestFit="1" customWidth="1"/>
    <col min="2042" max="2042" width="104.453125" bestFit="1" customWidth="1"/>
    <col min="2043" max="2043" width="73.6328125" bestFit="1" customWidth="1"/>
    <col min="2044" max="2044" width="98.36328125" bestFit="1" customWidth="1"/>
    <col min="2045" max="2045" width="32.90625" bestFit="1" customWidth="1"/>
    <col min="2046" max="2046" width="41.90625" bestFit="1" customWidth="1"/>
    <col min="2047" max="2047" width="30" bestFit="1" customWidth="1"/>
    <col min="2048" max="2048" width="28.7265625" bestFit="1" customWidth="1"/>
    <col min="2049" max="2049" width="9.26953125" bestFit="1" customWidth="1"/>
    <col min="2050" max="2050" width="32.1796875" bestFit="1" customWidth="1"/>
    <col min="2051" max="2051" width="80.6328125" bestFit="1" customWidth="1"/>
    <col min="2052" max="2052" width="59.08984375" bestFit="1" customWidth="1"/>
    <col min="2053" max="2053" width="34.26953125" bestFit="1" customWidth="1"/>
    <col min="2054" max="2054" width="106.81640625" bestFit="1" customWidth="1"/>
    <col min="2055" max="2055" width="37.1796875" bestFit="1" customWidth="1"/>
    <col min="2056" max="2056" width="42" bestFit="1" customWidth="1"/>
    <col min="2057" max="2057" width="13.1796875" bestFit="1" customWidth="1"/>
    <col min="2058" max="2058" width="65.54296875" bestFit="1" customWidth="1"/>
    <col min="2059" max="2059" width="43.90625" bestFit="1" customWidth="1"/>
    <col min="2060" max="2060" width="56.90625" bestFit="1" customWidth="1"/>
    <col min="2061" max="2061" width="59.54296875" bestFit="1" customWidth="1"/>
    <col min="2062" max="2062" width="35" bestFit="1" customWidth="1"/>
    <col min="2063" max="2063" width="25.1796875" bestFit="1" customWidth="1"/>
    <col min="2064" max="2064" width="26.1796875" bestFit="1" customWidth="1"/>
    <col min="2065" max="2065" width="36.26953125" bestFit="1" customWidth="1"/>
    <col min="2066" max="2066" width="30.6328125" bestFit="1" customWidth="1"/>
    <col min="2067" max="2067" width="37.7265625" bestFit="1" customWidth="1"/>
    <col min="2068" max="2068" width="24.08984375" bestFit="1" customWidth="1"/>
    <col min="2069" max="2069" width="32.36328125" bestFit="1" customWidth="1"/>
    <col min="2070" max="2070" width="48.6328125" bestFit="1" customWidth="1"/>
    <col min="2071" max="2071" width="38.1796875" bestFit="1" customWidth="1"/>
    <col min="2072" max="2072" width="14.6328125" bestFit="1" customWidth="1"/>
    <col min="2073" max="2073" width="26.08984375" bestFit="1" customWidth="1"/>
    <col min="2074" max="2074" width="15.36328125" bestFit="1" customWidth="1"/>
    <col min="2075" max="2075" width="107.7265625" bestFit="1" customWidth="1"/>
    <col min="2076" max="2076" width="94" bestFit="1" customWidth="1"/>
    <col min="2077" max="2077" width="18.36328125" bestFit="1" customWidth="1"/>
    <col min="2078" max="2078" width="100.26953125" bestFit="1" customWidth="1"/>
    <col min="2079" max="2079" width="39.54296875" bestFit="1" customWidth="1"/>
    <col min="2080" max="2080" width="22.26953125" bestFit="1" customWidth="1"/>
    <col min="2081" max="2081" width="20.90625" bestFit="1" customWidth="1"/>
    <col min="2082" max="2082" width="25.08984375" bestFit="1" customWidth="1"/>
    <col min="2083" max="2083" width="8.1796875" bestFit="1" customWidth="1"/>
    <col min="2084" max="2084" width="37.453125" bestFit="1" customWidth="1"/>
    <col min="2085" max="2085" width="30.6328125" bestFit="1" customWidth="1"/>
    <col min="2086" max="2086" width="73.36328125" bestFit="1" customWidth="1"/>
    <col min="2087" max="2087" width="64.453125" bestFit="1" customWidth="1"/>
    <col min="2088" max="2088" width="34.1796875" bestFit="1" customWidth="1"/>
    <col min="2089" max="2089" width="22.6328125" bestFit="1" customWidth="1"/>
    <col min="2090" max="2090" width="56.6328125" bestFit="1" customWidth="1"/>
    <col min="2091" max="2091" width="73.26953125" bestFit="1" customWidth="1"/>
    <col min="2092" max="2092" width="39.90625" bestFit="1" customWidth="1"/>
    <col min="2093" max="2093" width="47" bestFit="1" customWidth="1"/>
    <col min="2094" max="2094" width="86.7265625" bestFit="1" customWidth="1"/>
    <col min="2095" max="2095" width="48.7265625" bestFit="1" customWidth="1"/>
    <col min="2096" max="2096" width="30.26953125" bestFit="1" customWidth="1"/>
    <col min="2097" max="2097" width="51.7265625" bestFit="1" customWidth="1"/>
    <col min="2098" max="2098" width="21.26953125" bestFit="1" customWidth="1"/>
    <col min="2099" max="2099" width="78.08984375" bestFit="1" customWidth="1"/>
    <col min="2100" max="2100" width="38.36328125" bestFit="1" customWidth="1"/>
    <col min="2101" max="2101" width="28.54296875" bestFit="1" customWidth="1"/>
    <col min="2102" max="2102" width="92.36328125" bestFit="1" customWidth="1"/>
    <col min="2103" max="2103" width="55.36328125" bestFit="1" customWidth="1"/>
    <col min="2104" max="2104" width="23.90625" bestFit="1" customWidth="1"/>
    <col min="2105" max="2105" width="92.08984375" bestFit="1" customWidth="1"/>
    <col min="2106" max="2106" width="86.1796875" bestFit="1" customWidth="1"/>
    <col min="2107" max="2107" width="17.1796875" bestFit="1" customWidth="1"/>
    <col min="2108" max="2108" width="113" bestFit="1" customWidth="1"/>
    <col min="2109" max="2109" width="37.81640625" bestFit="1" customWidth="1"/>
    <col min="2110" max="2110" width="17.6328125" bestFit="1" customWidth="1"/>
    <col min="2111" max="2111" width="109.90625" bestFit="1" customWidth="1"/>
    <col min="2112" max="2112" width="57.90625" bestFit="1" customWidth="1"/>
    <col min="2113" max="2113" width="19.7265625" bestFit="1" customWidth="1"/>
    <col min="2114" max="2114" width="89.81640625" bestFit="1" customWidth="1"/>
    <col min="2115" max="2115" width="106.26953125" bestFit="1" customWidth="1"/>
    <col min="2116" max="2116" width="85.36328125" bestFit="1" customWidth="1"/>
    <col min="2117" max="2117" width="101.81640625" bestFit="1" customWidth="1"/>
    <col min="2118" max="2118" width="52.26953125" bestFit="1" customWidth="1"/>
    <col min="2119" max="2119" width="50.90625" bestFit="1" customWidth="1"/>
    <col min="2120" max="2120" width="61.36328125" bestFit="1" customWidth="1"/>
    <col min="2121" max="2121" width="76.08984375" bestFit="1" customWidth="1"/>
    <col min="2122" max="2122" width="39.7265625" bestFit="1" customWidth="1"/>
    <col min="2123" max="2123" width="211.36328125" bestFit="1" customWidth="1"/>
    <col min="2124" max="2124" width="23.54296875" bestFit="1" customWidth="1"/>
    <col min="2125" max="2125" width="90.54296875" bestFit="1" customWidth="1"/>
    <col min="2126" max="2126" width="128.08984375" bestFit="1" customWidth="1"/>
    <col min="2127" max="2127" width="112.08984375" bestFit="1" customWidth="1"/>
    <col min="2128" max="2128" width="39.36328125" bestFit="1" customWidth="1"/>
    <col min="2129" max="2129" width="77.81640625" bestFit="1" customWidth="1"/>
    <col min="2130" max="2130" width="37.54296875" bestFit="1" customWidth="1"/>
    <col min="2131" max="2131" width="26.6328125" bestFit="1" customWidth="1"/>
    <col min="2132" max="2132" width="38.81640625" bestFit="1" customWidth="1"/>
    <col min="2133" max="2133" width="39.08984375" bestFit="1" customWidth="1"/>
    <col min="2134" max="2134" width="21.90625" bestFit="1" customWidth="1"/>
    <col min="2135" max="2135" width="46.08984375" bestFit="1" customWidth="1"/>
    <col min="2136" max="2136" width="48.7265625" bestFit="1" customWidth="1"/>
    <col min="2137" max="2137" width="36.36328125" bestFit="1" customWidth="1"/>
    <col min="2138" max="2138" width="42.08984375" bestFit="1" customWidth="1"/>
    <col min="2139" max="2139" width="78.08984375" bestFit="1" customWidth="1"/>
    <col min="2140" max="2140" width="43.26953125" bestFit="1" customWidth="1"/>
    <col min="2141" max="2141" width="66" bestFit="1" customWidth="1"/>
    <col min="2142" max="2142" width="112.81640625" bestFit="1" customWidth="1"/>
    <col min="2143" max="2143" width="74.453125" bestFit="1" customWidth="1"/>
    <col min="2144" max="2144" width="41.1796875" bestFit="1" customWidth="1"/>
    <col min="2145" max="2145" width="69.26953125" bestFit="1" customWidth="1"/>
    <col min="2146" max="2146" width="33.1796875" bestFit="1" customWidth="1"/>
    <col min="2147" max="2147" width="29.6328125" bestFit="1" customWidth="1"/>
    <col min="2148" max="2148" width="39" bestFit="1" customWidth="1"/>
    <col min="2149" max="2149" width="45.36328125" bestFit="1" customWidth="1"/>
    <col min="2150" max="2150" width="29.90625" bestFit="1" customWidth="1"/>
    <col min="2151" max="2151" width="32.1796875" bestFit="1" customWidth="1"/>
    <col min="2152" max="2152" width="25.54296875" bestFit="1" customWidth="1"/>
    <col min="2153" max="2153" width="72.81640625" bestFit="1" customWidth="1"/>
    <col min="2154" max="2154" width="141.54296875" bestFit="1" customWidth="1"/>
    <col min="2155" max="2155" width="88.453125" bestFit="1" customWidth="1"/>
    <col min="2156" max="2156" width="29.36328125" bestFit="1" customWidth="1"/>
    <col min="2157" max="2157" width="29.90625" bestFit="1" customWidth="1"/>
    <col min="2158" max="2158" width="19.54296875" bestFit="1" customWidth="1"/>
    <col min="2159" max="2159" width="38.26953125" bestFit="1" customWidth="1"/>
    <col min="2160" max="2160" width="21.26953125" bestFit="1" customWidth="1"/>
    <col min="2161" max="2161" width="45.453125" bestFit="1" customWidth="1"/>
    <col min="2162" max="2162" width="54.54296875" bestFit="1" customWidth="1"/>
    <col min="2163" max="2163" width="29.54296875" bestFit="1" customWidth="1"/>
    <col min="2164" max="2164" width="66.81640625" bestFit="1" customWidth="1"/>
    <col min="2165" max="2165" width="9.81640625" bestFit="1" customWidth="1"/>
    <col min="2166" max="2166" width="39.08984375" bestFit="1" customWidth="1"/>
    <col min="2167" max="2167" width="57.7265625" bestFit="1" customWidth="1"/>
    <col min="2168" max="2168" width="42.6328125" bestFit="1" customWidth="1"/>
    <col min="2169" max="2169" width="74.1796875" bestFit="1" customWidth="1"/>
    <col min="2170" max="2170" width="49.54296875" bestFit="1" customWidth="1"/>
    <col min="2171" max="2171" width="74.453125" bestFit="1" customWidth="1"/>
    <col min="2172" max="2172" width="236.6328125" bestFit="1" customWidth="1"/>
    <col min="2173" max="2173" width="91.81640625" bestFit="1" customWidth="1"/>
    <col min="2174" max="2174" width="84.08984375" bestFit="1" customWidth="1"/>
    <col min="2175" max="2175" width="84.54296875" bestFit="1" customWidth="1"/>
    <col min="2176" max="2176" width="31.6328125" bestFit="1" customWidth="1"/>
    <col min="2177" max="2177" width="83.08984375" bestFit="1" customWidth="1"/>
    <col min="2178" max="2178" width="118.90625" bestFit="1" customWidth="1"/>
    <col min="2179" max="2179" width="45.36328125" bestFit="1" customWidth="1"/>
    <col min="2180" max="2180" width="70" bestFit="1" customWidth="1"/>
    <col min="2181" max="2181" width="53.1796875" bestFit="1" customWidth="1"/>
    <col min="2182" max="2182" width="46.1796875" bestFit="1" customWidth="1"/>
    <col min="2183" max="2183" width="39.90625" bestFit="1" customWidth="1"/>
    <col min="2184" max="2184" width="37.26953125" bestFit="1" customWidth="1"/>
    <col min="2185" max="2185" width="112.7265625" bestFit="1" customWidth="1"/>
    <col min="2186" max="2186" width="76.81640625" bestFit="1" customWidth="1"/>
    <col min="2187" max="2187" width="106.54296875" bestFit="1" customWidth="1"/>
    <col min="2188" max="2188" width="55.7265625" bestFit="1" customWidth="1"/>
    <col min="2189" max="2189" width="30.26953125" bestFit="1" customWidth="1"/>
    <col min="2190" max="2190" width="32.6328125" bestFit="1" customWidth="1"/>
    <col min="2191" max="2191" width="72.08984375" bestFit="1" customWidth="1"/>
    <col min="2192" max="2192" width="54.1796875" bestFit="1" customWidth="1"/>
    <col min="2193" max="2193" width="16.81640625" bestFit="1" customWidth="1"/>
    <col min="2194" max="2194" width="41.90625" bestFit="1" customWidth="1"/>
    <col min="2195" max="2195" width="60.90625" bestFit="1" customWidth="1"/>
    <col min="2196" max="2196" width="47.7265625" bestFit="1" customWidth="1"/>
    <col min="2197" max="2197" width="36.81640625" bestFit="1" customWidth="1"/>
    <col min="2198" max="2198" width="20.90625" bestFit="1" customWidth="1"/>
    <col min="2199" max="2199" width="30" bestFit="1" customWidth="1"/>
    <col min="2200" max="2200" width="116.26953125" bestFit="1" customWidth="1"/>
    <col min="2201" max="2201" width="21.36328125" bestFit="1" customWidth="1"/>
    <col min="2202" max="2202" width="26.08984375" bestFit="1" customWidth="1"/>
    <col min="2203" max="2203" width="42" bestFit="1" customWidth="1"/>
    <col min="2204" max="2204" width="99.54296875" bestFit="1" customWidth="1"/>
    <col min="2206" max="2206" width="74.54296875" bestFit="1" customWidth="1"/>
    <col min="2207" max="2207" width="69.7265625" bestFit="1" customWidth="1"/>
    <col min="2208" max="2208" width="29.26953125" bestFit="1" customWidth="1"/>
    <col min="2209" max="2209" width="63" bestFit="1" customWidth="1"/>
    <col min="2210" max="2210" width="19.26953125" bestFit="1" customWidth="1"/>
    <col min="2211" max="2211" width="18.90625" bestFit="1" customWidth="1"/>
    <col min="2212" max="2212" width="102.7265625" bestFit="1" customWidth="1"/>
    <col min="2213" max="2213" width="25" bestFit="1" customWidth="1"/>
    <col min="2214" max="2214" width="20.90625" bestFit="1" customWidth="1"/>
    <col min="2215" max="2215" width="151.08984375" bestFit="1" customWidth="1"/>
    <col min="2216" max="2216" width="39.54296875" bestFit="1" customWidth="1"/>
    <col min="2217" max="2217" width="19.36328125" bestFit="1" customWidth="1"/>
    <col min="2218" max="2218" width="28.08984375" bestFit="1" customWidth="1"/>
    <col min="2219" max="2219" width="95.36328125" bestFit="1" customWidth="1"/>
    <col min="2220" max="2220" width="23.81640625" bestFit="1" customWidth="1"/>
    <col min="2221" max="2221" width="20.08984375" bestFit="1" customWidth="1"/>
    <col min="2222" max="2222" width="20.6328125" bestFit="1" customWidth="1"/>
    <col min="2223" max="2223" width="70.453125" bestFit="1" customWidth="1"/>
    <col min="2224" max="2224" width="6.81640625" bestFit="1" customWidth="1"/>
    <col min="2225" max="2225" width="135.7265625" bestFit="1" customWidth="1"/>
    <col min="2226" max="2226" width="55.453125" bestFit="1" customWidth="1"/>
    <col min="2227" max="2227" width="47" bestFit="1" customWidth="1"/>
    <col min="2228" max="2228" width="96.453125" bestFit="1" customWidth="1"/>
    <col min="2229" max="2229" width="99.7265625" bestFit="1" customWidth="1"/>
    <col min="2230" max="2230" width="65.453125" bestFit="1" customWidth="1"/>
    <col min="2231" max="2231" width="42.6328125" bestFit="1" customWidth="1"/>
    <col min="2232" max="2232" width="79.26953125" bestFit="1" customWidth="1"/>
    <col min="2233" max="2233" width="17.08984375" bestFit="1" customWidth="1"/>
    <col min="2234" max="2234" width="77.81640625" bestFit="1" customWidth="1"/>
    <col min="2235" max="2235" width="42.36328125" bestFit="1" customWidth="1"/>
    <col min="2236" max="2236" width="35.81640625" bestFit="1" customWidth="1"/>
    <col min="2237" max="2237" width="25.08984375" bestFit="1" customWidth="1"/>
    <col min="2238" max="2238" width="41.90625" bestFit="1" customWidth="1"/>
    <col min="2239" max="2239" width="49.90625" bestFit="1" customWidth="1"/>
    <col min="2240" max="2240" width="31.81640625" bestFit="1" customWidth="1"/>
    <col min="2241" max="2241" width="29.54296875" bestFit="1" customWidth="1"/>
    <col min="2242" max="2242" width="47.54296875" bestFit="1" customWidth="1"/>
    <col min="2243" max="2243" width="50.54296875" bestFit="1" customWidth="1"/>
    <col min="2244" max="2244" width="25.08984375" bestFit="1" customWidth="1"/>
    <col min="2245" max="2245" width="12.08984375" bestFit="1" customWidth="1"/>
    <col min="2246" max="2246" width="23.81640625" bestFit="1" customWidth="1"/>
    <col min="2247" max="2247" width="72.36328125" bestFit="1" customWidth="1"/>
    <col min="2248" max="2248" width="43.36328125" bestFit="1" customWidth="1"/>
    <col min="2249" max="2249" width="45.54296875" bestFit="1" customWidth="1"/>
    <col min="2250" max="2250" width="53.6328125" bestFit="1" customWidth="1"/>
    <col min="2251" max="2251" width="66.08984375" bestFit="1" customWidth="1"/>
    <col min="2252" max="2252" width="23.90625" bestFit="1" customWidth="1"/>
    <col min="2253" max="2253" width="46.81640625" bestFit="1" customWidth="1"/>
    <col min="2254" max="2254" width="83.81640625" bestFit="1" customWidth="1"/>
    <col min="2255" max="2255" width="16.36328125" bestFit="1" customWidth="1"/>
    <col min="2256" max="2256" width="18.26953125" bestFit="1" customWidth="1"/>
    <col min="2257" max="2257" width="18.453125" bestFit="1" customWidth="1"/>
    <col min="2258" max="2258" width="222.36328125" bestFit="1" customWidth="1"/>
    <col min="2259" max="2259" width="77.6328125" bestFit="1" customWidth="1"/>
    <col min="2260" max="2260" width="40.90625" bestFit="1" customWidth="1"/>
    <col min="2261" max="2261" width="41.1796875" bestFit="1" customWidth="1"/>
    <col min="2262" max="2262" width="86" bestFit="1" customWidth="1"/>
    <col min="2263" max="2263" width="53.6328125" bestFit="1" customWidth="1"/>
    <col min="2264" max="2264" width="29.90625" bestFit="1" customWidth="1"/>
    <col min="2265" max="2265" width="33.453125" bestFit="1" customWidth="1"/>
    <col min="2266" max="2266" width="120.54296875" bestFit="1" customWidth="1"/>
    <col min="2267" max="2267" width="49.08984375" bestFit="1" customWidth="1"/>
    <col min="2268" max="2268" width="30" bestFit="1" customWidth="1"/>
    <col min="2269" max="2269" width="19.36328125" bestFit="1" customWidth="1"/>
    <col min="2270" max="2270" width="38.7265625" bestFit="1" customWidth="1"/>
    <col min="2271" max="2271" width="31.08984375" bestFit="1" customWidth="1"/>
    <col min="2272" max="2272" width="86.26953125" bestFit="1" customWidth="1"/>
    <col min="2273" max="2273" width="55.08984375" bestFit="1" customWidth="1"/>
    <col min="2274" max="2274" width="64.08984375" bestFit="1" customWidth="1"/>
    <col min="2275" max="2275" width="46.90625" bestFit="1" customWidth="1"/>
    <col min="2276" max="2276" width="54.81640625" bestFit="1" customWidth="1"/>
    <col min="2277" max="2277" width="26.08984375" bestFit="1" customWidth="1"/>
    <col min="2278" max="2278" width="74.26953125" bestFit="1" customWidth="1"/>
    <col min="2279" max="2279" width="163.6328125" bestFit="1" customWidth="1"/>
    <col min="2280" max="2280" width="50.26953125" bestFit="1" customWidth="1"/>
    <col min="2281" max="2281" width="24.90625" bestFit="1" customWidth="1"/>
    <col min="2282" max="2282" width="36.08984375" bestFit="1" customWidth="1"/>
    <col min="2283" max="2283" width="63.26953125" bestFit="1" customWidth="1"/>
    <col min="2284" max="2284" width="47.453125" bestFit="1" customWidth="1"/>
    <col min="2285" max="2285" width="25.7265625" bestFit="1" customWidth="1"/>
    <col min="2286" max="2286" width="12.7265625" bestFit="1" customWidth="1"/>
    <col min="2287" max="2287" width="21.08984375" bestFit="1" customWidth="1"/>
    <col min="2288" max="2288" width="33.6328125" bestFit="1" customWidth="1"/>
    <col min="2289" max="2289" width="27.54296875" bestFit="1" customWidth="1"/>
    <col min="2290" max="2290" width="21.54296875" bestFit="1" customWidth="1"/>
    <col min="2291" max="2291" width="31.453125" bestFit="1" customWidth="1"/>
    <col min="2292" max="2292" width="40.453125" bestFit="1" customWidth="1"/>
    <col min="2293" max="2293" width="31.81640625" bestFit="1" customWidth="1"/>
    <col min="2294" max="2294" width="35.453125" bestFit="1" customWidth="1"/>
    <col min="2295" max="2295" width="31.7265625" bestFit="1" customWidth="1"/>
    <col min="2296" max="2296" width="77.08984375" bestFit="1" customWidth="1"/>
    <col min="2297" max="2297" width="23.08984375" bestFit="1" customWidth="1"/>
    <col min="2298" max="2298" width="8.1796875" bestFit="1" customWidth="1"/>
    <col min="2299" max="2299" width="37.6328125" bestFit="1" customWidth="1"/>
    <col min="2300" max="2300" width="187.36328125" bestFit="1" customWidth="1"/>
    <col min="2301" max="2301" width="72.26953125" bestFit="1" customWidth="1"/>
    <col min="2302" max="2302" width="73.1796875" bestFit="1" customWidth="1"/>
    <col min="2303" max="2303" width="10.1796875" bestFit="1" customWidth="1"/>
    <col min="2304" max="2304" width="20.81640625" bestFit="1" customWidth="1"/>
    <col min="2305" max="2305" width="43.6328125" bestFit="1" customWidth="1"/>
    <col min="2307" max="2307" width="68.54296875" bestFit="1" customWidth="1"/>
    <col min="2308" max="2308" width="91" bestFit="1" customWidth="1"/>
    <col min="2309" max="2309" width="77.453125" bestFit="1" customWidth="1"/>
    <col min="2310" max="2310" width="85.453125" bestFit="1" customWidth="1"/>
    <col min="2311" max="2311" width="73.1796875" bestFit="1" customWidth="1"/>
    <col min="2312" max="2312" width="71.7265625" bestFit="1" customWidth="1"/>
    <col min="2313" max="2313" width="66.6328125" bestFit="1" customWidth="1"/>
    <col min="2314" max="2314" width="52" bestFit="1" customWidth="1"/>
    <col min="2315" max="2315" width="31.54296875" bestFit="1" customWidth="1"/>
    <col min="2316" max="2316" width="49.26953125" bestFit="1" customWidth="1"/>
    <col min="2317" max="2317" width="45.90625" bestFit="1" customWidth="1"/>
    <col min="2318" max="2318" width="41.36328125" bestFit="1" customWidth="1"/>
    <col min="2319" max="2319" width="64.08984375" bestFit="1" customWidth="1"/>
    <col min="2320" max="2320" width="24.7265625" bestFit="1" customWidth="1"/>
    <col min="2321" max="2321" width="23.7265625" bestFit="1" customWidth="1"/>
    <col min="2322" max="2322" width="55" bestFit="1" customWidth="1"/>
    <col min="2323" max="2323" width="31.453125" bestFit="1" customWidth="1"/>
    <col min="2324" max="2324" width="11.08984375" bestFit="1" customWidth="1"/>
    <col min="2325" max="2325" width="44.26953125" bestFit="1" customWidth="1"/>
    <col min="2326" max="2326" width="31.1796875" bestFit="1" customWidth="1"/>
    <col min="2327" max="2327" width="42.26953125" bestFit="1" customWidth="1"/>
    <col min="2328" max="2328" width="38.7265625" bestFit="1" customWidth="1"/>
    <col min="2329" max="2329" width="21.26953125" bestFit="1" customWidth="1"/>
    <col min="2330" max="2330" width="33.453125" bestFit="1" customWidth="1"/>
    <col min="2331" max="2331" width="68.1796875" bestFit="1" customWidth="1"/>
    <col min="2332" max="2332" width="21.36328125" bestFit="1" customWidth="1"/>
    <col min="2333" max="2333" width="61.26953125" bestFit="1" customWidth="1"/>
    <col min="2334" max="2334" width="17.90625" bestFit="1" customWidth="1"/>
    <col min="2335" max="2335" width="64.90625" bestFit="1" customWidth="1"/>
    <col min="2336" max="2336" width="60.6328125" bestFit="1" customWidth="1"/>
    <col min="2337" max="2337" width="20.54296875" bestFit="1" customWidth="1"/>
    <col min="2338" max="2338" width="30.26953125" bestFit="1" customWidth="1"/>
    <col min="2339" max="2339" width="23.26953125" bestFit="1" customWidth="1"/>
    <col min="2340" max="2340" width="38.1796875" bestFit="1" customWidth="1"/>
    <col min="2341" max="2341" width="52.90625" bestFit="1" customWidth="1"/>
    <col min="2342" max="2342" width="36.54296875" bestFit="1" customWidth="1"/>
    <col min="2343" max="2343" width="39.36328125" bestFit="1" customWidth="1"/>
    <col min="2344" max="2344" width="17" bestFit="1" customWidth="1"/>
    <col min="2345" max="2345" width="24.26953125" bestFit="1" customWidth="1"/>
    <col min="2346" max="2346" width="19.54296875" bestFit="1" customWidth="1"/>
    <col min="2347" max="2347" width="54.08984375" bestFit="1" customWidth="1"/>
    <col min="2348" max="2348" width="21.54296875" bestFit="1" customWidth="1"/>
    <col min="2349" max="2349" width="74.54296875" bestFit="1" customWidth="1"/>
    <col min="2350" max="2350" width="40.7265625" bestFit="1" customWidth="1"/>
    <col min="2351" max="2351" width="76.36328125" bestFit="1" customWidth="1"/>
    <col min="2352" max="2352" width="59.54296875" bestFit="1" customWidth="1"/>
    <col min="2353" max="2353" width="106.36328125" bestFit="1" customWidth="1"/>
    <col min="2354" max="2354" width="10.54296875" bestFit="1" customWidth="1"/>
    <col min="2355" max="2355" width="71.453125" bestFit="1" customWidth="1"/>
    <col min="2356" max="2356" width="68.81640625" bestFit="1" customWidth="1"/>
    <col min="2357" max="2357" width="56.36328125" bestFit="1" customWidth="1"/>
    <col min="2358" max="2358" width="50.6328125" bestFit="1" customWidth="1"/>
    <col min="2359" max="2359" width="12.81640625" bestFit="1" customWidth="1"/>
    <col min="2360" max="2360" width="25.90625" bestFit="1" customWidth="1"/>
    <col min="2361" max="2361" width="17.81640625" bestFit="1" customWidth="1"/>
    <col min="2362" max="2362" width="20.453125" bestFit="1" customWidth="1"/>
    <col min="2363" max="2363" width="25.7265625" bestFit="1" customWidth="1"/>
    <col min="2364" max="2364" width="50.26953125" bestFit="1" customWidth="1"/>
    <col min="2365" max="2365" width="56.26953125" bestFit="1" customWidth="1"/>
    <col min="2366" max="2366" width="18.81640625" bestFit="1" customWidth="1"/>
    <col min="2367" max="2367" width="111.6328125" bestFit="1" customWidth="1"/>
    <col min="2368" max="2368" width="93.36328125" bestFit="1" customWidth="1"/>
    <col min="2369" max="2369" width="49.81640625" bestFit="1" customWidth="1"/>
    <col min="2370" max="2370" width="45.08984375" bestFit="1" customWidth="1"/>
    <col min="2371" max="2371" width="66.90625" bestFit="1" customWidth="1"/>
    <col min="2372" max="2372" width="59.54296875" bestFit="1" customWidth="1"/>
    <col min="2373" max="2373" width="93.26953125" bestFit="1" customWidth="1"/>
    <col min="2374" max="2374" width="11.7265625" bestFit="1" customWidth="1"/>
    <col min="2375" max="2375" width="12.1796875" bestFit="1" customWidth="1"/>
    <col min="2376" max="2376" width="40.453125" bestFit="1" customWidth="1"/>
    <col min="2377" max="2377" width="13.26953125" bestFit="1" customWidth="1"/>
    <col min="2378" max="2378" width="23.36328125" bestFit="1" customWidth="1"/>
    <col min="2379" max="2379" width="61.54296875" bestFit="1" customWidth="1"/>
    <col min="2380" max="2380" width="10.6328125" bestFit="1" customWidth="1"/>
    <col min="2381" max="2381" width="51.6328125" bestFit="1" customWidth="1"/>
    <col min="2382" max="2382" width="41.1796875" bestFit="1" customWidth="1"/>
    <col min="2383" max="2383" width="34.08984375" bestFit="1" customWidth="1"/>
    <col min="2384" max="2384" width="36.90625" bestFit="1" customWidth="1"/>
    <col min="2385" max="2385" width="18.7265625" bestFit="1" customWidth="1"/>
    <col min="2386" max="2386" width="20.7265625" bestFit="1" customWidth="1"/>
    <col min="2387" max="2387" width="22.36328125" bestFit="1" customWidth="1"/>
    <col min="2388" max="2388" width="57.7265625" bestFit="1" customWidth="1"/>
    <col min="2389" max="2389" width="34.6328125" bestFit="1" customWidth="1"/>
    <col min="2390" max="2390" width="53.36328125" bestFit="1" customWidth="1"/>
    <col min="2391" max="2391" width="50.90625" bestFit="1" customWidth="1"/>
    <col min="2392" max="2392" width="62.36328125" bestFit="1" customWidth="1"/>
    <col min="2393" max="2393" width="19" bestFit="1" customWidth="1"/>
    <col min="2394" max="2394" width="26.6328125" bestFit="1" customWidth="1"/>
    <col min="2395" max="2395" width="35.6328125" bestFit="1" customWidth="1"/>
    <col min="2396" max="2396" width="25.7265625" bestFit="1" customWidth="1"/>
    <col min="2397" max="2397" width="14.08984375" bestFit="1" customWidth="1"/>
    <col min="2398" max="2398" width="12.81640625" bestFit="1" customWidth="1"/>
    <col min="2399" max="2399" width="50.1796875" bestFit="1" customWidth="1"/>
    <col min="2400" max="2400" width="26.26953125" bestFit="1" customWidth="1"/>
    <col min="2401" max="2401" width="16.36328125" bestFit="1" customWidth="1"/>
    <col min="2402" max="2402" width="28.54296875" bestFit="1" customWidth="1"/>
    <col min="2403" max="2403" width="40" bestFit="1" customWidth="1"/>
    <col min="2404" max="2404" width="50.453125" bestFit="1" customWidth="1"/>
    <col min="2405" max="2405" width="73.54296875" bestFit="1" customWidth="1"/>
    <col min="2406" max="2406" width="79.26953125" bestFit="1" customWidth="1"/>
    <col min="2407" max="2407" width="53.90625" bestFit="1" customWidth="1"/>
    <col min="2408" max="2408" width="59.90625" bestFit="1" customWidth="1"/>
    <col min="2409" max="2409" width="77.08984375" bestFit="1" customWidth="1"/>
    <col min="2410" max="2410" width="29.1796875" bestFit="1" customWidth="1"/>
    <col min="2411" max="2411" width="14.7265625" bestFit="1" customWidth="1"/>
    <col min="2412" max="2412" width="30" bestFit="1" customWidth="1"/>
    <col min="2413" max="2413" width="104.453125" bestFit="1" customWidth="1"/>
    <col min="2414" max="2414" width="73.6328125" bestFit="1" customWidth="1"/>
    <col min="2415" max="2415" width="98.36328125" bestFit="1" customWidth="1"/>
    <col min="2416" max="2416" width="32.90625" bestFit="1" customWidth="1"/>
    <col min="2417" max="2417" width="41.90625" bestFit="1" customWidth="1"/>
    <col min="2418" max="2418" width="30" bestFit="1" customWidth="1"/>
    <col min="2419" max="2419" width="28.7265625" bestFit="1" customWidth="1"/>
    <col min="2420" max="2420" width="9.26953125" bestFit="1" customWidth="1"/>
    <col min="2421" max="2421" width="32.1796875" bestFit="1" customWidth="1"/>
    <col min="2422" max="2422" width="80.6328125" bestFit="1" customWidth="1"/>
    <col min="2423" max="2423" width="59.08984375" bestFit="1" customWidth="1"/>
    <col min="2424" max="2424" width="34.26953125" bestFit="1" customWidth="1"/>
    <col min="2425" max="2425" width="106.81640625" bestFit="1" customWidth="1"/>
    <col min="2426" max="2426" width="37.1796875" bestFit="1" customWidth="1"/>
    <col min="2427" max="2427" width="42" bestFit="1" customWidth="1"/>
    <col min="2428" max="2428" width="13.1796875" bestFit="1" customWidth="1"/>
    <col min="2429" max="2429" width="65.54296875" bestFit="1" customWidth="1"/>
    <col min="2430" max="2430" width="43.90625" bestFit="1" customWidth="1"/>
    <col min="2431" max="2431" width="56.90625" bestFit="1" customWidth="1"/>
    <col min="2432" max="2432" width="59.54296875" bestFit="1" customWidth="1"/>
    <col min="2433" max="2433" width="35" bestFit="1" customWidth="1"/>
    <col min="2434" max="2434" width="25.1796875" bestFit="1" customWidth="1"/>
    <col min="2435" max="2435" width="26.1796875" bestFit="1" customWidth="1"/>
    <col min="2436" max="2436" width="36.26953125" bestFit="1" customWidth="1"/>
    <col min="2437" max="2437" width="30.6328125" bestFit="1" customWidth="1"/>
    <col min="2438" max="2438" width="37.7265625" bestFit="1" customWidth="1"/>
    <col min="2439" max="2439" width="24.08984375" bestFit="1" customWidth="1"/>
    <col min="2440" max="2440" width="32.36328125" bestFit="1" customWidth="1"/>
    <col min="2441" max="2441" width="48.6328125" bestFit="1" customWidth="1"/>
    <col min="2442" max="2442" width="38.1796875" bestFit="1" customWidth="1"/>
    <col min="2443" max="2443" width="14.6328125" bestFit="1" customWidth="1"/>
    <col min="2444" max="2444" width="26.08984375" bestFit="1" customWidth="1"/>
    <col min="2445" max="2445" width="15.36328125" bestFit="1" customWidth="1"/>
    <col min="2446" max="2446" width="107.7265625" bestFit="1" customWidth="1"/>
    <col min="2447" max="2447" width="94" bestFit="1" customWidth="1"/>
    <col min="2448" max="2448" width="18.36328125" bestFit="1" customWidth="1"/>
    <col min="2449" max="2449" width="100.26953125" bestFit="1" customWidth="1"/>
    <col min="2450" max="2450" width="39.54296875" bestFit="1" customWidth="1"/>
    <col min="2451" max="2451" width="22.26953125" bestFit="1" customWidth="1"/>
    <col min="2452" max="2452" width="20.90625" bestFit="1" customWidth="1"/>
    <col min="2453" max="2453" width="25.08984375" bestFit="1" customWidth="1"/>
    <col min="2454" max="2454" width="8.1796875" bestFit="1" customWidth="1"/>
    <col min="2455" max="2455" width="37.453125" bestFit="1" customWidth="1"/>
    <col min="2456" max="2456" width="30.6328125" bestFit="1" customWidth="1"/>
    <col min="2457" max="2457" width="73.36328125" bestFit="1" customWidth="1"/>
    <col min="2458" max="2458" width="64.453125" bestFit="1" customWidth="1"/>
    <col min="2459" max="2459" width="34.1796875" bestFit="1" customWidth="1"/>
    <col min="2460" max="2460" width="22.6328125" bestFit="1" customWidth="1"/>
    <col min="2461" max="2461" width="56.6328125" bestFit="1" customWidth="1"/>
    <col min="2462" max="2462" width="73.26953125" bestFit="1" customWidth="1"/>
    <col min="2463" max="2463" width="39.90625" bestFit="1" customWidth="1"/>
    <col min="2464" max="2464" width="47" bestFit="1" customWidth="1"/>
    <col min="2465" max="2465" width="86.7265625" bestFit="1" customWidth="1"/>
    <col min="2466" max="2466" width="48.7265625" bestFit="1" customWidth="1"/>
    <col min="2467" max="2467" width="30.26953125" bestFit="1" customWidth="1"/>
    <col min="2468" max="2468" width="51.7265625" bestFit="1" customWidth="1"/>
    <col min="2469" max="2469" width="21.26953125" bestFit="1" customWidth="1"/>
    <col min="2470" max="2470" width="78.08984375" bestFit="1" customWidth="1"/>
    <col min="2471" max="2471" width="38.36328125" bestFit="1" customWidth="1"/>
    <col min="2472" max="2472" width="28.54296875" bestFit="1" customWidth="1"/>
    <col min="2473" max="2473" width="92.36328125" bestFit="1" customWidth="1"/>
    <col min="2474" max="2474" width="55.36328125" bestFit="1" customWidth="1"/>
    <col min="2475" max="2475" width="23.90625" bestFit="1" customWidth="1"/>
    <col min="2476" max="2476" width="92.08984375" bestFit="1" customWidth="1"/>
    <col min="2477" max="2477" width="86.1796875" bestFit="1" customWidth="1"/>
    <col min="2478" max="2478" width="17.1796875" bestFit="1" customWidth="1"/>
    <col min="2479" max="2479" width="113" bestFit="1" customWidth="1"/>
    <col min="2480" max="2480" width="37.81640625" bestFit="1" customWidth="1"/>
    <col min="2481" max="2481" width="17.6328125" bestFit="1" customWidth="1"/>
    <col min="2482" max="2482" width="109.90625" bestFit="1" customWidth="1"/>
    <col min="2483" max="2483" width="57.90625" bestFit="1" customWidth="1"/>
    <col min="2484" max="2484" width="19.7265625" bestFit="1" customWidth="1"/>
    <col min="2485" max="2485" width="89.81640625" bestFit="1" customWidth="1"/>
    <col min="2486" max="2486" width="106.26953125" bestFit="1" customWidth="1"/>
    <col min="2487" max="2487" width="85.36328125" bestFit="1" customWidth="1"/>
    <col min="2488" max="2488" width="101.81640625" bestFit="1" customWidth="1"/>
    <col min="2489" max="2489" width="52.26953125" bestFit="1" customWidth="1"/>
    <col min="2490" max="2490" width="50.90625" bestFit="1" customWidth="1"/>
    <col min="2491" max="2491" width="61.36328125" bestFit="1" customWidth="1"/>
    <col min="2492" max="2492" width="76.08984375" bestFit="1" customWidth="1"/>
    <col min="2493" max="2493" width="39.7265625" bestFit="1" customWidth="1"/>
    <col min="2494" max="2494" width="211.36328125" bestFit="1" customWidth="1"/>
    <col min="2495" max="2495" width="23.54296875" bestFit="1" customWidth="1"/>
    <col min="2496" max="2496" width="90.54296875" bestFit="1" customWidth="1"/>
    <col min="2497" max="2497" width="128.08984375" bestFit="1" customWidth="1"/>
    <col min="2498" max="2498" width="112.08984375" bestFit="1" customWidth="1"/>
    <col min="2499" max="2499" width="39.36328125" bestFit="1" customWidth="1"/>
    <col min="2500" max="2500" width="77.81640625" bestFit="1" customWidth="1"/>
    <col min="2501" max="2501" width="37.54296875" bestFit="1" customWidth="1"/>
    <col min="2502" max="2502" width="26.6328125" bestFit="1" customWidth="1"/>
    <col min="2503" max="2503" width="38.81640625" bestFit="1" customWidth="1"/>
    <col min="2504" max="2504" width="39.08984375" bestFit="1" customWidth="1"/>
    <col min="2505" max="2505" width="21.90625" bestFit="1" customWidth="1"/>
    <col min="2506" max="2506" width="46.08984375" bestFit="1" customWidth="1"/>
    <col min="2507" max="2507" width="48.7265625" bestFit="1" customWidth="1"/>
    <col min="2508" max="2508" width="36.36328125" bestFit="1" customWidth="1"/>
    <col min="2509" max="2509" width="42.08984375" bestFit="1" customWidth="1"/>
    <col min="2510" max="2510" width="78.08984375" bestFit="1" customWidth="1"/>
    <col min="2511" max="2511" width="43.26953125" bestFit="1" customWidth="1"/>
    <col min="2512" max="2512" width="66" bestFit="1" customWidth="1"/>
    <col min="2513" max="2513" width="112.81640625" bestFit="1" customWidth="1"/>
    <col min="2514" max="2514" width="74.453125" bestFit="1" customWidth="1"/>
    <col min="2515" max="2515" width="41.1796875" bestFit="1" customWidth="1"/>
    <col min="2516" max="2516" width="69.26953125" bestFit="1" customWidth="1"/>
    <col min="2517" max="2517" width="33.1796875" bestFit="1" customWidth="1"/>
    <col min="2518" max="2518" width="29.6328125" bestFit="1" customWidth="1"/>
    <col min="2519" max="2519" width="39" bestFit="1" customWidth="1"/>
    <col min="2520" max="2520" width="45.36328125" bestFit="1" customWidth="1"/>
    <col min="2521" max="2521" width="29.90625" bestFit="1" customWidth="1"/>
    <col min="2522" max="2522" width="32.1796875" bestFit="1" customWidth="1"/>
    <col min="2523" max="2523" width="25.54296875" bestFit="1" customWidth="1"/>
    <col min="2524" max="2524" width="72.81640625" bestFit="1" customWidth="1"/>
    <col min="2525" max="2525" width="141.54296875" bestFit="1" customWidth="1"/>
    <col min="2526" max="2526" width="88.453125" bestFit="1" customWidth="1"/>
    <col min="2527" max="2527" width="29.36328125" bestFit="1" customWidth="1"/>
    <col min="2528" max="2528" width="29.90625" bestFit="1" customWidth="1"/>
    <col min="2529" max="2529" width="19.54296875" bestFit="1" customWidth="1"/>
    <col min="2530" max="2530" width="38.26953125" bestFit="1" customWidth="1"/>
    <col min="2531" max="2531" width="21.26953125" bestFit="1" customWidth="1"/>
    <col min="2532" max="2532" width="45.453125" bestFit="1" customWidth="1"/>
    <col min="2533" max="2533" width="54.54296875" bestFit="1" customWidth="1"/>
    <col min="2534" max="2534" width="29.54296875" bestFit="1" customWidth="1"/>
    <col min="2535" max="2535" width="66.81640625" bestFit="1" customWidth="1"/>
    <col min="2536" max="2536" width="9.81640625" bestFit="1" customWidth="1"/>
    <col min="2537" max="2537" width="39.08984375" bestFit="1" customWidth="1"/>
    <col min="2538" max="2538" width="57.7265625" bestFit="1" customWidth="1"/>
    <col min="2539" max="2539" width="42.6328125" bestFit="1" customWidth="1"/>
    <col min="2540" max="2540" width="74.1796875" bestFit="1" customWidth="1"/>
    <col min="2541" max="2541" width="49.54296875" bestFit="1" customWidth="1"/>
    <col min="2542" max="2542" width="74.453125" bestFit="1" customWidth="1"/>
    <col min="2543" max="2543" width="236.6328125" bestFit="1" customWidth="1"/>
    <col min="2544" max="2544" width="91.81640625" bestFit="1" customWidth="1"/>
    <col min="2545" max="2545" width="84.08984375" bestFit="1" customWidth="1"/>
    <col min="2546" max="2546" width="84.54296875" bestFit="1" customWidth="1"/>
    <col min="2547" max="2547" width="31.6328125" bestFit="1" customWidth="1"/>
    <col min="2548" max="2548" width="83.08984375" bestFit="1" customWidth="1"/>
    <col min="2549" max="2549" width="118.90625" bestFit="1" customWidth="1"/>
    <col min="2550" max="2550" width="45.36328125" bestFit="1" customWidth="1"/>
    <col min="2551" max="2551" width="70" bestFit="1" customWidth="1"/>
    <col min="2552" max="2552" width="53.1796875" bestFit="1" customWidth="1"/>
    <col min="2553" max="2553" width="46.1796875" bestFit="1" customWidth="1"/>
    <col min="2554" max="2554" width="39.90625" bestFit="1" customWidth="1"/>
    <col min="2555" max="2555" width="37.26953125" bestFit="1" customWidth="1"/>
    <col min="2556" max="2556" width="112.7265625" bestFit="1" customWidth="1"/>
    <col min="2557" max="2557" width="76.81640625" bestFit="1" customWidth="1"/>
    <col min="2558" max="2558" width="106.54296875" bestFit="1" customWidth="1"/>
    <col min="2559" max="2559" width="55.7265625" bestFit="1" customWidth="1"/>
    <col min="2560" max="2560" width="30.26953125" bestFit="1" customWidth="1"/>
    <col min="2561" max="2561" width="32.6328125" bestFit="1" customWidth="1"/>
    <col min="2562" max="2562" width="72.08984375" bestFit="1" customWidth="1"/>
    <col min="2563" max="2563" width="54.1796875" bestFit="1" customWidth="1"/>
    <col min="2564" max="2564" width="16.81640625" bestFit="1" customWidth="1"/>
    <col min="2565" max="2565" width="41.90625" bestFit="1" customWidth="1"/>
    <col min="2566" max="2566" width="60.90625" bestFit="1" customWidth="1"/>
    <col min="2567" max="2567" width="47.7265625" bestFit="1" customWidth="1"/>
    <col min="2568" max="2568" width="36.81640625" bestFit="1" customWidth="1"/>
    <col min="2569" max="2569" width="20.90625" bestFit="1" customWidth="1"/>
    <col min="2570" max="2570" width="30" bestFit="1" customWidth="1"/>
    <col min="2571" max="2571" width="116.26953125" bestFit="1" customWidth="1"/>
    <col min="2572" max="2572" width="21.36328125" bestFit="1" customWidth="1"/>
    <col min="2573" max="2573" width="26.08984375" bestFit="1" customWidth="1"/>
    <col min="2574" max="2574" width="42" bestFit="1" customWidth="1"/>
    <col min="2575" max="2575" width="99.54296875" bestFit="1" customWidth="1"/>
    <col min="2577" max="2577" width="74.54296875" bestFit="1" customWidth="1"/>
    <col min="2578" max="2578" width="69.7265625" bestFit="1" customWidth="1"/>
    <col min="2579" max="2579" width="29.26953125" bestFit="1" customWidth="1"/>
    <col min="2580" max="2580" width="63" bestFit="1" customWidth="1"/>
    <col min="2581" max="2581" width="19.26953125" bestFit="1" customWidth="1"/>
    <col min="2582" max="2582" width="18.90625" bestFit="1" customWidth="1"/>
    <col min="2583" max="2583" width="102.7265625" bestFit="1" customWidth="1"/>
    <col min="2584" max="2584" width="25" bestFit="1" customWidth="1"/>
    <col min="2585" max="2585" width="20.90625" bestFit="1" customWidth="1"/>
    <col min="2586" max="2586" width="151.08984375" bestFit="1" customWidth="1"/>
    <col min="2587" max="2587" width="39.54296875" bestFit="1" customWidth="1"/>
    <col min="2588" max="2588" width="19.36328125" bestFit="1" customWidth="1"/>
    <col min="2589" max="2589" width="28.08984375" bestFit="1" customWidth="1"/>
    <col min="2590" max="2590" width="95.36328125" bestFit="1" customWidth="1"/>
    <col min="2591" max="2591" width="23.81640625" bestFit="1" customWidth="1"/>
    <col min="2592" max="2592" width="20.08984375" bestFit="1" customWidth="1"/>
    <col min="2593" max="2593" width="20.6328125" bestFit="1" customWidth="1"/>
    <col min="2594" max="2594" width="70.453125" bestFit="1" customWidth="1"/>
    <col min="2595" max="2595" width="6.81640625" bestFit="1" customWidth="1"/>
    <col min="2596" max="2596" width="135.7265625" bestFit="1" customWidth="1"/>
    <col min="2597" max="2597" width="55.453125" bestFit="1" customWidth="1"/>
    <col min="2598" max="2598" width="47" bestFit="1" customWidth="1"/>
    <col min="2599" max="2599" width="96.453125" bestFit="1" customWidth="1"/>
    <col min="2600" max="2600" width="99.7265625" bestFit="1" customWidth="1"/>
    <col min="2601" max="2601" width="65.453125" bestFit="1" customWidth="1"/>
    <col min="2602" max="2602" width="42.6328125" bestFit="1" customWidth="1"/>
    <col min="2603" max="2603" width="79.26953125" bestFit="1" customWidth="1"/>
    <col min="2604" max="2604" width="17.08984375" bestFit="1" customWidth="1"/>
    <col min="2605" max="2605" width="77.81640625" bestFit="1" customWidth="1"/>
    <col min="2606" max="2606" width="42.36328125" bestFit="1" customWidth="1"/>
    <col min="2607" max="2607" width="35.81640625" bestFit="1" customWidth="1"/>
    <col min="2608" max="2608" width="25.08984375" bestFit="1" customWidth="1"/>
    <col min="2609" max="2609" width="41.90625" bestFit="1" customWidth="1"/>
    <col min="2610" max="2610" width="49.90625" bestFit="1" customWidth="1"/>
    <col min="2611" max="2611" width="31.81640625" bestFit="1" customWidth="1"/>
    <col min="2612" max="2612" width="29.54296875" bestFit="1" customWidth="1"/>
    <col min="2613" max="2613" width="47.54296875" bestFit="1" customWidth="1"/>
    <col min="2614" max="2614" width="50.54296875" bestFit="1" customWidth="1"/>
    <col min="2615" max="2615" width="25.08984375" bestFit="1" customWidth="1"/>
    <col min="2616" max="2616" width="12.08984375" bestFit="1" customWidth="1"/>
    <col min="2617" max="2617" width="23.81640625" bestFit="1" customWidth="1"/>
    <col min="2618" max="2618" width="72.36328125" bestFit="1" customWidth="1"/>
    <col min="2619" max="2619" width="43.36328125" bestFit="1" customWidth="1"/>
    <col min="2620" max="2620" width="45.54296875" bestFit="1" customWidth="1"/>
    <col min="2621" max="2621" width="53.6328125" bestFit="1" customWidth="1"/>
    <col min="2622" max="2622" width="66.08984375" bestFit="1" customWidth="1"/>
    <col min="2623" max="2623" width="23.90625" bestFit="1" customWidth="1"/>
    <col min="2624" max="2624" width="46.81640625" bestFit="1" customWidth="1"/>
    <col min="2625" max="2625" width="83.81640625" bestFit="1" customWidth="1"/>
    <col min="2626" max="2626" width="16.36328125" bestFit="1" customWidth="1"/>
    <col min="2627" max="2627" width="18.26953125" bestFit="1" customWidth="1"/>
    <col min="2628" max="2628" width="18.453125" bestFit="1" customWidth="1"/>
    <col min="2629" max="2629" width="222.36328125" bestFit="1" customWidth="1"/>
    <col min="2630" max="2630" width="77.6328125" bestFit="1" customWidth="1"/>
    <col min="2631" max="2631" width="40.90625" bestFit="1" customWidth="1"/>
    <col min="2632" max="2632" width="41.1796875" bestFit="1" customWidth="1"/>
    <col min="2633" max="2633" width="86" bestFit="1" customWidth="1"/>
    <col min="2634" max="2634" width="53.6328125" bestFit="1" customWidth="1"/>
    <col min="2635" max="2635" width="29.90625" bestFit="1" customWidth="1"/>
    <col min="2636" max="2636" width="33.453125" bestFit="1" customWidth="1"/>
    <col min="2637" max="2637" width="120.54296875" bestFit="1" customWidth="1"/>
    <col min="2638" max="2638" width="49.08984375" bestFit="1" customWidth="1"/>
    <col min="2639" max="2639" width="30" bestFit="1" customWidth="1"/>
    <col min="2640" max="2640" width="19.36328125" bestFit="1" customWidth="1"/>
    <col min="2641" max="2641" width="38.7265625" bestFit="1" customWidth="1"/>
    <col min="2642" max="2642" width="31.08984375" bestFit="1" customWidth="1"/>
    <col min="2643" max="2643" width="86.26953125" bestFit="1" customWidth="1"/>
    <col min="2644" max="2644" width="55.08984375" bestFit="1" customWidth="1"/>
    <col min="2645" max="2645" width="64.08984375" bestFit="1" customWidth="1"/>
    <col min="2646" max="2646" width="46.90625" bestFit="1" customWidth="1"/>
    <col min="2647" max="2647" width="54.81640625" bestFit="1" customWidth="1"/>
    <col min="2648" max="2648" width="26.08984375" bestFit="1" customWidth="1"/>
    <col min="2649" max="2649" width="74.26953125" bestFit="1" customWidth="1"/>
    <col min="2650" max="2650" width="163.6328125" bestFit="1" customWidth="1"/>
    <col min="2651" max="2651" width="50.26953125" bestFit="1" customWidth="1"/>
    <col min="2652" max="2652" width="24.90625" bestFit="1" customWidth="1"/>
    <col min="2653" max="2653" width="36.08984375" bestFit="1" customWidth="1"/>
    <col min="2654" max="2654" width="63.26953125" bestFit="1" customWidth="1"/>
    <col min="2655" max="2655" width="47.453125" bestFit="1" customWidth="1"/>
    <col min="2656" max="2656" width="25.7265625" bestFit="1" customWidth="1"/>
    <col min="2657" max="2657" width="12.7265625" bestFit="1" customWidth="1"/>
    <col min="2658" max="2658" width="21.08984375" bestFit="1" customWidth="1"/>
    <col min="2659" max="2659" width="33.6328125" bestFit="1" customWidth="1"/>
    <col min="2660" max="2660" width="27.54296875" bestFit="1" customWidth="1"/>
    <col min="2661" max="2661" width="21.54296875" bestFit="1" customWidth="1"/>
    <col min="2662" max="2662" width="31.453125" bestFit="1" customWidth="1"/>
    <col min="2663" max="2663" width="40.453125" bestFit="1" customWidth="1"/>
    <col min="2664" max="2664" width="31.81640625" bestFit="1" customWidth="1"/>
    <col min="2665" max="2665" width="35.453125" bestFit="1" customWidth="1"/>
    <col min="2666" max="2666" width="31.7265625" bestFit="1" customWidth="1"/>
    <col min="2667" max="2667" width="77.08984375" bestFit="1" customWidth="1"/>
    <col min="2668" max="2668" width="23.08984375" bestFit="1" customWidth="1"/>
    <col min="2669" max="2669" width="8.1796875" bestFit="1" customWidth="1"/>
    <col min="2670" max="2670" width="37.6328125" bestFit="1" customWidth="1"/>
    <col min="2671" max="2671" width="187.36328125" bestFit="1" customWidth="1"/>
    <col min="2672" max="2672" width="72.26953125" bestFit="1" customWidth="1"/>
    <col min="2673" max="2673" width="73.1796875" bestFit="1" customWidth="1"/>
    <col min="2674" max="2674" width="10.1796875" bestFit="1" customWidth="1"/>
    <col min="2675" max="2675" width="20.81640625" bestFit="1" customWidth="1"/>
    <col min="2676" max="2676" width="43.6328125" bestFit="1" customWidth="1"/>
    <col min="2678" max="2678" width="68.54296875" bestFit="1" customWidth="1"/>
    <col min="2679" max="2679" width="91" bestFit="1" customWidth="1"/>
    <col min="2680" max="2680" width="77.453125" bestFit="1" customWidth="1"/>
    <col min="2681" max="2681" width="85.453125" bestFit="1" customWidth="1"/>
    <col min="2682" max="2682" width="73.1796875" bestFit="1" customWidth="1"/>
    <col min="2683" max="2683" width="71.7265625" bestFit="1" customWidth="1"/>
    <col min="2684" max="2684" width="66.6328125" bestFit="1" customWidth="1"/>
    <col min="2685" max="2685" width="52" bestFit="1" customWidth="1"/>
    <col min="2686" max="2686" width="31.54296875" bestFit="1" customWidth="1"/>
    <col min="2687" max="2687" width="49.26953125" bestFit="1" customWidth="1"/>
    <col min="2688" max="2688" width="45.90625" bestFit="1" customWidth="1"/>
    <col min="2689" max="2689" width="41.36328125" bestFit="1" customWidth="1"/>
    <col min="2690" max="2690" width="64.08984375" bestFit="1" customWidth="1"/>
    <col min="2691" max="2691" width="24.7265625" bestFit="1" customWidth="1"/>
    <col min="2692" max="2692" width="23.7265625" bestFit="1" customWidth="1"/>
    <col min="2693" max="2693" width="55" bestFit="1" customWidth="1"/>
    <col min="2694" max="2694" width="31.453125" bestFit="1" customWidth="1"/>
    <col min="2695" max="2695" width="11.08984375" bestFit="1" customWidth="1"/>
    <col min="2696" max="2696" width="44.26953125" bestFit="1" customWidth="1"/>
    <col min="2697" max="2697" width="31.1796875" bestFit="1" customWidth="1"/>
    <col min="2698" max="2698" width="42.26953125" bestFit="1" customWidth="1"/>
    <col min="2699" max="2699" width="38.7265625" bestFit="1" customWidth="1"/>
    <col min="2700" max="2700" width="21.26953125" bestFit="1" customWidth="1"/>
    <col min="2701" max="2701" width="33.453125" bestFit="1" customWidth="1"/>
    <col min="2702" max="2702" width="68.1796875" bestFit="1" customWidth="1"/>
    <col min="2703" max="2703" width="21.36328125" bestFit="1" customWidth="1"/>
    <col min="2704" max="2704" width="61.26953125" bestFit="1" customWidth="1"/>
    <col min="2705" max="2705" width="17.90625" bestFit="1" customWidth="1"/>
    <col min="2706" max="2706" width="64.90625" bestFit="1" customWidth="1"/>
    <col min="2707" max="2707" width="60.6328125" bestFit="1" customWidth="1"/>
    <col min="2708" max="2708" width="20.54296875" bestFit="1" customWidth="1"/>
    <col min="2709" max="2709" width="30.26953125" bestFit="1" customWidth="1"/>
    <col min="2710" max="2710" width="23.26953125" bestFit="1" customWidth="1"/>
    <col min="2711" max="2711" width="38.1796875" bestFit="1" customWidth="1"/>
    <col min="2712" max="2712" width="52.90625" bestFit="1" customWidth="1"/>
    <col min="2713" max="2713" width="36.54296875" bestFit="1" customWidth="1"/>
    <col min="2714" max="2714" width="39.36328125" bestFit="1" customWidth="1"/>
    <col min="2715" max="2715" width="17" bestFit="1" customWidth="1"/>
    <col min="2716" max="2716" width="24.26953125" bestFit="1" customWidth="1"/>
    <col min="2717" max="2717" width="19.54296875" bestFit="1" customWidth="1"/>
    <col min="2718" max="2718" width="54.08984375" bestFit="1" customWidth="1"/>
    <col min="2719" max="2719" width="21.54296875" bestFit="1" customWidth="1"/>
    <col min="2720" max="2720" width="74.54296875" bestFit="1" customWidth="1"/>
    <col min="2721" max="2721" width="40.7265625" bestFit="1" customWidth="1"/>
    <col min="2722" max="2722" width="76.36328125" bestFit="1" customWidth="1"/>
    <col min="2723" max="2723" width="59.54296875" bestFit="1" customWidth="1"/>
    <col min="2724" max="2724" width="106.36328125" bestFit="1" customWidth="1"/>
    <col min="2725" max="2725" width="10.54296875" bestFit="1" customWidth="1"/>
    <col min="2726" max="2726" width="71.453125" bestFit="1" customWidth="1"/>
    <col min="2727" max="2727" width="68.81640625" bestFit="1" customWidth="1"/>
    <col min="2728" max="2728" width="56.36328125" bestFit="1" customWidth="1"/>
    <col min="2729" max="2729" width="50.6328125" bestFit="1" customWidth="1"/>
    <col min="2730" max="2730" width="12.81640625" bestFit="1" customWidth="1"/>
    <col min="2731" max="2731" width="25.90625" bestFit="1" customWidth="1"/>
    <col min="2732" max="2732" width="17.81640625" bestFit="1" customWidth="1"/>
    <col min="2733" max="2733" width="20.453125" bestFit="1" customWidth="1"/>
    <col min="2734" max="2734" width="25.7265625" bestFit="1" customWidth="1"/>
    <col min="2735" max="2735" width="50.26953125" bestFit="1" customWidth="1"/>
    <col min="2736" max="2736" width="56.26953125" bestFit="1" customWidth="1"/>
    <col min="2737" max="2737" width="18.81640625" bestFit="1" customWidth="1"/>
    <col min="2738" max="2738" width="111.6328125" bestFit="1" customWidth="1"/>
    <col min="2739" max="2739" width="93.36328125" bestFit="1" customWidth="1"/>
    <col min="2740" max="2740" width="49.81640625" bestFit="1" customWidth="1"/>
    <col min="2741" max="2741" width="45.08984375" bestFit="1" customWidth="1"/>
    <col min="2742" max="2742" width="66.90625" bestFit="1" customWidth="1"/>
    <col min="2743" max="2743" width="59.54296875" bestFit="1" customWidth="1"/>
    <col min="2744" max="2744" width="93.26953125" bestFit="1" customWidth="1"/>
    <col min="2745" max="2745" width="11.7265625" bestFit="1" customWidth="1"/>
    <col min="2746" max="2746" width="12.1796875" bestFit="1" customWidth="1"/>
    <col min="2747" max="2747" width="40.453125" bestFit="1" customWidth="1"/>
    <col min="2748" max="2748" width="13.26953125" bestFit="1" customWidth="1"/>
    <col min="2749" max="2749" width="23.36328125" bestFit="1" customWidth="1"/>
    <col min="2750" max="2750" width="61.54296875" bestFit="1" customWidth="1"/>
    <col min="2751" max="2751" width="10.6328125" bestFit="1" customWidth="1"/>
    <col min="2752" max="2752" width="51.6328125" bestFit="1" customWidth="1"/>
    <col min="2753" max="2753" width="41.1796875" bestFit="1" customWidth="1"/>
    <col min="2754" max="2754" width="34.08984375" bestFit="1" customWidth="1"/>
    <col min="2755" max="2755" width="36.90625" bestFit="1" customWidth="1"/>
    <col min="2756" max="2756" width="18.7265625" bestFit="1" customWidth="1"/>
    <col min="2757" max="2757" width="20.7265625" bestFit="1" customWidth="1"/>
    <col min="2758" max="2758" width="22.36328125" bestFit="1" customWidth="1"/>
    <col min="2759" max="2759" width="57.7265625" bestFit="1" customWidth="1"/>
    <col min="2760" max="2760" width="34.6328125" bestFit="1" customWidth="1"/>
    <col min="2761" max="2761" width="53.36328125" bestFit="1" customWidth="1"/>
    <col min="2762" max="2762" width="50.90625" bestFit="1" customWidth="1"/>
    <col min="2763" max="2763" width="62.36328125" bestFit="1" customWidth="1"/>
    <col min="2764" max="2764" width="19" bestFit="1" customWidth="1"/>
    <col min="2765" max="2765" width="26.6328125" bestFit="1" customWidth="1"/>
    <col min="2766" max="2766" width="35.6328125" bestFit="1" customWidth="1"/>
    <col min="2767" max="2767" width="25.7265625" bestFit="1" customWidth="1"/>
    <col min="2768" max="2768" width="14.08984375" bestFit="1" customWidth="1"/>
    <col min="2769" max="2769" width="12.81640625" bestFit="1" customWidth="1"/>
    <col min="2770" max="2770" width="50.1796875" bestFit="1" customWidth="1"/>
    <col min="2771" max="2771" width="26.26953125" bestFit="1" customWidth="1"/>
    <col min="2772" max="2772" width="16.36328125" bestFit="1" customWidth="1"/>
    <col min="2773" max="2773" width="28.54296875" bestFit="1" customWidth="1"/>
    <col min="2774" max="2774" width="40" bestFit="1" customWidth="1"/>
    <col min="2775" max="2775" width="50.453125" bestFit="1" customWidth="1"/>
    <col min="2776" max="2776" width="73.54296875" bestFit="1" customWidth="1"/>
    <col min="2777" max="2777" width="79.26953125" bestFit="1" customWidth="1"/>
    <col min="2778" max="2778" width="53.90625" bestFit="1" customWidth="1"/>
    <col min="2779" max="2779" width="59.90625" bestFit="1" customWidth="1"/>
    <col min="2780" max="2780" width="77.08984375" bestFit="1" customWidth="1"/>
    <col min="2781" max="2781" width="29.1796875" bestFit="1" customWidth="1"/>
    <col min="2782" max="2782" width="14.7265625" bestFit="1" customWidth="1"/>
    <col min="2783" max="2783" width="30" bestFit="1" customWidth="1"/>
    <col min="2784" max="2784" width="104.453125" bestFit="1" customWidth="1"/>
    <col min="2785" max="2785" width="73.6328125" bestFit="1" customWidth="1"/>
    <col min="2786" max="2786" width="98.36328125" bestFit="1" customWidth="1"/>
    <col min="2787" max="2787" width="32.90625" bestFit="1" customWidth="1"/>
    <col min="2788" max="2788" width="41.90625" bestFit="1" customWidth="1"/>
    <col min="2789" max="2789" width="30" bestFit="1" customWidth="1"/>
    <col min="2790" max="2790" width="28.7265625" bestFit="1" customWidth="1"/>
    <col min="2791" max="2791" width="9.26953125" bestFit="1" customWidth="1"/>
    <col min="2792" max="2792" width="32.1796875" bestFit="1" customWidth="1"/>
    <col min="2793" max="2793" width="80.6328125" bestFit="1" customWidth="1"/>
    <col min="2794" max="2794" width="59.08984375" bestFit="1" customWidth="1"/>
    <col min="2795" max="2795" width="34.26953125" bestFit="1" customWidth="1"/>
    <col min="2796" max="2796" width="106.81640625" bestFit="1" customWidth="1"/>
    <col min="2797" max="2797" width="37.1796875" bestFit="1" customWidth="1"/>
    <col min="2798" max="2798" width="42" bestFit="1" customWidth="1"/>
    <col min="2799" max="2799" width="13.1796875" bestFit="1" customWidth="1"/>
    <col min="2800" max="2800" width="65.54296875" bestFit="1" customWidth="1"/>
    <col min="2801" max="2801" width="43.90625" bestFit="1" customWidth="1"/>
    <col min="2802" max="2802" width="56.90625" bestFit="1" customWidth="1"/>
    <col min="2803" max="2803" width="59.54296875" bestFit="1" customWidth="1"/>
    <col min="2804" max="2804" width="35" bestFit="1" customWidth="1"/>
    <col min="2805" max="2805" width="25.1796875" bestFit="1" customWidth="1"/>
    <col min="2806" max="2806" width="26.1796875" bestFit="1" customWidth="1"/>
    <col min="2807" max="2807" width="36.26953125" bestFit="1" customWidth="1"/>
    <col min="2808" max="2808" width="30.6328125" bestFit="1" customWidth="1"/>
    <col min="2809" max="2809" width="37.7265625" bestFit="1" customWidth="1"/>
    <col min="2810" max="2810" width="24.08984375" bestFit="1" customWidth="1"/>
    <col min="2811" max="2811" width="32.36328125" bestFit="1" customWidth="1"/>
    <col min="2812" max="2812" width="48.6328125" bestFit="1" customWidth="1"/>
    <col min="2813" max="2813" width="38.1796875" bestFit="1" customWidth="1"/>
    <col min="2814" max="2814" width="14.6328125" bestFit="1" customWidth="1"/>
    <col min="2815" max="2815" width="26.08984375" bestFit="1" customWidth="1"/>
    <col min="2816" max="2816" width="15.36328125" bestFit="1" customWidth="1"/>
    <col min="2817" max="2817" width="107.7265625" bestFit="1" customWidth="1"/>
    <col min="2818" max="2818" width="94" bestFit="1" customWidth="1"/>
    <col min="2819" max="2819" width="18.36328125" bestFit="1" customWidth="1"/>
    <col min="2820" max="2820" width="100.26953125" bestFit="1" customWidth="1"/>
    <col min="2821" max="2821" width="39.54296875" bestFit="1" customWidth="1"/>
    <col min="2822" max="2822" width="22.26953125" bestFit="1" customWidth="1"/>
    <col min="2823" max="2823" width="20.90625" bestFit="1" customWidth="1"/>
    <col min="2824" max="2824" width="25.08984375" bestFit="1" customWidth="1"/>
    <col min="2825" max="2825" width="8.1796875" bestFit="1" customWidth="1"/>
    <col min="2826" max="2826" width="37.453125" bestFit="1" customWidth="1"/>
    <col min="2827" max="2827" width="30.6328125" bestFit="1" customWidth="1"/>
    <col min="2828" max="2828" width="73.36328125" bestFit="1" customWidth="1"/>
    <col min="2829" max="2829" width="64.453125" bestFit="1" customWidth="1"/>
    <col min="2830" max="2830" width="34.1796875" bestFit="1" customWidth="1"/>
    <col min="2831" max="2831" width="22.6328125" bestFit="1" customWidth="1"/>
    <col min="2832" max="2832" width="56.6328125" bestFit="1" customWidth="1"/>
    <col min="2833" max="2833" width="73.26953125" bestFit="1" customWidth="1"/>
    <col min="2834" max="2834" width="39.90625" bestFit="1" customWidth="1"/>
    <col min="2835" max="2835" width="47" bestFit="1" customWidth="1"/>
    <col min="2836" max="2836" width="86.7265625" bestFit="1" customWidth="1"/>
    <col min="2837" max="2837" width="48.7265625" bestFit="1" customWidth="1"/>
    <col min="2838" max="2838" width="30.26953125" bestFit="1" customWidth="1"/>
    <col min="2839" max="2839" width="51.7265625" bestFit="1" customWidth="1"/>
    <col min="2840" max="2840" width="21.26953125" bestFit="1" customWidth="1"/>
    <col min="2841" max="2841" width="78.08984375" bestFit="1" customWidth="1"/>
    <col min="2842" max="2842" width="38.36328125" bestFit="1" customWidth="1"/>
    <col min="2843" max="2843" width="28.54296875" bestFit="1" customWidth="1"/>
    <col min="2844" max="2844" width="92.36328125" bestFit="1" customWidth="1"/>
    <col min="2845" max="2845" width="55.36328125" bestFit="1" customWidth="1"/>
    <col min="2846" max="2846" width="23.90625" bestFit="1" customWidth="1"/>
    <col min="2847" max="2847" width="92.08984375" bestFit="1" customWidth="1"/>
    <col min="2848" max="2848" width="86.1796875" bestFit="1" customWidth="1"/>
    <col min="2849" max="2849" width="17.1796875" bestFit="1" customWidth="1"/>
    <col min="2850" max="2850" width="113" bestFit="1" customWidth="1"/>
    <col min="2851" max="2851" width="37.81640625" bestFit="1" customWidth="1"/>
    <col min="2852" max="2852" width="17.6328125" bestFit="1" customWidth="1"/>
    <col min="2853" max="2853" width="109.90625" bestFit="1" customWidth="1"/>
    <col min="2854" max="2854" width="57.90625" bestFit="1" customWidth="1"/>
    <col min="2855" max="2855" width="19.7265625" bestFit="1" customWidth="1"/>
    <col min="2856" max="2856" width="89.81640625" bestFit="1" customWidth="1"/>
    <col min="2857" max="2857" width="106.26953125" bestFit="1" customWidth="1"/>
    <col min="2858" max="2858" width="85.36328125" bestFit="1" customWidth="1"/>
    <col min="2859" max="2859" width="101.81640625" bestFit="1" customWidth="1"/>
    <col min="2860" max="2860" width="52.26953125" bestFit="1" customWidth="1"/>
    <col min="2861" max="2861" width="50.90625" bestFit="1" customWidth="1"/>
    <col min="2862" max="2862" width="61.36328125" bestFit="1" customWidth="1"/>
    <col min="2863" max="2863" width="76.08984375" bestFit="1" customWidth="1"/>
    <col min="2864" max="2864" width="39.7265625" bestFit="1" customWidth="1"/>
    <col min="2865" max="2865" width="211.36328125" bestFit="1" customWidth="1"/>
    <col min="2866" max="2866" width="23.54296875" bestFit="1" customWidth="1"/>
    <col min="2867" max="2867" width="90.54296875" bestFit="1" customWidth="1"/>
    <col min="2868" max="2868" width="128.08984375" bestFit="1" customWidth="1"/>
    <col min="2869" max="2869" width="112.08984375" bestFit="1" customWidth="1"/>
    <col min="2870" max="2870" width="39.36328125" bestFit="1" customWidth="1"/>
    <col min="2871" max="2871" width="77.81640625" bestFit="1" customWidth="1"/>
    <col min="2872" max="2872" width="37.54296875" bestFit="1" customWidth="1"/>
    <col min="2873" max="2873" width="26.6328125" bestFit="1" customWidth="1"/>
    <col min="2874" max="2874" width="38.81640625" bestFit="1" customWidth="1"/>
    <col min="2875" max="2875" width="39.08984375" bestFit="1" customWidth="1"/>
    <col min="2876" max="2876" width="21.90625" bestFit="1" customWidth="1"/>
    <col min="2877" max="2877" width="46.08984375" bestFit="1" customWidth="1"/>
    <col min="2878" max="2878" width="48.7265625" bestFit="1" customWidth="1"/>
    <col min="2879" max="2879" width="36.36328125" bestFit="1" customWidth="1"/>
    <col min="2880" max="2880" width="42.08984375" bestFit="1" customWidth="1"/>
    <col min="2881" max="2881" width="78.08984375" bestFit="1" customWidth="1"/>
    <col min="2882" max="2882" width="43.26953125" bestFit="1" customWidth="1"/>
    <col min="2883" max="2883" width="66" bestFit="1" customWidth="1"/>
    <col min="2884" max="2884" width="112.81640625" bestFit="1" customWidth="1"/>
    <col min="2885" max="2885" width="74.453125" bestFit="1" customWidth="1"/>
    <col min="2886" max="2886" width="41.1796875" bestFit="1" customWidth="1"/>
    <col min="2887" max="2887" width="69.26953125" bestFit="1" customWidth="1"/>
    <col min="2888" max="2888" width="33.1796875" bestFit="1" customWidth="1"/>
    <col min="2889" max="2889" width="29.6328125" bestFit="1" customWidth="1"/>
    <col min="2890" max="2890" width="39" bestFit="1" customWidth="1"/>
    <col min="2891" max="2891" width="45.36328125" bestFit="1" customWidth="1"/>
    <col min="2892" max="2892" width="29.90625" bestFit="1" customWidth="1"/>
    <col min="2893" max="2893" width="32.1796875" bestFit="1" customWidth="1"/>
    <col min="2894" max="2894" width="25.54296875" bestFit="1" customWidth="1"/>
    <col min="2895" max="2895" width="72.81640625" bestFit="1" customWidth="1"/>
    <col min="2896" max="2896" width="141.54296875" bestFit="1" customWidth="1"/>
    <col min="2897" max="2897" width="88.453125" bestFit="1" customWidth="1"/>
    <col min="2898" max="2898" width="29.36328125" bestFit="1" customWidth="1"/>
    <col min="2899" max="2899" width="29.90625" bestFit="1" customWidth="1"/>
    <col min="2900" max="2900" width="19.54296875" bestFit="1" customWidth="1"/>
    <col min="2901" max="2901" width="38.26953125" bestFit="1" customWidth="1"/>
    <col min="2902" max="2902" width="21.26953125" bestFit="1" customWidth="1"/>
    <col min="2903" max="2903" width="45.453125" bestFit="1" customWidth="1"/>
    <col min="2904" max="2904" width="54.54296875" bestFit="1" customWidth="1"/>
    <col min="2905" max="2905" width="29.54296875" bestFit="1" customWidth="1"/>
    <col min="2906" max="2906" width="66.81640625" bestFit="1" customWidth="1"/>
    <col min="2907" max="2907" width="9.81640625" bestFit="1" customWidth="1"/>
    <col min="2908" max="2908" width="39.08984375" bestFit="1" customWidth="1"/>
    <col min="2909" max="2909" width="57.7265625" bestFit="1" customWidth="1"/>
    <col min="2910" max="2910" width="42.6328125" bestFit="1" customWidth="1"/>
    <col min="2911" max="2911" width="74.1796875" bestFit="1" customWidth="1"/>
    <col min="2912" max="2912" width="49.54296875" bestFit="1" customWidth="1"/>
    <col min="2913" max="2913" width="74.453125" bestFit="1" customWidth="1"/>
    <col min="2914" max="2914" width="236.6328125" bestFit="1" customWidth="1"/>
    <col min="2915" max="2915" width="91.81640625" bestFit="1" customWidth="1"/>
    <col min="2916" max="2916" width="84.08984375" bestFit="1" customWidth="1"/>
    <col min="2917" max="2917" width="84.54296875" bestFit="1" customWidth="1"/>
    <col min="2918" max="2918" width="31.6328125" bestFit="1" customWidth="1"/>
    <col min="2919" max="2919" width="83.08984375" bestFit="1" customWidth="1"/>
    <col min="2920" max="2920" width="118.90625" bestFit="1" customWidth="1"/>
    <col min="2921" max="2921" width="45.36328125" bestFit="1" customWidth="1"/>
    <col min="2922" max="2922" width="70" bestFit="1" customWidth="1"/>
    <col min="2923" max="2923" width="53.1796875" bestFit="1" customWidth="1"/>
    <col min="2924" max="2924" width="46.1796875" bestFit="1" customWidth="1"/>
    <col min="2925" max="2925" width="39.90625" bestFit="1" customWidth="1"/>
    <col min="2926" max="2926" width="37.26953125" bestFit="1" customWidth="1"/>
    <col min="2927" max="2927" width="112.7265625" bestFit="1" customWidth="1"/>
    <col min="2928" max="2928" width="76.81640625" bestFit="1" customWidth="1"/>
    <col min="2929" max="2929" width="106.54296875" bestFit="1" customWidth="1"/>
    <col min="2930" max="2930" width="55.7265625" bestFit="1" customWidth="1"/>
    <col min="2931" max="2931" width="30.26953125" bestFit="1" customWidth="1"/>
    <col min="2932" max="2932" width="32.6328125" bestFit="1" customWidth="1"/>
    <col min="2933" max="2933" width="72.08984375" bestFit="1" customWidth="1"/>
    <col min="2934" max="2934" width="54.1796875" bestFit="1" customWidth="1"/>
    <col min="2935" max="2935" width="16.81640625" bestFit="1" customWidth="1"/>
    <col min="2936" max="2936" width="41.90625" bestFit="1" customWidth="1"/>
    <col min="2937" max="2937" width="60.90625" bestFit="1" customWidth="1"/>
    <col min="2938" max="2938" width="47.7265625" bestFit="1" customWidth="1"/>
    <col min="2939" max="2939" width="36.81640625" bestFit="1" customWidth="1"/>
    <col min="2940" max="2940" width="20.90625" bestFit="1" customWidth="1"/>
    <col min="2941" max="2941" width="30" bestFit="1" customWidth="1"/>
    <col min="2942" max="2942" width="116.26953125" bestFit="1" customWidth="1"/>
    <col min="2943" max="2943" width="21.36328125" bestFit="1" customWidth="1"/>
    <col min="2944" max="2944" width="26.08984375" bestFit="1" customWidth="1"/>
    <col min="2945" max="2945" width="42" bestFit="1" customWidth="1"/>
    <col min="2946" max="2946" width="99.54296875" bestFit="1" customWidth="1"/>
    <col min="2948" max="2948" width="74.54296875" bestFit="1" customWidth="1"/>
    <col min="2949" max="2949" width="69.7265625" bestFit="1" customWidth="1"/>
    <col min="2950" max="2950" width="29.26953125" bestFit="1" customWidth="1"/>
    <col min="2951" max="2951" width="63" bestFit="1" customWidth="1"/>
    <col min="2952" max="2952" width="19.26953125" bestFit="1" customWidth="1"/>
    <col min="2953" max="2953" width="18.90625" bestFit="1" customWidth="1"/>
    <col min="2954" max="2954" width="102.7265625" bestFit="1" customWidth="1"/>
    <col min="2955" max="2955" width="25" bestFit="1" customWidth="1"/>
    <col min="2956" max="2956" width="20.90625" bestFit="1" customWidth="1"/>
    <col min="2957" max="2957" width="151.08984375" bestFit="1" customWidth="1"/>
    <col min="2958" max="2958" width="39.54296875" bestFit="1" customWidth="1"/>
    <col min="2959" max="2959" width="19.36328125" bestFit="1" customWidth="1"/>
    <col min="2960" max="2960" width="28.08984375" bestFit="1" customWidth="1"/>
    <col min="2961" max="2961" width="95.36328125" bestFit="1" customWidth="1"/>
    <col min="2962" max="2962" width="23.81640625" bestFit="1" customWidth="1"/>
    <col min="2963" max="2963" width="20.08984375" bestFit="1" customWidth="1"/>
    <col min="2964" max="2964" width="20.6328125" bestFit="1" customWidth="1"/>
    <col min="2965" max="2965" width="70.453125" bestFit="1" customWidth="1"/>
    <col min="2966" max="2966" width="6.81640625" bestFit="1" customWidth="1"/>
    <col min="2967" max="2967" width="16.6328125" bestFit="1" customWidth="1"/>
    <col min="2968" max="2968" width="13.08984375" bestFit="1" customWidth="1"/>
    <col min="2969" max="2969" width="13.90625" bestFit="1" customWidth="1"/>
    <col min="2970" max="2970" width="10.1796875" bestFit="1" customWidth="1"/>
    <col min="2971" max="2971" width="14.08984375" bestFit="1" customWidth="1"/>
    <col min="2972" max="2972" width="12.81640625" bestFit="1" customWidth="1"/>
    <col min="2973" max="2973" width="16.26953125" bestFit="1" customWidth="1"/>
    <col min="2974" max="2974" width="20.54296875" bestFit="1" customWidth="1"/>
  </cols>
  <sheetData>
    <row r="1" spans="1:32" ht="56" customHeight="1" x14ac:dyDescent="0.35">
      <c r="A1" s="81" t="s">
        <v>1</v>
      </c>
      <c r="B1" s="67" t="s">
        <v>2026</v>
      </c>
      <c r="C1" s="67" t="s">
        <v>2129</v>
      </c>
      <c r="D1" s="67" t="s">
        <v>2027</v>
      </c>
      <c r="E1" s="67" t="s">
        <v>2130</v>
      </c>
      <c r="F1" s="71" t="s">
        <v>2082</v>
      </c>
      <c r="G1" s="71" t="s">
        <v>2083</v>
      </c>
      <c r="H1" s="71" t="s">
        <v>2084</v>
      </c>
      <c r="I1" s="81" t="s">
        <v>2013</v>
      </c>
      <c r="J1" s="81" t="s">
        <v>2024</v>
      </c>
      <c r="K1" s="81" t="s">
        <v>2018</v>
      </c>
      <c r="L1" s="81" t="s">
        <v>2019</v>
      </c>
      <c r="M1" s="81" t="s">
        <v>2131</v>
      </c>
      <c r="N1" s="81" t="s">
        <v>2023</v>
      </c>
      <c r="O1" s="81" t="s">
        <v>2132</v>
      </c>
      <c r="P1" s="81" t="s">
        <v>2025</v>
      </c>
      <c r="Q1" s="81" t="s">
        <v>2020</v>
      </c>
      <c r="R1" s="81" t="s">
        <v>2021</v>
      </c>
      <c r="S1" s="81" t="s">
        <v>2028</v>
      </c>
      <c r="T1" s="81" t="s">
        <v>2029</v>
      </c>
      <c r="U1" s="81" t="s">
        <v>2077</v>
      </c>
      <c r="V1" s="81" t="s">
        <v>2078</v>
      </c>
      <c r="W1" s="81" t="s">
        <v>2085</v>
      </c>
      <c r="X1" s="81" t="s">
        <v>2079</v>
      </c>
      <c r="Y1" s="81" t="s">
        <v>2080</v>
      </c>
      <c r="Z1" s="81" t="s">
        <v>3017</v>
      </c>
      <c r="AA1" s="81" t="s">
        <v>2032</v>
      </c>
      <c r="AB1" s="81" t="s">
        <v>2033</v>
      </c>
      <c r="AC1" s="81" t="s">
        <v>2034</v>
      </c>
      <c r="AD1" s="81" t="s">
        <v>2030</v>
      </c>
      <c r="AE1" s="81" t="s">
        <v>2079</v>
      </c>
      <c r="AF1" s="81" t="s">
        <v>3016</v>
      </c>
    </row>
    <row r="2" spans="1:32" x14ac:dyDescent="0.35">
      <c r="A2" s="65" t="s">
        <v>337</v>
      </c>
      <c r="B2" s="66">
        <v>311.88920000000002</v>
      </c>
      <c r="C2" s="66">
        <v>30.253252400000001</v>
      </c>
      <c r="D2" s="66">
        <v>3697.1724778830244</v>
      </c>
      <c r="E2" s="66">
        <v>358.6257303546534</v>
      </c>
      <c r="F2" s="88">
        <v>50</v>
      </c>
      <c r="G2" s="88">
        <v>42</v>
      </c>
      <c r="H2" s="88">
        <v>8</v>
      </c>
      <c r="I2" s="89">
        <v>84358845</v>
      </c>
      <c r="J2" s="68">
        <v>117</v>
      </c>
      <c r="K2" s="89">
        <v>2736.32</v>
      </c>
      <c r="L2" s="89">
        <v>33.71</v>
      </c>
      <c r="M2" s="89">
        <v>986478.09224000003</v>
      </c>
      <c r="N2" s="89">
        <v>6778247839.728426</v>
      </c>
      <c r="O2" s="87">
        <v>11.693831183203137</v>
      </c>
      <c r="P2" s="87">
        <v>145.53585462869765</v>
      </c>
      <c r="Q2" s="85">
        <v>0.41249999999999998</v>
      </c>
      <c r="R2" s="85">
        <v>4.7600000000000003E-2</v>
      </c>
      <c r="S2" s="59">
        <v>6.2030979367527495E-2</v>
      </c>
      <c r="T2" s="69">
        <v>7.5000000000000002E-4</v>
      </c>
      <c r="U2" s="68">
        <v>125.9</v>
      </c>
      <c r="V2" s="129">
        <v>6.0657118786857644E-2</v>
      </c>
      <c r="W2" s="83">
        <v>4.0999999999999995E-2</v>
      </c>
      <c r="X2" s="69">
        <v>2.18E-2</v>
      </c>
      <c r="Y2" s="91">
        <v>2.8680000000000001E-2</v>
      </c>
      <c r="Z2" s="91">
        <v>-3.5000000000000003E-2</v>
      </c>
      <c r="AA2" s="91">
        <v>0.84614400000000001</v>
      </c>
      <c r="AB2" s="91">
        <v>0.31517699999999998</v>
      </c>
      <c r="AC2" s="91">
        <v>0.88680000000000003</v>
      </c>
      <c r="AD2" s="91">
        <v>6.0657118786857644E-2</v>
      </c>
      <c r="AE2" s="91">
        <v>4.0500000000000001E-2</v>
      </c>
      <c r="AF2" s="91">
        <v>2.1100000000000001E-2</v>
      </c>
    </row>
    <row r="3" spans="1:32" x14ac:dyDescent="0.35">
      <c r="A3" s="65" t="s">
        <v>305</v>
      </c>
      <c r="B3" s="66">
        <v>137.7516</v>
      </c>
      <c r="C3" s="66">
        <v>26.172803999999999</v>
      </c>
      <c r="D3" s="66">
        <v>2023.6549068977508</v>
      </c>
      <c r="E3" s="66">
        <v>384.49443231057262</v>
      </c>
      <c r="F3" s="88">
        <v>45</v>
      </c>
      <c r="G3" s="88">
        <v>31</v>
      </c>
      <c r="H3" s="88">
        <v>14</v>
      </c>
      <c r="I3" s="89">
        <v>68070697</v>
      </c>
      <c r="J3" s="68">
        <v>100</v>
      </c>
      <c r="K3" s="89">
        <v>2035.58</v>
      </c>
      <c r="L3" s="89">
        <v>116.52</v>
      </c>
      <c r="M3" s="89">
        <v>685984.60617000004</v>
      </c>
      <c r="N3" s="89">
        <v>4857889365.5400581</v>
      </c>
      <c r="O3" s="87">
        <v>10.077531689884122</v>
      </c>
      <c r="P3" s="87">
        <v>141.21042175972613</v>
      </c>
      <c r="Q3" s="85">
        <v>0.23169999999999999</v>
      </c>
      <c r="R3" s="85">
        <v>4.6800000000000001E-2</v>
      </c>
      <c r="S3" s="59">
        <v>2.4154813012343079E-2</v>
      </c>
      <c r="T3" s="69">
        <v>1.4499999999999999E-3</v>
      </c>
      <c r="U3" s="68">
        <v>120.5</v>
      </c>
      <c r="V3" s="129">
        <v>5.6646790599789387E-2</v>
      </c>
      <c r="W3" s="83">
        <v>4.0599999999999997E-2</v>
      </c>
      <c r="X3" s="69">
        <v>2.6499999999999999E-2</v>
      </c>
      <c r="Y3" s="91">
        <v>2.945E-2</v>
      </c>
      <c r="Z3" s="91">
        <v>-3.5000000000000003E-2</v>
      </c>
      <c r="AA3" s="91">
        <v>0.86041400000000001</v>
      </c>
      <c r="AB3" s="91">
        <v>0.60584300000000002</v>
      </c>
      <c r="AC3" s="91">
        <v>0.41260000000000002</v>
      </c>
      <c r="AD3" s="91">
        <v>5.6646790599789387E-2</v>
      </c>
      <c r="AE3" s="91">
        <v>3.5999999999999997E-2</v>
      </c>
      <c r="AF3" s="91">
        <v>2.6499999999999999E-2</v>
      </c>
    </row>
    <row r="4" spans="1:32" x14ac:dyDescent="0.35">
      <c r="A4" s="65" t="s">
        <v>449</v>
      </c>
      <c r="B4" s="66">
        <v>37.609600000000007</v>
      </c>
      <c r="C4" s="66">
        <v>5.3029536000000004</v>
      </c>
      <c r="D4" s="66">
        <v>1023.2864490292907</v>
      </c>
      <c r="E4" s="66">
        <v>144.28338931312996</v>
      </c>
      <c r="F4" s="88">
        <v>42</v>
      </c>
      <c r="G4" s="88">
        <v>26</v>
      </c>
      <c r="H4" s="88">
        <v>16</v>
      </c>
      <c r="I4" s="89">
        <v>36753736</v>
      </c>
      <c r="J4" s="68">
        <v>79</v>
      </c>
      <c r="K4" s="89">
        <v>3200.38</v>
      </c>
      <c r="L4" s="89">
        <v>40.65</v>
      </c>
      <c r="M4" s="89">
        <v>333567.38016</v>
      </c>
      <c r="N4" s="89">
        <v>1732315106.2860751</v>
      </c>
      <c r="O4" s="87">
        <v>9.0757407671426922</v>
      </c>
      <c r="P4" s="87">
        <v>192.55583406828211</v>
      </c>
      <c r="Q4" s="85">
        <v>0.1769</v>
      </c>
      <c r="R4" s="85">
        <v>4.2999999999999997E-2</v>
      </c>
      <c r="S4" s="59">
        <v>0.12744467090990005</v>
      </c>
      <c r="T4" s="69">
        <v>3.5999999999999997E-4</v>
      </c>
      <c r="U4" s="68">
        <v>143.5</v>
      </c>
      <c r="V4" s="129">
        <v>0.10896445131375576</v>
      </c>
      <c r="W4" s="122"/>
      <c r="X4" s="69">
        <v>5.2400000000000002E-2</v>
      </c>
      <c r="Y4" s="91">
        <v>4.2970000000000001E-2</v>
      </c>
      <c r="Z4" s="91">
        <v>-2.9000000000000001E-2</v>
      </c>
      <c r="AA4" s="91">
        <v>0.59421500000000005</v>
      </c>
      <c r="AB4" s="91">
        <v>0.37301299999999998</v>
      </c>
      <c r="AC4" s="91">
        <v>0.48880000000000001</v>
      </c>
      <c r="AD4" s="91">
        <v>0.10896445131375576</v>
      </c>
      <c r="AE4" s="91">
        <v>0</v>
      </c>
      <c r="AF4" s="91">
        <v>5.21E-2</v>
      </c>
    </row>
    <row r="5" spans="1:32" x14ac:dyDescent="0.35">
      <c r="A5" s="65" t="s">
        <v>79</v>
      </c>
      <c r="B5" s="66">
        <v>27.609200000000001</v>
      </c>
      <c r="C5" s="66">
        <v>8.4484151999999995</v>
      </c>
      <c r="D5" s="66">
        <v>3032.3878511180728</v>
      </c>
      <c r="E5" s="66">
        <v>927.91068244213022</v>
      </c>
      <c r="F5" s="88">
        <v>40</v>
      </c>
      <c r="G5" s="88">
        <v>27</v>
      </c>
      <c r="H5" s="88">
        <v>13</v>
      </c>
      <c r="I5" s="89">
        <v>9104772</v>
      </c>
      <c r="J5" s="68">
        <v>124</v>
      </c>
      <c r="K5" s="89">
        <v>3228.81</v>
      </c>
      <c r="L5" s="89">
        <v>29.4</v>
      </c>
      <c r="M5" s="89">
        <v>109223.00544000001</v>
      </c>
      <c r="N5" s="89">
        <v>759515049.15555954</v>
      </c>
      <c r="O5" s="87">
        <v>11.996237296222246</v>
      </c>
      <c r="P5" s="87">
        <v>143.80624262999899</v>
      </c>
      <c r="Q5" s="85">
        <v>0.26529999999999998</v>
      </c>
      <c r="R5" s="85">
        <v>6.0199999999999997E-2</v>
      </c>
      <c r="S5" s="59">
        <v>0.10060204234630934</v>
      </c>
      <c r="T5" s="69">
        <v>8.1000000000000006E-4</v>
      </c>
      <c r="U5" s="68">
        <v>130.4</v>
      </c>
      <c r="V5" s="129">
        <v>7.7062856198893304E-2</v>
      </c>
      <c r="W5" s="83">
        <v>3.8399999999999997E-2</v>
      </c>
      <c r="X5" s="69">
        <v>2.6800000000000001E-2</v>
      </c>
      <c r="Y5" s="91">
        <v>3.245E-2</v>
      </c>
      <c r="Z5" s="91">
        <v>1E-3</v>
      </c>
      <c r="AA5" s="91">
        <v>0.82113999999999998</v>
      </c>
      <c r="AB5" s="91">
        <v>0.34372799999999998</v>
      </c>
      <c r="AC5" s="91">
        <v>5.1900000000000002E-2</v>
      </c>
      <c r="AD5" s="91">
        <v>7.7062856198893304E-2</v>
      </c>
      <c r="AE5" s="91">
        <v>4.0899999999999999E-2</v>
      </c>
      <c r="AF5" s="91">
        <v>2.6800000000000001E-2</v>
      </c>
    </row>
    <row r="6" spans="1:32" ht="15" customHeight="1" x14ac:dyDescent="0.35">
      <c r="A6" s="65" t="s">
        <v>160</v>
      </c>
      <c r="B6" s="66">
        <v>10.4512</v>
      </c>
      <c r="C6" s="66">
        <v>1.8185087999999998</v>
      </c>
      <c r="D6" s="66">
        <v>889.16083404429673</v>
      </c>
      <c r="E6" s="66">
        <v>154.7139851237076</v>
      </c>
      <c r="F6" s="88">
        <v>35</v>
      </c>
      <c r="G6" s="88">
        <v>26</v>
      </c>
      <c r="H6" s="88">
        <v>9</v>
      </c>
      <c r="I6" s="89">
        <v>11754004</v>
      </c>
      <c r="J6" s="68">
        <v>120</v>
      </c>
      <c r="K6" s="89">
        <v>2377.0500000000002</v>
      </c>
      <c r="L6" s="89">
        <v>27.5</v>
      </c>
      <c r="M6" s="89">
        <v>142848.70814</v>
      </c>
      <c r="N6" s="89">
        <v>1009376184.142149</v>
      </c>
      <c r="O6" s="87">
        <v>12.153195467689137</v>
      </c>
      <c r="P6" s="87">
        <v>141.52177392753191</v>
      </c>
      <c r="Q6" s="85">
        <v>0.435</v>
      </c>
      <c r="R6" s="85">
        <v>8.6900000000000005E-2</v>
      </c>
      <c r="S6" s="59">
        <v>1.3027117493638665E-3</v>
      </c>
      <c r="T6" s="69">
        <v>4.0000000000000003E-5</v>
      </c>
      <c r="U6" s="68">
        <v>126.07</v>
      </c>
      <c r="V6" s="129">
        <v>2.2797338958299385E-2</v>
      </c>
      <c r="W6" s="83">
        <v>3.9E-2</v>
      </c>
      <c r="X6" s="69">
        <v>2.7E-2</v>
      </c>
      <c r="Y6" s="91">
        <v>3.313E-2</v>
      </c>
      <c r="Z6" s="91">
        <v>2.4E-2</v>
      </c>
      <c r="AA6" s="91">
        <v>0.37008999999999997</v>
      </c>
      <c r="AB6" s="91">
        <v>0.61841199999999996</v>
      </c>
      <c r="AC6" s="91">
        <v>0</v>
      </c>
      <c r="AD6" s="91">
        <v>2.2797338958299385E-2</v>
      </c>
      <c r="AE6" s="91">
        <v>3.9E-2</v>
      </c>
      <c r="AF6" s="91">
        <v>2.7E-2</v>
      </c>
    </row>
    <row r="7" spans="1:32" x14ac:dyDescent="0.35">
      <c r="A7" s="65" t="s">
        <v>430</v>
      </c>
      <c r="B7" s="66">
        <v>42.8444</v>
      </c>
      <c r="C7" s="66">
        <v>0.9854212</v>
      </c>
      <c r="D7" s="66">
        <v>2405.4629167531989</v>
      </c>
      <c r="E7" s="66">
        <v>55.325647085323574</v>
      </c>
      <c r="F7" s="88">
        <v>29</v>
      </c>
      <c r="G7" s="88">
        <v>19</v>
      </c>
      <c r="H7" s="88">
        <v>10</v>
      </c>
      <c r="I7" s="89">
        <v>17811291</v>
      </c>
      <c r="J7" s="68">
        <v>130</v>
      </c>
      <c r="K7" s="89">
        <v>2395.8000000000002</v>
      </c>
      <c r="L7" s="89">
        <v>18.14</v>
      </c>
      <c r="M7" s="89">
        <v>179333.41373999999</v>
      </c>
      <c r="N7" s="89">
        <v>1126647786.329098</v>
      </c>
      <c r="O7" s="87">
        <v>10.068524159197668</v>
      </c>
      <c r="P7" s="87">
        <v>159.17433639515096</v>
      </c>
      <c r="Q7" s="85">
        <v>0.47499999999999998</v>
      </c>
      <c r="R7" s="85">
        <v>7.9500000000000001E-2</v>
      </c>
      <c r="S7" s="59">
        <v>1.8027678066098202E-2</v>
      </c>
      <c r="T7" s="69">
        <v>3.16E-3</v>
      </c>
      <c r="U7" s="68">
        <v>127.81</v>
      </c>
      <c r="V7" s="129">
        <v>4.0967584297116888E-2</v>
      </c>
      <c r="W7" s="83">
        <v>4.07E-2</v>
      </c>
      <c r="X7" s="69">
        <v>2.5099999999999997E-2</v>
      </c>
      <c r="Y7" s="91">
        <v>3.6740000000000002E-2</v>
      </c>
      <c r="Z7" s="91">
        <v>-3.2000000000000001E-2</v>
      </c>
      <c r="AA7" s="91">
        <v>0.78080099999999997</v>
      </c>
      <c r="AB7" s="91">
        <v>0.52751499999999996</v>
      </c>
      <c r="AC7" s="91">
        <v>0.20649999999999999</v>
      </c>
      <c r="AD7" s="91">
        <v>4.0967584297116888E-2</v>
      </c>
      <c r="AE7" s="91">
        <v>4.0800000000000003E-2</v>
      </c>
      <c r="AF7" s="91">
        <v>2.4199999999999999E-2</v>
      </c>
    </row>
    <row r="8" spans="1:32" x14ac:dyDescent="0.35">
      <c r="A8" s="65" t="s">
        <v>397</v>
      </c>
      <c r="B8" s="66">
        <v>161.828</v>
      </c>
      <c r="C8" s="66">
        <v>41.427968</v>
      </c>
      <c r="D8" s="66">
        <v>2749.8050703443428</v>
      </c>
      <c r="E8" s="66">
        <v>703.95009800815171</v>
      </c>
      <c r="F8" s="88">
        <v>28</v>
      </c>
      <c r="G8" s="88">
        <v>10</v>
      </c>
      <c r="H8" s="88">
        <v>18</v>
      </c>
      <c r="I8" s="89">
        <v>58850717</v>
      </c>
      <c r="J8" s="68">
        <v>97</v>
      </c>
      <c r="K8" s="89">
        <v>1734.63</v>
      </c>
      <c r="L8" s="89">
        <v>375.2</v>
      </c>
      <c r="M8" s="89">
        <v>549093.72606000002</v>
      </c>
      <c r="N8" s="89">
        <v>4642068603.4540901</v>
      </c>
      <c r="O8" s="87">
        <v>9.3302809897796166</v>
      </c>
      <c r="P8" s="87">
        <v>118.28643067692451</v>
      </c>
      <c r="Q8" s="85">
        <v>0.37819999999999998</v>
      </c>
      <c r="R8" s="85">
        <v>7.5399999999999995E-2</v>
      </c>
      <c r="S8" s="59">
        <v>1.0568919437818229E-2</v>
      </c>
      <c r="T8" s="69">
        <v>5.3900000000000007E-3</v>
      </c>
      <c r="U8" s="68">
        <v>120.9</v>
      </c>
      <c r="V8" s="129">
        <v>5.8669001751313399E-2</v>
      </c>
      <c r="W8" s="83">
        <v>4.9200000000000001E-2</v>
      </c>
      <c r="X8" s="69">
        <v>3.8100000000000002E-2</v>
      </c>
      <c r="Y8" s="91">
        <v>2.4920000000000001E-2</v>
      </c>
      <c r="Z8" s="91">
        <v>3.3000000000000002E-2</v>
      </c>
      <c r="AA8" s="91">
        <v>0.76192199999999999</v>
      </c>
      <c r="AB8" s="91">
        <v>0.325486</v>
      </c>
      <c r="AC8" s="91">
        <v>0.1124</v>
      </c>
      <c r="AD8" s="91">
        <v>5.8669001751313399E-2</v>
      </c>
      <c r="AE8" s="91">
        <v>4.3999999999999997E-2</v>
      </c>
      <c r="AF8" s="91">
        <v>3.8199999999999998E-2</v>
      </c>
    </row>
    <row r="9" spans="1:32" x14ac:dyDescent="0.35">
      <c r="A9" s="104" t="s">
        <v>2267</v>
      </c>
      <c r="B9" s="107">
        <v>990.48119999999994</v>
      </c>
      <c r="C9" s="107">
        <v>151.04649240000003</v>
      </c>
      <c r="D9" s="107">
        <v>2208.9830297640165</v>
      </c>
      <c r="E9" s="107">
        <v>336.8656956002593</v>
      </c>
      <c r="F9" s="113">
        <v>25</v>
      </c>
      <c r="G9" s="113">
        <v>23</v>
      </c>
      <c r="H9" s="113">
        <v>2</v>
      </c>
      <c r="I9" s="105">
        <v>448387872</v>
      </c>
      <c r="J9" s="105">
        <v>100</v>
      </c>
      <c r="K9" s="105">
        <v>2857.63</v>
      </c>
      <c r="L9" s="105">
        <v>139.59</v>
      </c>
      <c r="M9" s="105">
        <v>4295555.1538000004</v>
      </c>
      <c r="N9" s="105">
        <v>32407086861.45842</v>
      </c>
      <c r="O9" s="119">
        <v>9.579998528149309</v>
      </c>
      <c r="P9" s="119">
        <v>132.54987009982321</v>
      </c>
      <c r="Q9" s="106">
        <v>0.28899999999999998</v>
      </c>
      <c r="R9" s="106">
        <v>5.96E-2</v>
      </c>
      <c r="S9" s="108">
        <v>5.8385721060553231E-2</v>
      </c>
      <c r="T9" s="109">
        <v>1.0559259259259259E-3</v>
      </c>
      <c r="U9" s="110">
        <v>126.38</v>
      </c>
      <c r="V9" s="130">
        <v>6.3625652247096376E-2</v>
      </c>
      <c r="W9" s="111">
        <v>4.1399999999999999E-2</v>
      </c>
      <c r="X9" s="109">
        <v>3.3207407407407408E-2</v>
      </c>
      <c r="Y9" s="109">
        <v>3.2099999999999997E-2</v>
      </c>
      <c r="Z9" s="109">
        <v>-0.01</v>
      </c>
      <c r="AA9" s="109">
        <v>0</v>
      </c>
      <c r="AB9" s="109">
        <v>0</v>
      </c>
      <c r="AC9" s="109">
        <v>0</v>
      </c>
      <c r="AD9" s="109">
        <v>6.3625652247096376E-2</v>
      </c>
      <c r="AE9" s="109">
        <v>3.9699999999999999E-2</v>
      </c>
      <c r="AF9" s="166">
        <v>2.76E-2</v>
      </c>
    </row>
    <row r="10" spans="1:32" x14ac:dyDescent="0.35">
      <c r="A10" s="65" t="s">
        <v>472</v>
      </c>
      <c r="B10" s="66">
        <v>82.238799999999998</v>
      </c>
      <c r="C10" s="66">
        <v>11.019999200000001</v>
      </c>
      <c r="D10" s="66">
        <v>1711.1773115385033</v>
      </c>
      <c r="E10" s="66">
        <v>229.29775974615944</v>
      </c>
      <c r="F10" s="88">
        <v>21</v>
      </c>
      <c r="G10" s="88">
        <v>15</v>
      </c>
      <c r="H10" s="88">
        <v>6</v>
      </c>
      <c r="I10" s="90">
        <v>48059777</v>
      </c>
      <c r="J10" s="70">
        <v>86</v>
      </c>
      <c r="K10" s="89">
        <v>1478.27</v>
      </c>
      <c r="L10" s="89">
        <v>383.95</v>
      </c>
      <c r="M10" s="89">
        <v>280447.08766999998</v>
      </c>
      <c r="N10" s="89">
        <v>4065651172.5098891</v>
      </c>
      <c r="O10" s="87">
        <v>5.8353805443167159</v>
      </c>
      <c r="P10" s="87">
        <v>68.979623624933069</v>
      </c>
      <c r="Q10" s="86">
        <v>0.18229999999999999</v>
      </c>
      <c r="R10" s="86">
        <v>6.4600000000000005E-2</v>
      </c>
      <c r="S10" s="59">
        <v>9.9052713371233932E-4</v>
      </c>
      <c r="T10" s="69">
        <v>0</v>
      </c>
      <c r="U10" s="68">
        <v>119.89</v>
      </c>
      <c r="V10" s="129">
        <v>3.3980163863734258E-2</v>
      </c>
      <c r="W10" s="83">
        <v>4.1900000000000007E-2</v>
      </c>
      <c r="X10" s="69">
        <v>3.1800000000000002E-2</v>
      </c>
      <c r="Y10" s="91">
        <v>2.8379999999999999E-2</v>
      </c>
      <c r="Z10" s="91">
        <v>-8.0000000000000002E-3</v>
      </c>
      <c r="AA10" s="91">
        <v>0.84981499999999999</v>
      </c>
      <c r="AB10" s="91">
        <v>0.52230600000000005</v>
      </c>
      <c r="AC10" s="91">
        <v>0.36670000000000003</v>
      </c>
      <c r="AD10" s="91">
        <v>3.3980163863734258E-2</v>
      </c>
      <c r="AE10" s="91">
        <v>3.7600000000000001E-2</v>
      </c>
      <c r="AF10" s="91">
        <v>3.1199999999999999E-2</v>
      </c>
    </row>
    <row r="11" spans="1:32" x14ac:dyDescent="0.35">
      <c r="A11" s="65" t="s">
        <v>474</v>
      </c>
      <c r="B11" s="66">
        <v>11.64</v>
      </c>
      <c r="C11" s="66">
        <v>5.59884</v>
      </c>
      <c r="D11" s="66">
        <v>1106.3002468456186</v>
      </c>
      <c r="E11" s="66">
        <v>532.13041873274256</v>
      </c>
      <c r="F11" s="88">
        <v>21</v>
      </c>
      <c r="G11" s="88">
        <v>7</v>
      </c>
      <c r="H11" s="88">
        <v>14</v>
      </c>
      <c r="I11" s="90">
        <v>10521556</v>
      </c>
      <c r="J11" s="70">
        <v>119</v>
      </c>
      <c r="K11" s="89">
        <v>4919.42</v>
      </c>
      <c r="L11" s="89">
        <v>1.57</v>
      </c>
      <c r="M11" s="89">
        <v>130136.25752000001</v>
      </c>
      <c r="N11" s="89">
        <v>788575498.9925369</v>
      </c>
      <c r="O11" s="87">
        <v>12.368537269582562</v>
      </c>
      <c r="P11" s="87">
        <v>165.02701096630398</v>
      </c>
      <c r="Q11" s="86">
        <v>0.26679999999999998</v>
      </c>
      <c r="R11" s="86">
        <v>0.13120000000000001</v>
      </c>
      <c r="S11" s="59">
        <v>0.19363913806849453</v>
      </c>
      <c r="T11" s="69">
        <v>0</v>
      </c>
      <c r="U11" s="68">
        <v>126.44</v>
      </c>
      <c r="V11" s="129">
        <v>5.9050171706173105E-2</v>
      </c>
      <c r="W11" s="122"/>
      <c r="X11" s="69">
        <v>2.23E-2</v>
      </c>
      <c r="Y11" s="91">
        <v>2.3349999999999999E-2</v>
      </c>
      <c r="Z11" s="91">
        <v>-2.5000000000000001E-2</v>
      </c>
      <c r="AA11" s="91">
        <v>0.839194</v>
      </c>
      <c r="AB11" s="91">
        <v>0.37672</v>
      </c>
      <c r="AC11" s="91">
        <v>1.6E-2</v>
      </c>
      <c r="AD11" s="91">
        <v>5.9050171706173105E-2</v>
      </c>
      <c r="AE11" s="91">
        <v>0</v>
      </c>
      <c r="AF11" s="91">
        <v>2.2100000000000002E-2</v>
      </c>
    </row>
    <row r="12" spans="1:32" x14ac:dyDescent="0.35">
      <c r="A12" s="12" t="s">
        <v>408</v>
      </c>
      <c r="B12" s="66">
        <v>0.98440000000000005</v>
      </c>
      <c r="C12" s="93"/>
      <c r="D12" s="66">
        <v>1489.6891537494193</v>
      </c>
      <c r="E12" s="66">
        <v>0</v>
      </c>
      <c r="F12" s="88">
        <v>20</v>
      </c>
      <c r="G12" s="88">
        <v>11</v>
      </c>
      <c r="H12" s="88">
        <v>9</v>
      </c>
      <c r="I12" s="89">
        <v>660809</v>
      </c>
      <c r="J12" s="68">
        <v>256</v>
      </c>
      <c r="K12" s="89">
        <v>2671.19</v>
      </c>
      <c r="L12" s="89">
        <v>29.87</v>
      </c>
      <c r="M12" s="89">
        <v>11564.18583</v>
      </c>
      <c r="N12" s="89">
        <v>44830896.104871109</v>
      </c>
      <c r="O12" s="87">
        <v>17.50004287169212</v>
      </c>
      <c r="P12" s="87">
        <v>257.95125314801578</v>
      </c>
      <c r="Q12" s="85">
        <v>0.20080000000000001</v>
      </c>
      <c r="R12" s="85">
        <v>8.4599999999999995E-2</v>
      </c>
      <c r="S12" s="59">
        <v>4.5848266044197727E-2</v>
      </c>
      <c r="T12" s="69">
        <v>0</v>
      </c>
      <c r="U12" s="68">
        <v>122.02</v>
      </c>
      <c r="V12" s="129">
        <v>2.9270350063264505E-2</v>
      </c>
      <c r="W12" s="83">
        <v>4.07E-2</v>
      </c>
      <c r="X12" s="69">
        <v>2.6100000000000002E-2</v>
      </c>
      <c r="Y12" s="91">
        <v>3.3529999999999997E-2</v>
      </c>
      <c r="Z12" s="91">
        <v>-2.4E-2</v>
      </c>
      <c r="AA12" s="91">
        <v>0.56882200000000005</v>
      </c>
      <c r="AB12" s="91">
        <v>1</v>
      </c>
      <c r="AC12" s="91">
        <v>1</v>
      </c>
      <c r="AD12" s="91">
        <v>2.9270350063264505E-2</v>
      </c>
      <c r="AE12" s="91">
        <v>4.36E-2</v>
      </c>
      <c r="AF12" s="91">
        <v>2.53E-2</v>
      </c>
    </row>
    <row r="13" spans="1:32" x14ac:dyDescent="0.35">
      <c r="A13" s="65" t="s">
        <v>269</v>
      </c>
      <c r="B13" s="66">
        <v>12.9168</v>
      </c>
      <c r="C13" s="66">
        <v>1.679184</v>
      </c>
      <c r="D13" s="66">
        <v>2177.238045569487</v>
      </c>
      <c r="E13" s="66">
        <v>283.04094592403334</v>
      </c>
      <c r="F13" s="88">
        <v>20</v>
      </c>
      <c r="G13" s="88">
        <v>9</v>
      </c>
      <c r="H13" s="88">
        <v>11</v>
      </c>
      <c r="I13" s="89">
        <v>5932654</v>
      </c>
      <c r="J13" s="68">
        <v>136</v>
      </c>
      <c r="K13" s="89">
        <v>3019.14</v>
      </c>
      <c r="L13" s="89">
        <v>3.4</v>
      </c>
      <c r="M13" s="89">
        <v>71044.774129999991</v>
      </c>
      <c r="N13" s="89">
        <v>571197132.72912145</v>
      </c>
      <c r="O13" s="87">
        <v>11.975209430720211</v>
      </c>
      <c r="P13" s="87">
        <v>124.37873031777197</v>
      </c>
      <c r="Q13" s="85">
        <v>0.38109999999999999</v>
      </c>
      <c r="R13" s="85">
        <v>0.1298</v>
      </c>
      <c r="S13" s="59">
        <v>0.300274184707777</v>
      </c>
      <c r="T13" s="69">
        <v>4.0000000000000003E-5</v>
      </c>
      <c r="U13" s="68">
        <v>117.6</v>
      </c>
      <c r="V13" s="129">
        <v>3.3391915641476144E-2</v>
      </c>
      <c r="W13" s="122"/>
      <c r="X13" s="69">
        <v>2.3099999999999999E-2</v>
      </c>
      <c r="Y13" s="91">
        <v>2.8369999999999999E-2</v>
      </c>
      <c r="Z13" s="91">
        <v>-4.8000000000000001E-2</v>
      </c>
      <c r="AA13" s="91">
        <v>1</v>
      </c>
      <c r="AB13" s="91">
        <v>0.69108599999999998</v>
      </c>
      <c r="AC13" s="91">
        <v>0.11409999999999999</v>
      </c>
      <c r="AD13" s="91">
        <v>3.3391915641476144E-2</v>
      </c>
      <c r="AE13" s="91">
        <v>0</v>
      </c>
      <c r="AF13" s="91">
        <v>2.2800000000000001E-2</v>
      </c>
    </row>
    <row r="14" spans="1:32" ht="14" customHeight="1" x14ac:dyDescent="0.35">
      <c r="A14" s="65" t="s">
        <v>385</v>
      </c>
      <c r="B14" s="66">
        <v>30.847600000000003</v>
      </c>
      <c r="C14" s="66">
        <v>5.6142632000000008</v>
      </c>
      <c r="D14" s="66">
        <v>5938.6993833283032</v>
      </c>
      <c r="E14" s="66">
        <v>1080.8432877657513</v>
      </c>
      <c r="F14" s="88">
        <v>19</v>
      </c>
      <c r="G14" s="88">
        <v>12</v>
      </c>
      <c r="H14" s="88">
        <v>7</v>
      </c>
      <c r="I14" s="89">
        <v>5194336</v>
      </c>
      <c r="J14" s="68">
        <v>235</v>
      </c>
      <c r="K14" s="89">
        <v>2548.9</v>
      </c>
      <c r="L14" s="89">
        <v>0.03</v>
      </c>
      <c r="M14" s="89">
        <v>58245.063620000001</v>
      </c>
      <c r="N14" s="89">
        <v>201170033.7324926</v>
      </c>
      <c r="O14" s="87">
        <v>11.213187521946981</v>
      </c>
      <c r="P14" s="87">
        <v>289.53150993378972</v>
      </c>
      <c r="Q14" s="85">
        <v>0.2477</v>
      </c>
      <c r="R14" s="85">
        <v>6.1699999999999998E-2</v>
      </c>
      <c r="S14" s="59">
        <v>0</v>
      </c>
      <c r="T14" s="69">
        <v>0</v>
      </c>
      <c r="U14" s="68">
        <v>117.8</v>
      </c>
      <c r="V14" s="129">
        <v>5.1785714285714324E-2</v>
      </c>
      <c r="W14" s="83">
        <v>4.2300000000000004E-2</v>
      </c>
      <c r="X14" s="69">
        <v>2.5999999999999999E-2</v>
      </c>
      <c r="Y14" s="91">
        <v>2.7660000000000001E-2</v>
      </c>
      <c r="Z14" s="91">
        <v>1.7000000000000001E-2</v>
      </c>
      <c r="AA14" s="91">
        <v>0.57266899999999998</v>
      </c>
      <c r="AB14" s="91">
        <v>0.73624199999999995</v>
      </c>
      <c r="AC14" s="91">
        <v>0.1181</v>
      </c>
      <c r="AD14" s="91">
        <v>5.1785714285714324E-2</v>
      </c>
      <c r="AE14" s="91">
        <v>4.1700000000000001E-2</v>
      </c>
      <c r="AF14" s="91">
        <v>2.46E-2</v>
      </c>
    </row>
    <row r="15" spans="1:32" x14ac:dyDescent="0.35">
      <c r="A15" s="65" t="s">
        <v>468</v>
      </c>
      <c r="B15" s="66">
        <v>1.8308</v>
      </c>
      <c r="C15" s="66">
        <v>0.97764720000000005</v>
      </c>
      <c r="D15" s="66">
        <v>337.23892902877839</v>
      </c>
      <c r="E15" s="66">
        <v>180.08558810136768</v>
      </c>
      <c r="F15" s="88">
        <v>18</v>
      </c>
      <c r="G15" s="88">
        <v>7</v>
      </c>
      <c r="H15" s="88">
        <v>11</v>
      </c>
      <c r="I15" s="90">
        <v>5428792</v>
      </c>
      <c r="J15" s="70">
        <v>71</v>
      </c>
      <c r="K15" s="89">
        <v>3042.68</v>
      </c>
      <c r="L15" s="89">
        <v>67.77</v>
      </c>
      <c r="M15" s="89">
        <v>44811.018020000003</v>
      </c>
      <c r="N15" s="89">
        <v>241263156.0955469</v>
      </c>
      <c r="O15" s="87">
        <v>8.2543258279189917</v>
      </c>
      <c r="P15" s="87">
        <v>185.73502371930175</v>
      </c>
      <c r="Q15" s="86">
        <v>0.18920000000000001</v>
      </c>
      <c r="R15" s="86">
        <v>2.5999999999999999E-2</v>
      </c>
      <c r="S15" s="59">
        <v>0.17443108892717168</v>
      </c>
      <c r="T15" s="69">
        <v>3.3E-4</v>
      </c>
      <c r="U15" s="68">
        <v>138.79</v>
      </c>
      <c r="V15" s="129">
        <v>0.10987604958016783</v>
      </c>
      <c r="W15" s="83">
        <v>4.1299999999999996E-2</v>
      </c>
      <c r="X15" s="69">
        <v>3.39E-2</v>
      </c>
      <c r="Y15" s="91">
        <v>3.8870000000000002E-2</v>
      </c>
      <c r="Z15" s="91">
        <v>-0.08</v>
      </c>
      <c r="AA15" s="91">
        <v>0.82731500000000002</v>
      </c>
      <c r="AB15" s="91">
        <v>0.255996</v>
      </c>
      <c r="AC15" s="91">
        <v>0.1384</v>
      </c>
      <c r="AD15" s="91">
        <v>0.10987604958016783</v>
      </c>
      <c r="AE15" s="91">
        <v>0.04</v>
      </c>
      <c r="AF15" s="91">
        <v>3.3099999999999997E-2</v>
      </c>
    </row>
    <row r="16" spans="1:32" x14ac:dyDescent="0.35">
      <c r="A16" s="65" t="s">
        <v>288</v>
      </c>
      <c r="B16" s="66">
        <v>16.044800000000002</v>
      </c>
      <c r="C16" s="66">
        <v>3.0324672000000006</v>
      </c>
      <c r="D16" s="66">
        <v>2883.6963535029849</v>
      </c>
      <c r="E16" s="66">
        <v>545.01861081206414</v>
      </c>
      <c r="F16" s="88">
        <v>17</v>
      </c>
      <c r="G16" s="88">
        <v>9</v>
      </c>
      <c r="H16" s="88">
        <v>8</v>
      </c>
      <c r="I16" s="89">
        <v>5563970</v>
      </c>
      <c r="J16" s="68">
        <v>110</v>
      </c>
      <c r="K16" s="89">
        <v>5276.82</v>
      </c>
      <c r="L16" s="89">
        <v>2.4700000000000002</v>
      </c>
      <c r="M16" s="89">
        <v>93762.304409999997</v>
      </c>
      <c r="N16" s="89">
        <v>724498528.73609281</v>
      </c>
      <c r="O16" s="87">
        <v>16.851691222274741</v>
      </c>
      <c r="P16" s="87">
        <v>129.41683204460173</v>
      </c>
      <c r="Q16" s="85">
        <v>0.23830000000000001</v>
      </c>
      <c r="R16" s="122"/>
      <c r="S16" s="59">
        <v>0.14470841082432737</v>
      </c>
      <c r="T16" s="69">
        <v>0</v>
      </c>
      <c r="U16" s="68">
        <v>118.67</v>
      </c>
      <c r="V16" s="129">
        <v>4.334446984350282E-2</v>
      </c>
      <c r="W16" s="83">
        <v>4.6500000000000007E-2</v>
      </c>
      <c r="X16" s="69">
        <v>2.8000000000000001E-2</v>
      </c>
      <c r="Y16" s="92">
        <v>3.49E-2</v>
      </c>
      <c r="Z16" s="92">
        <v>-4.5999999999999999E-2</v>
      </c>
      <c r="AA16" s="92">
        <v>0.491952</v>
      </c>
      <c r="AB16" s="92">
        <v>0.18488099999999999</v>
      </c>
      <c r="AC16" s="92">
        <v>0.40699999999999997</v>
      </c>
      <c r="AD16" s="92">
        <v>4.334446984350282E-2</v>
      </c>
      <c r="AE16" s="92">
        <v>4.2799999999999998E-2</v>
      </c>
      <c r="AF16" s="92">
        <v>2.6800000000000001E-2</v>
      </c>
    </row>
    <row r="17" spans="1:32" x14ac:dyDescent="0.35">
      <c r="A17" s="65" t="s">
        <v>883</v>
      </c>
      <c r="B17" s="66">
        <v>25.622000000000003</v>
      </c>
      <c r="C17" s="66">
        <v>0.89677000000000018</v>
      </c>
      <c r="D17" s="66">
        <v>2366.3755599269239</v>
      </c>
      <c r="E17" s="66">
        <v>82.823144597442322</v>
      </c>
      <c r="F17" s="88">
        <v>16</v>
      </c>
      <c r="G17" s="88">
        <v>11</v>
      </c>
      <c r="H17" s="88">
        <v>5</v>
      </c>
      <c r="I17" s="89">
        <v>10827529</v>
      </c>
      <c r="J17" s="68">
        <v>90</v>
      </c>
      <c r="K17" s="89">
        <v>3083.31</v>
      </c>
      <c r="L17" s="89">
        <v>26.63</v>
      </c>
      <c r="M17" s="89">
        <v>117872.16666</v>
      </c>
      <c r="N17" s="89">
        <v>575448158.79425871</v>
      </c>
      <c r="O17" s="87">
        <v>10.886340425410081</v>
      </c>
      <c r="P17" s="87">
        <v>204.83542237232723</v>
      </c>
      <c r="Q17" s="85">
        <v>0.32119999999999999</v>
      </c>
      <c r="R17" s="86">
        <v>6.08E-2</v>
      </c>
      <c r="S17" s="59">
        <v>8.5624134989237682E-2</v>
      </c>
      <c r="T17" s="69">
        <v>0</v>
      </c>
      <c r="U17" s="68">
        <v>147.9</v>
      </c>
      <c r="V17" s="129">
        <v>0.11960635881907655</v>
      </c>
      <c r="W17" s="122"/>
      <c r="X17" s="69">
        <v>3.8800000000000001E-2</v>
      </c>
      <c r="Y17" s="92">
        <v>2.53E-2</v>
      </c>
      <c r="Z17" s="92">
        <v>-3.0000000000000001E-3</v>
      </c>
      <c r="AA17" s="92">
        <v>0.50770199999999999</v>
      </c>
      <c r="AB17" s="92">
        <v>0.62830600000000003</v>
      </c>
      <c r="AC17" s="92">
        <v>0.2324</v>
      </c>
      <c r="AD17" s="92">
        <v>0.11960635881907655</v>
      </c>
      <c r="AE17" s="92">
        <v>0</v>
      </c>
      <c r="AF17" s="92">
        <v>3.9699999999999999E-2</v>
      </c>
    </row>
    <row r="18" spans="1:32" x14ac:dyDescent="0.35">
      <c r="A18" s="65" t="s">
        <v>463</v>
      </c>
      <c r="B18" s="66">
        <v>10.5616</v>
      </c>
      <c r="C18" s="66">
        <v>1.5948016</v>
      </c>
      <c r="D18" s="66">
        <v>1009.0026468932108</v>
      </c>
      <c r="E18" s="66">
        <v>152.35939968087482</v>
      </c>
      <c r="F18" s="88">
        <v>16</v>
      </c>
      <c r="G18" s="88">
        <v>9</v>
      </c>
      <c r="H18" s="88">
        <v>7</v>
      </c>
      <c r="I18" s="89">
        <v>10467366</v>
      </c>
      <c r="J18" s="68">
        <v>79</v>
      </c>
      <c r="K18" s="89">
        <v>967.88</v>
      </c>
      <c r="L18" s="89">
        <v>287.32</v>
      </c>
      <c r="M18" s="89">
        <v>60193.891090000005</v>
      </c>
      <c r="N18" s="89">
        <v>934780458.16105139</v>
      </c>
      <c r="O18" s="87">
        <v>5.7506244732437946</v>
      </c>
      <c r="P18" s="87">
        <v>64.393613029113325</v>
      </c>
      <c r="Q18" s="85">
        <v>0.20710000000000001</v>
      </c>
      <c r="R18" s="86">
        <v>5.7500000000000002E-2</v>
      </c>
      <c r="S18" s="59">
        <v>3.7680939710058308E-4</v>
      </c>
      <c r="T18" s="69">
        <v>9.8999999999999999E-4</v>
      </c>
      <c r="U18" s="68">
        <v>118.98</v>
      </c>
      <c r="V18" s="129">
        <v>5.2640891798637623E-2</v>
      </c>
      <c r="W18" s="83">
        <v>4.4600000000000001E-2</v>
      </c>
      <c r="X18" s="69">
        <v>2.9700000000000001E-2</v>
      </c>
      <c r="Y18" s="91">
        <v>6.4199999999999993E-2</v>
      </c>
      <c r="Z18" s="91">
        <v>-6.3E-2</v>
      </c>
      <c r="AA18" s="91">
        <v>0.699102</v>
      </c>
      <c r="AB18" s="91">
        <v>0.50653999999999999</v>
      </c>
      <c r="AC18" s="91">
        <v>8.5500000000000007E-2</v>
      </c>
      <c r="AD18" s="91">
        <v>5.2640891798637623E-2</v>
      </c>
      <c r="AE18" s="91">
        <v>4.4699999999999997E-2</v>
      </c>
      <c r="AF18" s="91">
        <v>2.86E-2</v>
      </c>
    </row>
    <row r="19" spans="1:32" x14ac:dyDescent="0.35">
      <c r="A19" s="65" t="s">
        <v>470</v>
      </c>
      <c r="B19" s="66">
        <v>1.61</v>
      </c>
      <c r="C19" s="66">
        <v>0.13363000000000003</v>
      </c>
      <c r="D19" s="66">
        <v>760.58488505247567</v>
      </c>
      <c r="E19" s="66">
        <v>63.128545459355493</v>
      </c>
      <c r="F19" s="88">
        <v>15</v>
      </c>
      <c r="G19" s="88">
        <v>13</v>
      </c>
      <c r="H19" s="88">
        <v>2</v>
      </c>
      <c r="I19" s="89">
        <v>2116792</v>
      </c>
      <c r="J19" s="68">
        <v>90</v>
      </c>
      <c r="K19" s="89">
        <v>2643.91</v>
      </c>
      <c r="L19" s="89">
        <v>81.16</v>
      </c>
      <c r="M19" s="89">
        <v>17542.191909999998</v>
      </c>
      <c r="N19" s="89">
        <v>107601143.3374528</v>
      </c>
      <c r="O19" s="87">
        <v>8.2871590170408798</v>
      </c>
      <c r="P19" s="87">
        <v>163.02979100310429</v>
      </c>
      <c r="Q19" s="85">
        <v>0.19170000000000001</v>
      </c>
      <c r="R19" s="86">
        <v>5.04E-2</v>
      </c>
      <c r="S19" s="59">
        <v>5.6672178038470453E-2</v>
      </c>
      <c r="T19" s="69">
        <v>2.2699999999999999E-3</v>
      </c>
      <c r="U19" s="68">
        <v>125.38</v>
      </c>
      <c r="V19" s="129">
        <v>7.2173764323584688E-2</v>
      </c>
      <c r="W19" s="83">
        <v>3.9300000000000002E-2</v>
      </c>
      <c r="X19" s="69">
        <v>3.0599999999999999E-2</v>
      </c>
      <c r="Y19" s="91">
        <v>3.5979999999999998E-2</v>
      </c>
      <c r="Z19" s="91">
        <v>-5.7000000000000002E-2</v>
      </c>
      <c r="AA19" s="91">
        <v>0.87473299999999998</v>
      </c>
      <c r="AB19" s="91">
        <v>0.54632099999999995</v>
      </c>
      <c r="AC19" s="91">
        <v>0.11</v>
      </c>
      <c r="AD19" s="91">
        <v>7.2173764323584688E-2</v>
      </c>
      <c r="AE19" s="91">
        <v>4.0500000000000001E-2</v>
      </c>
      <c r="AF19" s="91">
        <v>3.2599999999999997E-2</v>
      </c>
    </row>
    <row r="20" spans="1:32" x14ac:dyDescent="0.35">
      <c r="A20" s="65" t="s">
        <v>199</v>
      </c>
      <c r="B20" s="66">
        <v>1.4260000000000002</v>
      </c>
      <c r="C20" s="93"/>
      <c r="D20" s="66">
        <v>221.16379303659753</v>
      </c>
      <c r="E20" s="66">
        <v>0</v>
      </c>
      <c r="F20" s="88">
        <v>15</v>
      </c>
      <c r="G20" s="88">
        <v>12</v>
      </c>
      <c r="H20" s="88">
        <v>3</v>
      </c>
      <c r="I20" s="89">
        <v>6447710</v>
      </c>
      <c r="J20" s="68">
        <v>62</v>
      </c>
      <c r="K20" s="89">
        <v>2307.09</v>
      </c>
      <c r="L20" s="89">
        <v>201.65</v>
      </c>
      <c r="M20" s="89">
        <v>40177.602760000002</v>
      </c>
      <c r="N20" s="89">
        <v>483619499.01061279</v>
      </c>
      <c r="O20" s="87">
        <v>6.2312980515562897</v>
      </c>
      <c r="P20" s="87">
        <v>83.076887599021987</v>
      </c>
      <c r="Q20" s="85">
        <v>0.1137</v>
      </c>
      <c r="R20" s="86">
        <v>7.9000000000000001E-2</v>
      </c>
      <c r="S20" s="59">
        <v>7.9034193544588169E-2</v>
      </c>
      <c r="T20" s="69">
        <v>3.2400000000000003E-3</v>
      </c>
      <c r="U20" s="68">
        <v>134.15</v>
      </c>
      <c r="V20" s="129">
        <v>8.6058937823834336E-2</v>
      </c>
      <c r="W20" s="122"/>
      <c r="X20" s="69">
        <v>3.9399999999999998E-2</v>
      </c>
      <c r="Y20" s="91">
        <v>3.7760000000000002E-2</v>
      </c>
      <c r="Z20" s="91">
        <v>-7.0000000000000001E-3</v>
      </c>
      <c r="AA20" s="91">
        <v>0.538489</v>
      </c>
      <c r="AB20" s="91">
        <v>0</v>
      </c>
      <c r="AC20" s="91">
        <v>0.57320000000000004</v>
      </c>
      <c r="AD20" s="91">
        <v>8.6058937823834336E-2</v>
      </c>
      <c r="AE20" s="91">
        <v>0</v>
      </c>
      <c r="AF20" s="91">
        <v>4.0099999999999997E-2</v>
      </c>
    </row>
    <row r="21" spans="1:32" x14ac:dyDescent="0.35">
      <c r="A21" s="65" t="s">
        <v>384</v>
      </c>
      <c r="B21" s="66">
        <v>5.2716000000000003</v>
      </c>
      <c r="C21" s="66">
        <v>0.70639440000000009</v>
      </c>
      <c r="D21" s="66">
        <v>549.2917901633673</v>
      </c>
      <c r="E21" s="66">
        <v>73.605099881891235</v>
      </c>
      <c r="F21" s="88">
        <v>14</v>
      </c>
      <c r="G21" s="88">
        <v>9</v>
      </c>
      <c r="H21" s="88">
        <v>5</v>
      </c>
      <c r="I21" s="89">
        <v>9597085</v>
      </c>
      <c r="J21" s="68">
        <v>76</v>
      </c>
      <c r="K21" s="89">
        <v>2549.79</v>
      </c>
      <c r="L21" s="89">
        <v>163.57</v>
      </c>
      <c r="M21" s="89">
        <v>92815.331659999996</v>
      </c>
      <c r="N21" s="89">
        <v>472868919.17979211</v>
      </c>
      <c r="O21" s="87">
        <v>9.6712003342681641</v>
      </c>
      <c r="P21" s="87">
        <v>196.2813115757142</v>
      </c>
      <c r="Q21" s="85">
        <v>0.11609999999999999</v>
      </c>
      <c r="R21" s="86">
        <v>1.52E-2</v>
      </c>
      <c r="S21" s="59">
        <v>5.0151137100662352E-2</v>
      </c>
      <c r="T21" s="69">
        <v>7.0899999999999999E-3</v>
      </c>
      <c r="U21" s="68">
        <v>160.59</v>
      </c>
      <c r="V21" s="129">
        <v>0.17031045037166592</v>
      </c>
      <c r="W21" s="122"/>
      <c r="X21" s="69">
        <v>5.9799999999999999E-2</v>
      </c>
      <c r="Y21" s="91">
        <v>5.3620000000000001E-2</v>
      </c>
      <c r="Z21" s="91">
        <v>-3.6999999999999998E-2</v>
      </c>
      <c r="AA21" s="91">
        <v>0.66088800000000003</v>
      </c>
      <c r="AB21" s="91">
        <v>0.64451499999999995</v>
      </c>
      <c r="AC21" s="91">
        <v>9.7799999999999998E-2</v>
      </c>
      <c r="AD21" s="91">
        <v>0.17031045037166592</v>
      </c>
      <c r="AE21" s="91">
        <v>0</v>
      </c>
      <c r="AF21" s="91">
        <v>6.1699999999999998E-2</v>
      </c>
    </row>
    <row r="22" spans="1:32" x14ac:dyDescent="0.35">
      <c r="A22" s="65" t="s">
        <v>403</v>
      </c>
      <c r="B22" s="66">
        <v>1.1224000000000001</v>
      </c>
      <c r="C22" s="66">
        <v>0.35580080000000003</v>
      </c>
      <c r="D22" s="66">
        <v>596.06756848616681</v>
      </c>
      <c r="E22" s="66">
        <v>188.95341921011487</v>
      </c>
      <c r="F22" s="88">
        <v>14</v>
      </c>
      <c r="G22" s="88">
        <v>9</v>
      </c>
      <c r="H22" s="88">
        <v>5</v>
      </c>
      <c r="I22" s="89">
        <v>1883008</v>
      </c>
      <c r="J22" s="68">
        <v>73</v>
      </c>
      <c r="K22" s="89">
        <v>4025.74</v>
      </c>
      <c r="L22" s="89">
        <v>13.6</v>
      </c>
      <c r="M22" s="89">
        <v>19372.439899999998</v>
      </c>
      <c r="N22" s="89">
        <v>96150611.88230072</v>
      </c>
      <c r="O22" s="87">
        <v>10.288028462969885</v>
      </c>
      <c r="P22" s="87">
        <v>201.4801520318359</v>
      </c>
      <c r="Q22" s="85">
        <v>0.3054</v>
      </c>
      <c r="R22" s="86">
        <v>7.2999999999999995E-2</v>
      </c>
      <c r="S22" s="59">
        <v>0.21352766826553815</v>
      </c>
      <c r="T22" s="69">
        <v>0</v>
      </c>
      <c r="U22" s="68">
        <v>143.38</v>
      </c>
      <c r="V22" s="129">
        <v>9.0591009355746488E-2</v>
      </c>
      <c r="W22" s="83">
        <v>7.2400000000000006E-2</v>
      </c>
      <c r="X22" s="69">
        <v>3.3799999999999997E-2</v>
      </c>
      <c r="Y22" s="91">
        <v>2.6210000000000001E-2</v>
      </c>
      <c r="Z22" s="91">
        <v>-1E-3</v>
      </c>
      <c r="AA22" s="91">
        <v>0.85730600000000001</v>
      </c>
      <c r="AB22" s="91">
        <v>0.644455</v>
      </c>
      <c r="AC22" s="91">
        <v>0.33700000000000002</v>
      </c>
      <c r="AD22" s="91">
        <v>9.0591009355746488E-2</v>
      </c>
      <c r="AE22" s="91">
        <v>5.8400000000000001E-2</v>
      </c>
      <c r="AF22" s="91">
        <v>3.49E-2</v>
      </c>
    </row>
    <row r="23" spans="1:32" x14ac:dyDescent="0.35">
      <c r="A23" s="65" t="s">
        <v>228</v>
      </c>
      <c r="B23" s="66">
        <v>29.559600000000003</v>
      </c>
      <c r="C23" s="66">
        <v>1.0345860000000002</v>
      </c>
      <c r="D23" s="66">
        <v>7676.035746504579</v>
      </c>
      <c r="E23" s="66">
        <v>268.66125112766031</v>
      </c>
      <c r="F23" s="88">
        <v>13</v>
      </c>
      <c r="G23" s="88">
        <v>9</v>
      </c>
      <c r="H23" s="88">
        <v>4</v>
      </c>
      <c r="I23" s="89">
        <v>3850894</v>
      </c>
      <c r="J23" s="68">
        <v>73</v>
      </c>
      <c r="K23" s="89">
        <v>2114.79</v>
      </c>
      <c r="L23" s="89">
        <v>210.07</v>
      </c>
      <c r="M23" s="89">
        <v>35296.247530000001</v>
      </c>
      <c r="N23" s="89">
        <v>266680627.26726249</v>
      </c>
      <c r="O23" s="87">
        <v>9.1657281478015236</v>
      </c>
      <c r="P23" s="87">
        <v>132.35399920754926</v>
      </c>
      <c r="Q23" s="85">
        <v>0.13100000000000001</v>
      </c>
      <c r="R23" s="86">
        <v>2.92E-2</v>
      </c>
      <c r="S23" s="59">
        <v>4.0015137658482379E-2</v>
      </c>
      <c r="T23" s="69">
        <v>1.7499999999999998E-3</v>
      </c>
      <c r="U23" s="68">
        <v>126.94</v>
      </c>
      <c r="V23" s="129">
        <v>8.3938177781572865E-2</v>
      </c>
      <c r="W23" s="83">
        <v>4.0300000000000002E-2</v>
      </c>
      <c r="X23" s="69">
        <v>3.2899999999999999E-2</v>
      </c>
      <c r="Y23" s="91">
        <v>6.1499999999999999E-2</v>
      </c>
      <c r="Z23" s="91">
        <v>-6.2E-2</v>
      </c>
      <c r="AA23" s="91">
        <v>0.15717200000000001</v>
      </c>
      <c r="AB23" s="91">
        <v>0.45605600000000002</v>
      </c>
      <c r="AC23" s="91">
        <v>0.21970000000000001</v>
      </c>
      <c r="AD23" s="91">
        <v>8.3938177781572865E-2</v>
      </c>
      <c r="AE23" s="91">
        <v>3.5799999999999998E-2</v>
      </c>
      <c r="AF23" s="91">
        <v>0</v>
      </c>
    </row>
    <row r="24" spans="1:32" x14ac:dyDescent="0.35">
      <c r="A24" s="65" t="s">
        <v>285</v>
      </c>
      <c r="B24" s="66">
        <v>2.2263999999999999</v>
      </c>
      <c r="C24" s="66">
        <v>0.20260239999999999</v>
      </c>
      <c r="D24" s="66">
        <v>1630.0066477094688</v>
      </c>
      <c r="E24" s="66">
        <v>148.33060494156166</v>
      </c>
      <c r="F24" s="88">
        <v>11</v>
      </c>
      <c r="G24" s="88">
        <v>7</v>
      </c>
      <c r="H24" s="88">
        <v>4</v>
      </c>
      <c r="I24" s="90">
        <v>1365884</v>
      </c>
      <c r="J24" s="70">
        <v>85</v>
      </c>
      <c r="K24" s="89">
        <v>4117.58</v>
      </c>
      <c r="L24" s="89">
        <v>16.45</v>
      </c>
      <c r="M24" s="89">
        <v>16418.815320000002</v>
      </c>
      <c r="N24" s="89">
        <v>125901602.46177541</v>
      </c>
      <c r="O24" s="87">
        <v>12.020651329102618</v>
      </c>
      <c r="P24" s="87">
        <v>130.40989946879245</v>
      </c>
      <c r="Q24" s="86">
        <v>0.216</v>
      </c>
      <c r="R24" s="86">
        <v>7.51E-2</v>
      </c>
      <c r="S24" s="59">
        <v>0.24468443236976067</v>
      </c>
      <c r="T24" s="69">
        <v>0</v>
      </c>
      <c r="U24" s="68">
        <v>149.52000000000001</v>
      </c>
      <c r="V24" s="129">
        <v>9.1147923812303855E-2</v>
      </c>
      <c r="W24" s="83">
        <v>7.4700000000000003E-2</v>
      </c>
      <c r="X24" s="69">
        <v>3.3099999999999997E-2</v>
      </c>
      <c r="Y24" s="91">
        <v>3.039E-2</v>
      </c>
      <c r="Z24" s="91">
        <v>-0.03</v>
      </c>
      <c r="AA24" s="91">
        <v>0.72567499999999996</v>
      </c>
      <c r="AB24" s="91">
        <v>0.80878000000000005</v>
      </c>
      <c r="AC24" s="91">
        <v>9.1399999999999995E-2</v>
      </c>
      <c r="AD24" s="91">
        <v>9.1147923812303855E-2</v>
      </c>
      <c r="AE24" s="91">
        <v>5.7599999999999998E-2</v>
      </c>
      <c r="AF24" s="91">
        <v>3.2099999999999997E-2</v>
      </c>
    </row>
    <row r="25" spans="1:32" x14ac:dyDescent="0.35">
      <c r="A25" s="65" t="s">
        <v>419</v>
      </c>
      <c r="B25" s="66">
        <v>0.5152000000000001</v>
      </c>
      <c r="C25" s="93"/>
      <c r="D25" s="66">
        <v>950.46407072397267</v>
      </c>
      <c r="E25" s="66">
        <v>0</v>
      </c>
      <c r="F25" s="88">
        <v>13</v>
      </c>
      <c r="G25" s="88">
        <v>7</v>
      </c>
      <c r="H25" s="88">
        <v>6</v>
      </c>
      <c r="I25" s="89">
        <v>542051</v>
      </c>
      <c r="J25" s="68">
        <v>104</v>
      </c>
      <c r="K25" s="89">
        <v>543.62</v>
      </c>
      <c r="L25" s="89">
        <v>841.72</v>
      </c>
      <c r="M25" s="89">
        <v>2611.2955299999999</v>
      </c>
      <c r="N25" s="89">
        <v>18647303.166765571</v>
      </c>
      <c r="O25" s="87">
        <v>4.8174351306426884</v>
      </c>
      <c r="P25" s="87">
        <v>140.03609565666417</v>
      </c>
      <c r="Q25" s="85">
        <v>0.12559999999999999</v>
      </c>
      <c r="R25" s="122"/>
      <c r="S25" s="59">
        <v>0.06</v>
      </c>
      <c r="T25" s="69">
        <v>0</v>
      </c>
      <c r="U25" s="68">
        <v>120.01</v>
      </c>
      <c r="V25" s="129">
        <v>5.5589761632509616E-2</v>
      </c>
      <c r="W25" s="83">
        <v>2.3700000000000002E-2</v>
      </c>
      <c r="X25" s="69">
        <v>3.3799999999999997E-2</v>
      </c>
      <c r="Y25" s="91">
        <v>3.0509999999999999E-2</v>
      </c>
      <c r="Z25" s="91">
        <v>-3.0000000000000001E-3</v>
      </c>
      <c r="AA25" s="91">
        <v>0.28321499999999999</v>
      </c>
      <c r="AB25" s="91">
        <v>0.43630999999999998</v>
      </c>
      <c r="AC25" s="91">
        <v>5.2299999999999999E-2</v>
      </c>
      <c r="AD25" s="91">
        <v>5.5589761632509616E-2</v>
      </c>
      <c r="AE25" s="91">
        <v>2.4299999999999999E-2</v>
      </c>
      <c r="AF25" s="91">
        <v>3.3099999999999997E-2</v>
      </c>
    </row>
    <row r="26" spans="1:32" x14ac:dyDescent="0.35">
      <c r="A26" s="65" t="s">
        <v>242</v>
      </c>
      <c r="B26" s="66">
        <v>0.58879999999999999</v>
      </c>
      <c r="C26" s="93"/>
      <c r="D26" s="66">
        <v>639.51271911293679</v>
      </c>
      <c r="E26" s="66">
        <v>0</v>
      </c>
      <c r="F26" s="88">
        <v>12</v>
      </c>
      <c r="G26" s="88">
        <v>6</v>
      </c>
      <c r="H26" s="88">
        <v>6</v>
      </c>
      <c r="I26" s="89">
        <v>920701</v>
      </c>
      <c r="J26" s="68">
        <v>94</v>
      </c>
      <c r="K26" s="89">
        <v>695.96</v>
      </c>
      <c r="L26" s="89">
        <v>698.12</v>
      </c>
      <c r="M26" s="89">
        <v>6996.4451799999997</v>
      </c>
      <c r="N26" s="89">
        <v>132322398.5995333</v>
      </c>
      <c r="O26" s="87">
        <v>7.5990415781019021</v>
      </c>
      <c r="P26" s="87">
        <v>52.874231831107963</v>
      </c>
      <c r="Q26" s="85">
        <v>0.37390000000000001</v>
      </c>
      <c r="R26" s="122"/>
      <c r="S26" s="59">
        <v>0.06</v>
      </c>
      <c r="T26" s="69">
        <v>0</v>
      </c>
      <c r="U26" s="68">
        <v>114.5</v>
      </c>
      <c r="V26" s="129">
        <v>3.9302895525097581E-2</v>
      </c>
      <c r="W26" s="83">
        <v>4.9599999999999998E-2</v>
      </c>
      <c r="X26" s="69">
        <v>3.27E-2</v>
      </c>
      <c r="Y26" s="91">
        <v>3.49E-2</v>
      </c>
      <c r="Z26" s="91">
        <v>-0.02</v>
      </c>
      <c r="AA26" s="91">
        <v>0</v>
      </c>
      <c r="AB26" s="91">
        <v>0.68110999999999999</v>
      </c>
      <c r="AC26" s="91">
        <v>0.83140000000000003</v>
      </c>
      <c r="AD26" s="91">
        <v>3.9302895525097581E-2</v>
      </c>
      <c r="AE26" s="91">
        <v>5.0599999999999999E-2</v>
      </c>
      <c r="AF26" s="91">
        <v>3.2300000000000002E-2</v>
      </c>
    </row>
    <row r="27" spans="1:32" x14ac:dyDescent="0.35">
      <c r="A27" s="65" t="s">
        <v>465</v>
      </c>
      <c r="B27" s="66">
        <v>7.2036000000000007</v>
      </c>
      <c r="C27" s="66">
        <v>6.4832399999999998E-2</v>
      </c>
      <c r="D27" s="66">
        <v>378.11072918850437</v>
      </c>
      <c r="E27" s="66">
        <v>3.4029965626965391</v>
      </c>
      <c r="F27" s="88">
        <v>8</v>
      </c>
      <c r="G27" s="88">
        <v>7</v>
      </c>
      <c r="H27" s="88">
        <v>1</v>
      </c>
      <c r="I27" s="90">
        <v>19051562</v>
      </c>
      <c r="J27" s="70">
        <v>76</v>
      </c>
      <c r="K27" s="89">
        <v>2751.22</v>
      </c>
      <c r="L27" s="89">
        <v>145.61000000000001</v>
      </c>
      <c r="M27" s="89">
        <v>114459.15708</v>
      </c>
      <c r="N27" s="89">
        <v>567928844.52334595</v>
      </c>
      <c r="O27" s="87">
        <v>6.0078620892082233</v>
      </c>
      <c r="P27" s="87">
        <v>201.53784789019448</v>
      </c>
      <c r="Q27" s="86">
        <v>0.4199</v>
      </c>
      <c r="R27" s="86">
        <v>6.3399999999999998E-2</v>
      </c>
      <c r="S27" s="59">
        <v>5.1946986560616769E-2</v>
      </c>
      <c r="T27" s="69">
        <v>5.6999999999999998E-4</v>
      </c>
      <c r="U27" s="68">
        <v>141.63999999999999</v>
      </c>
      <c r="V27" s="129">
        <v>9.7474043080737482E-2</v>
      </c>
      <c r="W27" s="122"/>
      <c r="X27" s="69">
        <v>6.1400000000000003E-2</v>
      </c>
      <c r="Y27" s="91">
        <v>3.2969999999999999E-2</v>
      </c>
      <c r="Z27" s="91">
        <v>-4.7E-2</v>
      </c>
      <c r="AA27" s="91">
        <v>0.83829500000000001</v>
      </c>
      <c r="AB27" s="91">
        <v>0.35636200000000001</v>
      </c>
      <c r="AC27" s="91">
        <v>0.2621</v>
      </c>
      <c r="AD27" s="91">
        <v>9.7474043080737482E-2</v>
      </c>
      <c r="AE27" s="91">
        <v>0</v>
      </c>
      <c r="AF27" s="91">
        <v>6.1899999999999997E-2</v>
      </c>
    </row>
    <row r="28" spans="1:32" x14ac:dyDescent="0.35">
      <c r="A28" s="65" t="s">
        <v>381</v>
      </c>
      <c r="B28" s="66">
        <v>13.846000000000002</v>
      </c>
      <c r="C28" s="66">
        <v>2.9353520000000004</v>
      </c>
      <c r="D28" s="66">
        <v>1332.1076326804123</v>
      </c>
      <c r="E28" s="66">
        <v>282.40681812824738</v>
      </c>
      <c r="F28" s="88">
        <v>8</v>
      </c>
      <c r="G28" s="88">
        <v>5</v>
      </c>
      <c r="H28" s="88">
        <v>3</v>
      </c>
      <c r="I28" s="90">
        <v>10394055</v>
      </c>
      <c r="J28" s="70">
        <v>67</v>
      </c>
      <c r="K28" s="89">
        <v>1537.62</v>
      </c>
      <c r="L28" s="89">
        <v>371.98</v>
      </c>
      <c r="M28" s="90">
        <v>71888.693449999992</v>
      </c>
      <c r="N28" s="90">
        <v>953594456.88159037</v>
      </c>
      <c r="O28" s="87">
        <v>6.9163279826785589</v>
      </c>
      <c r="P28" s="87">
        <v>75.387071444487788</v>
      </c>
      <c r="Q28" s="86">
        <v>0.23250000000000001</v>
      </c>
      <c r="R28" s="86">
        <v>8.4199999999999997E-2</v>
      </c>
      <c r="S28" s="59">
        <v>0</v>
      </c>
      <c r="T28" s="69">
        <v>2.7E-4</v>
      </c>
      <c r="U28" s="68">
        <v>115.84</v>
      </c>
      <c r="V28" s="129">
        <v>4.1632946677457205E-2</v>
      </c>
      <c r="W28" s="83">
        <v>4.2699999999999995E-2</v>
      </c>
      <c r="X28" s="69">
        <v>3.2899999999999999E-2</v>
      </c>
      <c r="Y28" s="91">
        <v>2.4060000000000002E-2</v>
      </c>
      <c r="Z28" s="91">
        <v>1.0999999999999999E-2</v>
      </c>
      <c r="AA28" s="91">
        <v>0.86353100000000005</v>
      </c>
      <c r="AB28" s="91">
        <v>0.715221</v>
      </c>
      <c r="AC28" s="91">
        <v>0.19289999999999999</v>
      </c>
      <c r="AD28" s="91">
        <v>4.1632946677457205E-2</v>
      </c>
      <c r="AE28" s="91">
        <v>4.3700000000000003E-2</v>
      </c>
      <c r="AF28" s="91">
        <v>3.2800000000000003E-2</v>
      </c>
    </row>
    <row r="29" spans="1:32" x14ac:dyDescent="0.35">
      <c r="A29" s="65" t="s">
        <v>406</v>
      </c>
      <c r="B29" s="66">
        <v>4.4436</v>
      </c>
      <c r="C29" s="66">
        <v>0.79096079999999991</v>
      </c>
      <c r="D29" s="66">
        <v>1555.1858953920846</v>
      </c>
      <c r="E29" s="66">
        <v>276.82308937979099</v>
      </c>
      <c r="F29" s="88">
        <v>8</v>
      </c>
      <c r="G29" s="88">
        <v>4</v>
      </c>
      <c r="H29" s="88">
        <v>4</v>
      </c>
      <c r="I29" s="90">
        <v>2857279</v>
      </c>
      <c r="J29" s="70">
        <v>89</v>
      </c>
      <c r="K29" s="89">
        <v>3773.19</v>
      </c>
      <c r="L29" s="89">
        <v>19.309999999999999</v>
      </c>
      <c r="M29" s="90">
        <v>23371.25258</v>
      </c>
      <c r="N29" s="90">
        <v>128296484.656672</v>
      </c>
      <c r="O29" s="87">
        <v>8.1795486475069463</v>
      </c>
      <c r="P29" s="87">
        <v>182.16596224395917</v>
      </c>
      <c r="Q29" s="86">
        <v>0.28120000000000001</v>
      </c>
      <c r="R29" s="86">
        <v>6.1800000000000001E-2</v>
      </c>
      <c r="S29" s="59">
        <v>0.20106364112656971</v>
      </c>
      <c r="T29" s="69">
        <v>0</v>
      </c>
      <c r="U29" s="68">
        <v>149.52000000000001</v>
      </c>
      <c r="V29" s="129">
        <v>8.6864868794068517E-2</v>
      </c>
      <c r="W29" s="83">
        <v>6.4500000000000002E-2</v>
      </c>
      <c r="X29" s="69">
        <v>2.8799999999999999E-2</v>
      </c>
      <c r="Y29" s="83">
        <v>2.9700000000000001E-2</v>
      </c>
      <c r="Z29" s="83">
        <v>-3.5999999999999997E-2</v>
      </c>
      <c r="AA29" s="83">
        <v>0.96386799999999995</v>
      </c>
      <c r="AB29" s="83">
        <v>0.23258100000000001</v>
      </c>
      <c r="AC29" s="83">
        <v>6.2600000000000003E-2</v>
      </c>
      <c r="AD29" s="83">
        <v>8.6864868794068517E-2</v>
      </c>
      <c r="AE29" s="83">
        <v>5.6399999999999999E-2</v>
      </c>
      <c r="AF29" s="83">
        <v>2.8799999999999999E-2</v>
      </c>
    </row>
    <row r="30" spans="1:32" x14ac:dyDescent="0.35">
      <c r="A30" s="63" t="s">
        <v>2017</v>
      </c>
      <c r="B30" s="168">
        <v>990.48119999999994</v>
      </c>
      <c r="C30" s="168">
        <v>151.04649240000003</v>
      </c>
      <c r="D30" s="168">
        <v>2208.9830297640165</v>
      </c>
      <c r="E30" s="168">
        <v>336.8656956002593</v>
      </c>
      <c r="F30" s="103">
        <v>593</v>
      </c>
      <c r="G30" s="103">
        <v>382</v>
      </c>
      <c r="H30" s="103">
        <v>211</v>
      </c>
      <c r="I30" s="72">
        <v>448387872</v>
      </c>
      <c r="J30" s="73">
        <v>1</v>
      </c>
      <c r="K30" s="73">
        <v>2858</v>
      </c>
      <c r="L30" s="73">
        <v>140</v>
      </c>
      <c r="M30" s="74">
        <v>4295555.1538000004</v>
      </c>
      <c r="N30" s="74">
        <v>32407086861.458416</v>
      </c>
      <c r="O30" s="120">
        <v>9.579998528149309</v>
      </c>
      <c r="P30" s="121">
        <v>132.54987009982321</v>
      </c>
      <c r="Q30" s="75">
        <v>0.28899999999999998</v>
      </c>
      <c r="R30" s="75">
        <v>5.96E-2</v>
      </c>
      <c r="S30" s="79">
        <v>0.06</v>
      </c>
      <c r="T30" s="80">
        <v>1.0559259259259261E-3</v>
      </c>
      <c r="U30" s="73">
        <v>126.38</v>
      </c>
      <c r="V30" s="167">
        <v>6.3625652247096376E-2</v>
      </c>
      <c r="W30" s="123">
        <v>4.1399999999999999E-2</v>
      </c>
      <c r="X30" s="123">
        <v>3.3207407407407408E-2</v>
      </c>
      <c r="Y30" s="123">
        <v>3.2099999999999997E-2</v>
      </c>
      <c r="Z30" s="123">
        <v>-0.01</v>
      </c>
      <c r="AA30" s="123">
        <v>0</v>
      </c>
      <c r="AB30" s="123">
        <v>0</v>
      </c>
      <c r="AC30" s="123">
        <v>0</v>
      </c>
      <c r="AD30" s="123">
        <v>6.3625652247096376E-2</v>
      </c>
      <c r="AE30" s="123">
        <v>3.9699999999999999E-2</v>
      </c>
      <c r="AF30" s="123">
        <v>2.76E-2</v>
      </c>
    </row>
    <row r="31" spans="1:32" x14ac:dyDescent="0.35">
      <c r="E31" s="66"/>
    </row>
  </sheetData>
  <sortState xmlns:xlrd2="http://schemas.microsoft.com/office/spreadsheetml/2017/richdata2" ref="A1:S29">
    <sortCondition descending="1" ref="H2:H28"/>
  </sortState>
  <conditionalFormatting sqref="B2:B8 B10:B29">
    <cfRule type="colorScale" priority="52">
      <colorScale>
        <cfvo type="min"/>
        <cfvo type="max"/>
        <color rgb="FFFCFCFF"/>
        <color rgb="FF63BE7B"/>
      </colorScale>
    </cfRule>
  </conditionalFormatting>
  <conditionalFormatting sqref="C27:C28 C2:C8 C10:C11 C13:C19 C21:C24">
    <cfRule type="colorScale" priority="175">
      <colorScale>
        <cfvo type="min"/>
        <cfvo type="max"/>
        <color rgb="FFFCFCFF"/>
        <color rgb="FF63BE7B"/>
      </colorScale>
    </cfRule>
  </conditionalFormatting>
  <conditionalFormatting sqref="D2:D8 D10:D29">
    <cfRule type="colorScale" priority="50">
      <colorScale>
        <cfvo type="min"/>
        <cfvo type="max"/>
        <color rgb="FFFCFCFF"/>
        <color rgb="FF63BE7B"/>
      </colorScale>
    </cfRule>
  </conditionalFormatting>
  <conditionalFormatting sqref="E2:E8 E31 E10:E29">
    <cfRule type="colorScale" priority="261">
      <colorScale>
        <cfvo type="min"/>
        <cfvo type="max"/>
        <color rgb="FFFCFCFF"/>
        <color rgb="FF63BE7B"/>
      </colorScale>
    </cfRule>
  </conditionalFormatting>
  <conditionalFormatting sqref="F2:G8 F10:G29">
    <cfRule type="colorScale" priority="62">
      <colorScale>
        <cfvo type="min"/>
        <cfvo type="max"/>
        <color rgb="FFFCFCFF"/>
        <color rgb="FF63BE7B"/>
      </colorScale>
    </cfRule>
  </conditionalFormatting>
  <conditionalFormatting sqref="G2:G8 G10:G29">
    <cfRule type="colorScale" priority="63">
      <colorScale>
        <cfvo type="min"/>
        <cfvo type="max"/>
        <color rgb="FFFCFCFF"/>
        <color rgb="FF63BE7B"/>
      </colorScale>
    </cfRule>
  </conditionalFormatting>
  <conditionalFormatting sqref="H2:H8 H10:H29">
    <cfRule type="colorScale" priority="45">
      <colorScale>
        <cfvo type="min"/>
        <cfvo type="max"/>
        <color rgb="FFFCFCFF"/>
        <color rgb="FF63BE7B"/>
      </colorScale>
    </cfRule>
  </conditionalFormatting>
  <conditionalFormatting sqref="I2:I8 I10:I28">
    <cfRule type="colorScale" priority="55">
      <colorScale>
        <cfvo type="min"/>
        <cfvo type="max"/>
        <color rgb="FFFCFCFF"/>
        <color rgb="FF63BE7B"/>
      </colorScale>
    </cfRule>
  </conditionalFormatting>
  <conditionalFormatting sqref="J2:J8 J10:J28">
    <cfRule type="colorScale" priority="56">
      <colorScale>
        <cfvo type="min"/>
        <cfvo type="max"/>
        <color rgb="FFFCFCFF"/>
        <color rgb="FF63BE7B"/>
      </colorScale>
    </cfRule>
    <cfRule type="colorScale" priority="61">
      <colorScale>
        <cfvo type="min"/>
        <cfvo type="percentile" val="50"/>
        <cfvo type="max"/>
        <color rgb="FFF8696B"/>
        <color rgb="FFFCFCFF"/>
        <color rgb="FF63BE7B"/>
      </colorScale>
    </cfRule>
  </conditionalFormatting>
  <conditionalFormatting sqref="K2:K8 K10:K29">
    <cfRule type="colorScale" priority="57">
      <colorScale>
        <cfvo type="min"/>
        <cfvo type="max"/>
        <color rgb="FFFCFCFF"/>
        <color rgb="FF63BE7B"/>
      </colorScale>
    </cfRule>
    <cfRule type="colorScale" priority="60">
      <colorScale>
        <cfvo type="min"/>
        <cfvo type="percentile" val="50"/>
        <cfvo type="max"/>
        <color rgb="FFF8696B"/>
        <color rgb="FFFCFCFF"/>
        <color rgb="FF63BE7B"/>
      </colorScale>
    </cfRule>
  </conditionalFormatting>
  <conditionalFormatting sqref="L2:L8 L10:L29">
    <cfRule type="colorScale" priority="58">
      <colorScale>
        <cfvo type="min"/>
        <cfvo type="max"/>
        <color rgb="FFFCFCFF"/>
        <color rgb="FF63BE7B"/>
      </colorScale>
    </cfRule>
    <cfRule type="colorScale" priority="59">
      <colorScale>
        <cfvo type="min"/>
        <cfvo type="percentile" val="50"/>
        <cfvo type="max"/>
        <color rgb="FFF8696B"/>
        <color rgb="FFFCFCFF"/>
        <color rgb="FF63BE7B"/>
      </colorScale>
    </cfRule>
  </conditionalFormatting>
  <conditionalFormatting sqref="M2:M8 M10:M29">
    <cfRule type="colorScale" priority="48">
      <colorScale>
        <cfvo type="min"/>
        <cfvo type="max"/>
        <color rgb="FFFCFCFF"/>
        <color rgb="FF63BE7B"/>
      </colorScale>
    </cfRule>
  </conditionalFormatting>
  <conditionalFormatting sqref="N2:N8 N10:N29">
    <cfRule type="colorScale" priority="47">
      <colorScale>
        <cfvo type="min"/>
        <cfvo type="max"/>
        <color rgb="FFFCFCFF"/>
        <color rgb="FF63BE7B"/>
      </colorScale>
    </cfRule>
  </conditionalFormatting>
  <conditionalFormatting sqref="O2:O8 O10:O29">
    <cfRule type="colorScale" priority="64">
      <colorScale>
        <cfvo type="min"/>
        <cfvo type="max"/>
        <color rgb="FFFCFCFF"/>
        <color rgb="FF63BE7B"/>
      </colorScale>
    </cfRule>
  </conditionalFormatting>
  <conditionalFormatting sqref="P2:P8 P10:P29">
    <cfRule type="colorScale" priority="46">
      <colorScale>
        <cfvo type="min"/>
        <cfvo type="max"/>
        <color rgb="FFFCFCFF"/>
        <color rgb="FF63BE7B"/>
      </colorScale>
    </cfRule>
  </conditionalFormatting>
  <conditionalFormatting sqref="Q2:Q8 Q10:Q28">
    <cfRule type="colorScale" priority="54">
      <colorScale>
        <cfvo type="min"/>
        <cfvo type="max"/>
        <color rgb="FFFCFCFF"/>
        <color rgb="FF63BE7B"/>
      </colorScale>
    </cfRule>
  </conditionalFormatting>
  <conditionalFormatting sqref="R27:R28 R2:R8 R10:R15 R17:R24">
    <cfRule type="colorScale" priority="53">
      <colorScale>
        <cfvo type="min"/>
        <cfvo type="max"/>
        <color rgb="FFFCFCFF"/>
        <color rgb="FF63BE7B"/>
      </colorScale>
    </cfRule>
  </conditionalFormatting>
  <conditionalFormatting sqref="S2:S8 S10:S29">
    <cfRule type="colorScale" priority="43">
      <colorScale>
        <cfvo type="min"/>
        <cfvo type="max"/>
        <color rgb="FFFCFCFF"/>
        <color rgb="FF63BE7B"/>
      </colorScale>
    </cfRule>
  </conditionalFormatting>
  <conditionalFormatting sqref="T2:T8 T10:T29">
    <cfRule type="colorScale" priority="42">
      <colorScale>
        <cfvo type="min"/>
        <cfvo type="max"/>
        <color rgb="FFFCFCFF"/>
        <color rgb="FF63BE7B"/>
      </colorScale>
    </cfRule>
  </conditionalFormatting>
  <conditionalFormatting sqref="U2:U8 U10:U29">
    <cfRule type="colorScale" priority="41">
      <colorScale>
        <cfvo type="min"/>
        <cfvo type="max"/>
        <color rgb="FFFCFCFF"/>
        <color rgb="FF63BE7B"/>
      </colorScale>
    </cfRule>
  </conditionalFormatting>
  <conditionalFormatting sqref="V2:V8 V10:V29">
    <cfRule type="colorScale" priority="40">
      <colorScale>
        <cfvo type="min"/>
        <cfvo type="max"/>
        <color rgb="FFFCFCFF"/>
        <color rgb="FF63BE7B"/>
      </colorScale>
    </cfRule>
  </conditionalFormatting>
  <conditionalFormatting sqref="W2:W3 W10 W22:W26 W14:W16 W18:W19 W12 W28:W29 W5:W8">
    <cfRule type="colorScale" priority="252">
      <colorScale>
        <cfvo type="min"/>
        <cfvo type="max"/>
        <color rgb="FFFCFCFF"/>
        <color rgb="FF63BE7B"/>
      </colorScale>
    </cfRule>
  </conditionalFormatting>
  <conditionalFormatting sqref="X2:X8 X10:X29">
    <cfRule type="colorScale" priority="38">
      <colorScale>
        <cfvo type="min"/>
        <cfvo type="max"/>
        <color rgb="FFFCFCFF"/>
        <color rgb="FF63BE7B"/>
      </colorScale>
    </cfRule>
  </conditionalFormatting>
  <conditionalFormatting sqref="Y2:Y8 Y10:Y29">
    <cfRule type="colorScale" priority="37">
      <colorScale>
        <cfvo type="min"/>
        <cfvo type="max"/>
        <color rgb="FFFCFCFF"/>
        <color rgb="FF63BE7B"/>
      </colorScale>
    </cfRule>
  </conditionalFormatting>
  <conditionalFormatting sqref="Z2:AF8 Z10:AF29">
    <cfRule type="colorScale" priority="5">
      <colorScale>
        <cfvo type="min"/>
        <cfvo type="max"/>
        <color rgb="FFFCFCFF"/>
        <color rgb="FF63BE7B"/>
      </colorScale>
    </cfRule>
  </conditionalFormatting>
  <conditionalFormatting sqref="Z10:Z29 Z2:Z8">
    <cfRule type="colorScale" priority="4">
      <colorScale>
        <cfvo type="min"/>
        <cfvo type="max"/>
        <color rgb="FFFCFCFF"/>
        <color rgb="FF63BE7B"/>
      </colorScale>
    </cfRule>
  </conditionalFormatting>
  <conditionalFormatting sqref="AD10:AD29 AD2:AD8">
    <cfRule type="colorScale" priority="3">
      <colorScale>
        <cfvo type="min"/>
        <cfvo type="max"/>
        <color rgb="FFFCFCFF"/>
        <color rgb="FF63BE7B"/>
      </colorScale>
    </cfRule>
  </conditionalFormatting>
  <conditionalFormatting sqref="AE10:AE29 AE2:AE8">
    <cfRule type="colorScale" priority="2">
      <colorScale>
        <cfvo type="min"/>
        <cfvo type="max"/>
        <color rgb="FFFCFCFF"/>
        <color rgb="FF63BE7B"/>
      </colorScale>
    </cfRule>
  </conditionalFormatting>
  <conditionalFormatting sqref="AF10:AF29 AF2:AF8">
    <cfRule type="colorScale" priority="1">
      <colorScale>
        <cfvo type="min"/>
        <cfvo type="max"/>
        <color rgb="FFFCFCFF"/>
        <color rgb="FF63BE7B"/>
      </colorScale>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0162E-63A1-427C-841C-CADBC89388D9}">
  <dimension ref="A1:V31"/>
  <sheetViews>
    <sheetView workbookViewId="0">
      <selection activeCell="A31" sqref="A1:A31"/>
    </sheetView>
  </sheetViews>
  <sheetFormatPr defaultColWidth="8.81640625" defaultRowHeight="14.5" x14ac:dyDescent="0.35"/>
  <cols>
    <col min="1" max="1" width="32.08984375" bestFit="1" customWidth="1"/>
    <col min="2" max="2" width="13.453125" bestFit="1" customWidth="1"/>
    <col min="3" max="3" width="27.7265625" bestFit="1" customWidth="1"/>
  </cols>
  <sheetData>
    <row r="1" spans="1:22" x14ac:dyDescent="0.35">
      <c r="A1" s="146" t="s">
        <v>2184</v>
      </c>
      <c r="B1" s="146" t="s">
        <v>2182</v>
      </c>
      <c r="C1" s="146" t="s">
        <v>2185</v>
      </c>
      <c r="V1" s="77"/>
    </row>
    <row r="2" spans="1:22" x14ac:dyDescent="0.35">
      <c r="A2" s="164" t="s">
        <v>2026</v>
      </c>
      <c r="B2" s="135">
        <v>2024</v>
      </c>
      <c r="C2" s="135" t="s">
        <v>802</v>
      </c>
      <c r="V2" s="77"/>
    </row>
    <row r="3" spans="1:22" x14ac:dyDescent="0.35">
      <c r="A3" s="164" t="s">
        <v>2129</v>
      </c>
      <c r="B3" s="135">
        <v>2024</v>
      </c>
      <c r="C3" s="135" t="s">
        <v>802</v>
      </c>
      <c r="V3" s="77"/>
    </row>
    <row r="4" spans="1:22" x14ac:dyDescent="0.35">
      <c r="A4" s="164" t="s">
        <v>2027</v>
      </c>
      <c r="B4" s="135">
        <v>2024</v>
      </c>
      <c r="C4" s="135" t="s">
        <v>2186</v>
      </c>
      <c r="V4" s="77"/>
    </row>
    <row r="5" spans="1:22" x14ac:dyDescent="0.35">
      <c r="A5" s="164" t="s">
        <v>2130</v>
      </c>
      <c r="B5" s="135">
        <v>2024</v>
      </c>
      <c r="C5" s="135" t="s">
        <v>2186</v>
      </c>
      <c r="V5" s="77"/>
    </row>
    <row r="6" spans="1:22" x14ac:dyDescent="0.35">
      <c r="A6" s="164" t="s">
        <v>2082</v>
      </c>
      <c r="B6" s="135">
        <v>2024</v>
      </c>
      <c r="C6" s="135" t="s">
        <v>2186</v>
      </c>
      <c r="V6" s="77"/>
    </row>
    <row r="7" spans="1:22" x14ac:dyDescent="0.35">
      <c r="A7" s="164" t="s">
        <v>2083</v>
      </c>
      <c r="B7" s="135">
        <v>2024</v>
      </c>
      <c r="C7" s="135" t="s">
        <v>2186</v>
      </c>
      <c r="V7" s="77"/>
    </row>
    <row r="8" spans="1:22" x14ac:dyDescent="0.35">
      <c r="A8" s="164" t="s">
        <v>2084</v>
      </c>
      <c r="B8" s="135">
        <v>2024</v>
      </c>
      <c r="C8" s="135" t="s">
        <v>2186</v>
      </c>
      <c r="V8" s="77"/>
    </row>
    <row r="9" spans="1:22" x14ac:dyDescent="0.35">
      <c r="A9" s="164" t="s">
        <v>2013</v>
      </c>
      <c r="B9" s="135">
        <v>2021</v>
      </c>
      <c r="C9" s="135" t="s">
        <v>2187</v>
      </c>
      <c r="V9" s="77"/>
    </row>
    <row r="10" spans="1:22" x14ac:dyDescent="0.35">
      <c r="A10" s="164" t="s">
        <v>2024</v>
      </c>
      <c r="B10" s="135">
        <v>2021</v>
      </c>
      <c r="C10" s="135" t="s">
        <v>2187</v>
      </c>
      <c r="V10" s="77"/>
    </row>
    <row r="11" spans="1:22" x14ac:dyDescent="0.35">
      <c r="A11" s="164" t="s">
        <v>2018</v>
      </c>
      <c r="B11" s="135">
        <v>2023</v>
      </c>
      <c r="C11" s="135" t="s">
        <v>2187</v>
      </c>
      <c r="V11" s="77"/>
    </row>
    <row r="12" spans="1:22" x14ac:dyDescent="0.35">
      <c r="A12" s="164" t="s">
        <v>2019</v>
      </c>
      <c r="B12" s="135">
        <v>2023</v>
      </c>
      <c r="C12" s="135" t="s">
        <v>2187</v>
      </c>
      <c r="V12" s="77"/>
    </row>
    <row r="13" spans="1:22" x14ac:dyDescent="0.35">
      <c r="A13" s="164" t="s">
        <v>2131</v>
      </c>
      <c r="B13" s="135">
        <v>2021</v>
      </c>
      <c r="C13" s="135" t="s">
        <v>2188</v>
      </c>
      <c r="V13" s="77"/>
    </row>
    <row r="14" spans="1:22" x14ac:dyDescent="0.35">
      <c r="A14" s="164" t="s">
        <v>2023</v>
      </c>
      <c r="B14" s="135">
        <v>2021</v>
      </c>
      <c r="C14" s="135" t="s">
        <v>2187</v>
      </c>
      <c r="V14" s="77"/>
    </row>
    <row r="15" spans="1:22" x14ac:dyDescent="0.35">
      <c r="A15" s="164" t="s">
        <v>2132</v>
      </c>
      <c r="B15" s="135">
        <v>2021</v>
      </c>
      <c r="C15" s="135" t="s">
        <v>2186</v>
      </c>
      <c r="V15" s="77"/>
    </row>
    <row r="16" spans="1:22" x14ac:dyDescent="0.35">
      <c r="A16" s="164" t="s">
        <v>2025</v>
      </c>
      <c r="B16" s="135">
        <v>2021</v>
      </c>
      <c r="C16" s="135" t="s">
        <v>2186</v>
      </c>
      <c r="V16" s="77"/>
    </row>
    <row r="17" spans="1:22" x14ac:dyDescent="0.35">
      <c r="A17" s="164" t="s">
        <v>2020</v>
      </c>
      <c r="B17" s="135">
        <v>2022</v>
      </c>
      <c r="C17" s="135" t="s">
        <v>2187</v>
      </c>
      <c r="V17" s="77"/>
    </row>
    <row r="18" spans="1:22" x14ac:dyDescent="0.35">
      <c r="A18" s="164" t="s">
        <v>2021</v>
      </c>
      <c r="B18" s="135">
        <v>2022</v>
      </c>
      <c r="C18" s="135" t="s">
        <v>2187</v>
      </c>
      <c r="V18" s="77"/>
    </row>
    <row r="19" spans="1:22" x14ac:dyDescent="0.35">
      <c r="A19" s="164" t="s">
        <v>2028</v>
      </c>
      <c r="B19" s="135">
        <v>2018</v>
      </c>
      <c r="C19" s="135" t="s">
        <v>2187</v>
      </c>
      <c r="V19" s="77"/>
    </row>
    <row r="20" spans="1:22" x14ac:dyDescent="0.35">
      <c r="A20" s="164" t="s">
        <v>2029</v>
      </c>
      <c r="B20" s="169" t="s">
        <v>3019</v>
      </c>
      <c r="C20" s="135" t="s">
        <v>2187</v>
      </c>
      <c r="V20" s="77"/>
    </row>
    <row r="21" spans="1:22" x14ac:dyDescent="0.35">
      <c r="A21" s="164" t="s">
        <v>2078</v>
      </c>
      <c r="B21" s="135">
        <v>2023</v>
      </c>
      <c r="C21" s="135" t="s">
        <v>2190</v>
      </c>
      <c r="V21" s="77"/>
    </row>
    <row r="22" spans="1:22" x14ac:dyDescent="0.35">
      <c r="A22" s="164" t="s">
        <v>2085</v>
      </c>
      <c r="B22" s="135">
        <v>2023</v>
      </c>
      <c r="C22" s="135" t="s">
        <v>2191</v>
      </c>
      <c r="V22" s="77"/>
    </row>
    <row r="23" spans="1:22" x14ac:dyDescent="0.35">
      <c r="A23" s="164" t="s">
        <v>2079</v>
      </c>
      <c r="B23" s="135">
        <v>2024</v>
      </c>
      <c r="C23" s="135" t="s">
        <v>2190</v>
      </c>
      <c r="V23" s="77"/>
    </row>
    <row r="24" spans="1:22" x14ac:dyDescent="0.35">
      <c r="A24" s="164" t="s">
        <v>3014</v>
      </c>
      <c r="B24" s="135">
        <v>2024</v>
      </c>
      <c r="C24" s="135" t="s">
        <v>2189</v>
      </c>
      <c r="V24" s="77"/>
    </row>
    <row r="25" spans="1:22" x14ac:dyDescent="0.35">
      <c r="A25" s="165" t="s">
        <v>2031</v>
      </c>
      <c r="B25" s="135">
        <v>2022</v>
      </c>
      <c r="C25" s="135" t="s">
        <v>2187</v>
      </c>
      <c r="V25" s="77"/>
    </row>
    <row r="26" spans="1:22" x14ac:dyDescent="0.35">
      <c r="A26" s="165" t="s">
        <v>2032</v>
      </c>
      <c r="B26" s="162">
        <v>2023</v>
      </c>
      <c r="C26" s="162" t="s">
        <v>3015</v>
      </c>
    </row>
    <row r="27" spans="1:22" x14ac:dyDescent="0.35">
      <c r="A27" s="165" t="s">
        <v>2033</v>
      </c>
      <c r="B27" s="162">
        <v>2023</v>
      </c>
      <c r="C27" s="162" t="s">
        <v>3015</v>
      </c>
    </row>
    <row r="28" spans="1:22" x14ac:dyDescent="0.35">
      <c r="A28" s="165" t="s">
        <v>2034</v>
      </c>
      <c r="B28" s="162">
        <v>2023</v>
      </c>
      <c r="C28" s="162" t="s">
        <v>3015</v>
      </c>
    </row>
    <row r="29" spans="1:22" x14ac:dyDescent="0.35">
      <c r="A29" s="165" t="s">
        <v>2030</v>
      </c>
      <c r="B29" s="135">
        <v>2023</v>
      </c>
      <c r="C29" s="162" t="s">
        <v>2187</v>
      </c>
    </row>
    <row r="30" spans="1:22" x14ac:dyDescent="0.35">
      <c r="A30" s="165" t="s">
        <v>3018</v>
      </c>
      <c r="B30" s="163">
        <v>45261</v>
      </c>
      <c r="C30" s="162" t="s">
        <v>2190</v>
      </c>
    </row>
    <row r="31" spans="1:22" x14ac:dyDescent="0.35">
      <c r="A31" s="165" t="s">
        <v>3016</v>
      </c>
      <c r="B31" s="163">
        <v>45261</v>
      </c>
      <c r="C31" s="162" t="s">
        <v>2190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74E337-40FA-4F98-9033-3CF058C16DEC}">
  <dimension ref="A1:AX195"/>
  <sheetViews>
    <sheetView topLeftCell="A181" workbookViewId="0">
      <selection activeCell="M45" sqref="M45"/>
    </sheetView>
  </sheetViews>
  <sheetFormatPr defaultRowHeight="14.5" x14ac:dyDescent="0.35"/>
  <cols>
    <col min="1" max="1" width="18.08984375" bestFit="1" customWidth="1"/>
    <col min="2" max="2" width="15.26953125" bestFit="1" customWidth="1"/>
    <col min="3" max="3" width="4.1796875" customWidth="1"/>
    <col min="4" max="4" width="6.7265625" bestFit="1" customWidth="1"/>
    <col min="5" max="5" width="10.7265625" bestFit="1" customWidth="1"/>
    <col min="6" max="6" width="5" customWidth="1"/>
    <col min="7" max="7" width="15.1796875" bestFit="1" customWidth="1"/>
    <col min="8" max="8" width="15.26953125" bestFit="1" customWidth="1"/>
    <col min="9" max="9" width="5.1796875" customWidth="1"/>
    <col min="10" max="10" width="6.7265625" bestFit="1" customWidth="1"/>
    <col min="11" max="11" width="10.7265625" bestFit="1" customWidth="1"/>
    <col min="12" max="12" width="6.08984375" customWidth="1"/>
    <col min="13" max="13" width="15.90625" bestFit="1" customWidth="1"/>
    <col min="14" max="14" width="15.26953125" bestFit="1" customWidth="1"/>
    <col min="15" max="15" width="3.81640625" bestFit="1" customWidth="1"/>
    <col min="16" max="16" width="6.7265625" bestFit="1" customWidth="1"/>
    <col min="17" max="17" width="10.7265625" bestFit="1" customWidth="1"/>
    <col min="18" max="18" width="3.90625" customWidth="1"/>
    <col min="19" max="19" width="12.36328125" bestFit="1" customWidth="1"/>
    <col min="20" max="20" width="15.26953125" bestFit="1" customWidth="1"/>
    <col min="21" max="21" width="2.81640625" bestFit="1" customWidth="1"/>
    <col min="22" max="22" width="6.7265625" bestFit="1" customWidth="1"/>
    <col min="23" max="23" width="10.7265625" bestFit="1" customWidth="1"/>
    <col min="24" max="24" width="3.7265625" customWidth="1"/>
    <col min="25" max="25" width="16.08984375" bestFit="1" customWidth="1"/>
    <col min="26" max="26" width="15.26953125" bestFit="1" customWidth="1"/>
    <col min="27" max="27" width="2.81640625" bestFit="1" customWidth="1"/>
    <col min="28" max="28" width="6.7265625" bestFit="1" customWidth="1"/>
    <col min="29" max="29" width="10.7265625" bestFit="1" customWidth="1"/>
    <col min="30" max="30" width="3.7265625" customWidth="1"/>
    <col min="31" max="31" width="14.81640625" bestFit="1" customWidth="1"/>
    <col min="32" max="32" width="15.26953125" bestFit="1" customWidth="1"/>
    <col min="33" max="33" width="2.81640625" bestFit="1" customWidth="1"/>
    <col min="34" max="34" width="6.7265625" bestFit="1" customWidth="1"/>
    <col min="35" max="35" width="10.7265625" bestFit="1" customWidth="1"/>
    <col min="36" max="36" width="3.81640625" bestFit="1" customWidth="1"/>
    <col min="37" max="37" width="17.90625" bestFit="1" customWidth="1"/>
    <col min="38" max="38" width="15.26953125" bestFit="1" customWidth="1"/>
    <col min="39" max="39" width="3.81640625" bestFit="1" customWidth="1"/>
    <col min="40" max="40" width="6.7265625" bestFit="1" customWidth="1"/>
    <col min="41" max="41" width="10.7265625" bestFit="1" customWidth="1"/>
    <col min="42" max="42" width="3.7265625" customWidth="1"/>
    <col min="43" max="43" width="22.08984375" bestFit="1" customWidth="1"/>
    <col min="44" max="44" width="15.26953125" bestFit="1" customWidth="1"/>
    <col min="45" max="45" width="2.81640625" bestFit="1" customWidth="1"/>
    <col min="46" max="46" width="6.7265625" bestFit="1" customWidth="1"/>
    <col min="47" max="47" width="10.7265625" bestFit="1" customWidth="1"/>
    <col min="48" max="48" width="6.7265625" bestFit="1" customWidth="1"/>
    <col min="49" max="49" width="12.36328125" bestFit="1" customWidth="1"/>
    <col min="50" max="50" width="15.36328125" bestFit="1" customWidth="1"/>
    <col min="51" max="51" width="21.7265625" bestFit="1" customWidth="1"/>
    <col min="52" max="52" width="22.453125" bestFit="1" customWidth="1"/>
    <col min="53" max="53" width="20" bestFit="1" customWidth="1"/>
    <col min="54" max="54" width="16.6328125" bestFit="1" customWidth="1"/>
    <col min="55" max="55" width="17.453125" bestFit="1" customWidth="1"/>
    <col min="56" max="56" width="18.54296875" bestFit="1" customWidth="1"/>
    <col min="57" max="57" width="1.81640625" bestFit="1" customWidth="1"/>
    <col min="58" max="58" width="6.7265625" bestFit="1" customWidth="1"/>
    <col min="59" max="59" width="15.1796875" bestFit="1" customWidth="1"/>
    <col min="60" max="60" width="1.81640625" bestFit="1" customWidth="1"/>
    <col min="61" max="61" width="6.7265625" bestFit="1" customWidth="1"/>
    <col min="62" max="62" width="15.90625" bestFit="1" customWidth="1"/>
    <col min="63" max="63" width="1.81640625" bestFit="1" customWidth="1"/>
    <col min="64" max="64" width="6.7265625" bestFit="1" customWidth="1"/>
    <col min="65" max="65" width="21.36328125" bestFit="1" customWidth="1"/>
    <col min="66" max="66" width="18" bestFit="1" customWidth="1"/>
    <col min="67" max="67" width="18.7265625" bestFit="1" customWidth="1"/>
    <col min="68" max="68" width="18.54296875" bestFit="1" customWidth="1"/>
    <col min="69" max="69" width="1.81640625" bestFit="1" customWidth="1"/>
    <col min="70" max="70" width="6.7265625" bestFit="1" customWidth="1"/>
    <col min="71" max="71" width="15.1796875" bestFit="1" customWidth="1"/>
    <col min="72" max="72" width="2.81640625" bestFit="1" customWidth="1"/>
    <col min="73" max="73" width="6.7265625" bestFit="1" customWidth="1"/>
    <col min="74" max="74" width="15.90625" bestFit="1" customWidth="1"/>
    <col min="75" max="75" width="2.81640625" bestFit="1" customWidth="1"/>
    <col min="76" max="76" width="6.7265625" bestFit="1" customWidth="1"/>
    <col min="77" max="77" width="20" bestFit="1" customWidth="1"/>
    <col min="78" max="78" width="16.6328125" bestFit="1" customWidth="1"/>
    <col min="79" max="79" width="17.453125" bestFit="1" customWidth="1"/>
    <col min="80" max="80" width="18.54296875" bestFit="1" customWidth="1"/>
    <col min="81" max="81" width="1.81640625" bestFit="1" customWidth="1"/>
    <col min="82" max="82" width="6.7265625" bestFit="1" customWidth="1"/>
    <col min="83" max="83" width="15.1796875" bestFit="1" customWidth="1"/>
    <col min="84" max="84" width="1.81640625" bestFit="1" customWidth="1"/>
    <col min="85" max="85" width="6.7265625" bestFit="1" customWidth="1"/>
    <col min="86" max="86" width="15.90625" bestFit="1" customWidth="1"/>
    <col min="87" max="87" width="1.81640625" bestFit="1" customWidth="1"/>
    <col min="88" max="88" width="6.7265625" bestFit="1" customWidth="1"/>
    <col min="89" max="89" width="25" bestFit="1" customWidth="1"/>
    <col min="90" max="90" width="21.7265625" bestFit="1" customWidth="1"/>
    <col min="91" max="91" width="22.453125" bestFit="1" customWidth="1"/>
    <col min="92" max="92" width="25" bestFit="1" customWidth="1"/>
    <col min="93" max="93" width="21.7265625" bestFit="1" customWidth="1"/>
    <col min="94" max="94" width="22.453125" bestFit="1" customWidth="1"/>
    <col min="95" max="95" width="23.36328125" bestFit="1" customWidth="1"/>
    <col min="96" max="96" width="20" bestFit="1" customWidth="1"/>
    <col min="97" max="97" width="20.7265625" bestFit="1" customWidth="1"/>
  </cols>
  <sheetData>
    <row r="1" spans="1:50" x14ac:dyDescent="0.35">
      <c r="A1" s="115" t="s">
        <v>2015</v>
      </c>
      <c r="B1" s="78"/>
      <c r="C1" s="78"/>
      <c r="D1" s="78"/>
      <c r="E1" s="78"/>
      <c r="F1" s="78"/>
      <c r="G1" s="78"/>
      <c r="H1" s="78"/>
      <c r="I1" s="78"/>
      <c r="J1" s="78"/>
      <c r="K1" s="78"/>
      <c r="L1" s="78"/>
      <c r="M1" s="78"/>
      <c r="N1" s="78"/>
      <c r="O1" s="78"/>
      <c r="P1" s="78"/>
      <c r="Q1" s="78"/>
      <c r="R1" s="78"/>
      <c r="S1" s="78"/>
      <c r="T1" s="78"/>
      <c r="U1" s="78"/>
      <c r="V1" s="78"/>
      <c r="W1" s="78"/>
      <c r="X1" s="78"/>
      <c r="Y1" s="78"/>
      <c r="Z1" s="78"/>
      <c r="AA1" s="78"/>
      <c r="AB1" s="78"/>
      <c r="AC1" s="78"/>
      <c r="AD1" s="78"/>
      <c r="AE1" s="78"/>
      <c r="AF1" s="78"/>
      <c r="AG1" s="78"/>
      <c r="AH1" s="78"/>
      <c r="AI1" s="78"/>
      <c r="AJ1" s="78"/>
      <c r="AK1" s="78"/>
      <c r="AL1" s="78"/>
      <c r="AM1" s="78"/>
      <c r="AN1" s="78"/>
      <c r="AO1" s="78"/>
      <c r="AP1" s="78"/>
      <c r="AQ1" s="78"/>
      <c r="AR1" s="78"/>
      <c r="AS1" s="78"/>
      <c r="AT1" s="78"/>
      <c r="AU1" s="78"/>
      <c r="AV1" s="78"/>
      <c r="AW1" s="78"/>
      <c r="AX1" s="78"/>
    </row>
    <row r="2" spans="1:50" x14ac:dyDescent="0.35">
      <c r="A2" s="57" t="s">
        <v>2081</v>
      </c>
      <c r="B2" s="57" t="s">
        <v>2119</v>
      </c>
      <c r="G2" s="57" t="s">
        <v>2120</v>
      </c>
      <c r="H2" s="57" t="s">
        <v>2119</v>
      </c>
      <c r="M2" s="57" t="s">
        <v>2121</v>
      </c>
      <c r="N2" s="57" t="s">
        <v>2119</v>
      </c>
      <c r="S2" s="57" t="s">
        <v>2122</v>
      </c>
      <c r="T2" s="57" t="s">
        <v>2119</v>
      </c>
      <c r="Y2" s="57" t="s">
        <v>2123</v>
      </c>
      <c r="Z2" s="57" t="s">
        <v>2119</v>
      </c>
      <c r="AE2" s="57" t="s">
        <v>2124</v>
      </c>
      <c r="AF2" s="57" t="s">
        <v>2119</v>
      </c>
      <c r="AK2" s="57" t="s">
        <v>2125</v>
      </c>
      <c r="AL2" s="57" t="s">
        <v>2119</v>
      </c>
      <c r="AQ2" s="57" t="s">
        <v>2126</v>
      </c>
      <c r="AR2" s="57" t="s">
        <v>2119</v>
      </c>
    </row>
    <row r="3" spans="1:50" x14ac:dyDescent="0.35">
      <c r="A3" s="57" t="s">
        <v>2009</v>
      </c>
      <c r="B3" t="s">
        <v>19</v>
      </c>
      <c r="C3" t="s">
        <v>20</v>
      </c>
      <c r="D3" t="s">
        <v>2118</v>
      </c>
      <c r="E3" t="s">
        <v>2010</v>
      </c>
      <c r="G3" s="57" t="s">
        <v>2009</v>
      </c>
      <c r="H3" t="s">
        <v>19</v>
      </c>
      <c r="I3" t="s">
        <v>20</v>
      </c>
      <c r="J3" t="s">
        <v>2118</v>
      </c>
      <c r="K3" t="s">
        <v>2010</v>
      </c>
      <c r="M3" s="57" t="s">
        <v>2009</v>
      </c>
      <c r="N3" t="s">
        <v>19</v>
      </c>
      <c r="O3" t="s">
        <v>20</v>
      </c>
      <c r="P3" t="s">
        <v>2118</v>
      </c>
      <c r="Q3" t="s">
        <v>2010</v>
      </c>
      <c r="S3" s="57" t="s">
        <v>2009</v>
      </c>
      <c r="T3" t="s">
        <v>19</v>
      </c>
      <c r="U3" t="s">
        <v>20</v>
      </c>
      <c r="V3" t="s">
        <v>2118</v>
      </c>
      <c r="W3" t="s">
        <v>2010</v>
      </c>
      <c r="Y3" s="57" t="s">
        <v>2009</v>
      </c>
      <c r="Z3" t="s">
        <v>19</v>
      </c>
      <c r="AA3" t="s">
        <v>20</v>
      </c>
      <c r="AB3" t="s">
        <v>2118</v>
      </c>
      <c r="AC3" t="s">
        <v>2010</v>
      </c>
      <c r="AE3" s="57" t="s">
        <v>2009</v>
      </c>
      <c r="AF3" t="s">
        <v>19</v>
      </c>
      <c r="AG3" t="s">
        <v>20</v>
      </c>
      <c r="AH3" t="s">
        <v>2118</v>
      </c>
      <c r="AI3" t="s">
        <v>2010</v>
      </c>
      <c r="AK3" s="57" t="s">
        <v>2009</v>
      </c>
      <c r="AL3" t="s">
        <v>19</v>
      </c>
      <c r="AM3" t="s">
        <v>20</v>
      </c>
      <c r="AN3" t="s">
        <v>2118</v>
      </c>
      <c r="AO3" t="s">
        <v>2010</v>
      </c>
      <c r="AQ3" s="57" t="s">
        <v>2009</v>
      </c>
      <c r="AR3" t="s">
        <v>19</v>
      </c>
      <c r="AS3" t="s">
        <v>20</v>
      </c>
      <c r="AT3" t="s">
        <v>2118</v>
      </c>
      <c r="AU3" t="s">
        <v>2010</v>
      </c>
      <c r="AW3" s="57" t="s">
        <v>2009</v>
      </c>
      <c r="AX3" t="s">
        <v>2127</v>
      </c>
    </row>
    <row r="4" spans="1:50" x14ac:dyDescent="0.35">
      <c r="A4" s="12" t="s">
        <v>79</v>
      </c>
      <c r="B4" s="161">
        <v>2</v>
      </c>
      <c r="C4" s="161">
        <v>7</v>
      </c>
      <c r="D4" s="161"/>
      <c r="E4" s="161">
        <v>9</v>
      </c>
      <c r="G4" s="12" t="s">
        <v>79</v>
      </c>
      <c r="H4" s="161">
        <v>5</v>
      </c>
      <c r="I4" s="161">
        <v>16</v>
      </c>
      <c r="J4" s="161"/>
      <c r="K4" s="161">
        <v>21</v>
      </c>
      <c r="M4" s="12" t="s">
        <v>79</v>
      </c>
      <c r="N4" s="161">
        <v>6</v>
      </c>
      <c r="O4" s="161">
        <v>11</v>
      </c>
      <c r="P4" s="161"/>
      <c r="Q4" s="161">
        <v>17</v>
      </c>
      <c r="S4" s="12" t="s">
        <v>79</v>
      </c>
      <c r="T4" s="161">
        <v>5</v>
      </c>
      <c r="U4" s="161">
        <v>16</v>
      </c>
      <c r="V4" s="161"/>
      <c r="W4" s="161">
        <v>21</v>
      </c>
      <c r="Y4" s="12" t="s">
        <v>79</v>
      </c>
      <c r="Z4" s="161">
        <v>11</v>
      </c>
      <c r="AA4" s="161">
        <v>7</v>
      </c>
      <c r="AB4" s="161"/>
      <c r="AC4" s="161">
        <v>18</v>
      </c>
      <c r="AE4" s="12" t="s">
        <v>79</v>
      </c>
      <c r="AF4" s="161">
        <v>9</v>
      </c>
      <c r="AG4" s="161">
        <v>8</v>
      </c>
      <c r="AH4" s="161"/>
      <c r="AI4" s="161">
        <v>17</v>
      </c>
      <c r="AK4" s="12" t="s">
        <v>79</v>
      </c>
      <c r="AL4" s="161">
        <v>1</v>
      </c>
      <c r="AM4" s="161">
        <v>9</v>
      </c>
      <c r="AN4" s="161"/>
      <c r="AO4" s="161">
        <v>10</v>
      </c>
      <c r="AQ4" s="12" t="s">
        <v>79</v>
      </c>
      <c r="AR4" s="161">
        <v>1</v>
      </c>
      <c r="AS4" s="161">
        <v>21</v>
      </c>
      <c r="AT4" s="161"/>
      <c r="AU4" s="161">
        <v>22</v>
      </c>
      <c r="AW4" s="12" t="s">
        <v>79</v>
      </c>
      <c r="AX4" s="161">
        <v>26</v>
      </c>
    </row>
    <row r="5" spans="1:50" x14ac:dyDescent="0.35">
      <c r="A5" s="12" t="s">
        <v>160</v>
      </c>
      <c r="B5" s="161">
        <v>1</v>
      </c>
      <c r="C5" s="161">
        <v>22</v>
      </c>
      <c r="D5" s="161"/>
      <c r="E5" s="161">
        <v>23</v>
      </c>
      <c r="G5" s="12" t="s">
        <v>160</v>
      </c>
      <c r="H5" s="161">
        <v>3</v>
      </c>
      <c r="I5" s="161">
        <v>22</v>
      </c>
      <c r="J5" s="161"/>
      <c r="K5" s="161">
        <v>25</v>
      </c>
      <c r="M5" s="12" t="s">
        <v>160</v>
      </c>
      <c r="N5" s="161">
        <v>9</v>
      </c>
      <c r="O5" s="161">
        <v>17</v>
      </c>
      <c r="P5" s="161"/>
      <c r="Q5" s="161">
        <v>26</v>
      </c>
      <c r="S5" s="12" t="s">
        <v>160</v>
      </c>
      <c r="T5" s="161">
        <v>11</v>
      </c>
      <c r="U5" s="161">
        <v>8</v>
      </c>
      <c r="V5" s="161"/>
      <c r="W5" s="161">
        <v>19</v>
      </c>
      <c r="Y5" s="12" t="s">
        <v>160</v>
      </c>
      <c r="Z5" s="161">
        <v>14</v>
      </c>
      <c r="AA5" s="161">
        <v>5</v>
      </c>
      <c r="AB5" s="161"/>
      <c r="AC5" s="161">
        <v>19</v>
      </c>
      <c r="AE5" s="12" t="s">
        <v>160</v>
      </c>
      <c r="AF5" s="161">
        <v>13</v>
      </c>
      <c r="AG5" s="161">
        <v>7</v>
      </c>
      <c r="AH5" s="161"/>
      <c r="AI5" s="161">
        <v>20</v>
      </c>
      <c r="AK5" s="12" t="s">
        <v>160</v>
      </c>
      <c r="AL5" s="161">
        <v>2</v>
      </c>
      <c r="AM5" s="161">
        <v>12</v>
      </c>
      <c r="AN5" s="161"/>
      <c r="AO5" s="161">
        <v>14</v>
      </c>
      <c r="AQ5" s="12" t="s">
        <v>160</v>
      </c>
      <c r="AR5" s="161">
        <v>2</v>
      </c>
      <c r="AS5" s="161">
        <v>17</v>
      </c>
      <c r="AT5" s="161"/>
      <c r="AU5" s="161">
        <v>19</v>
      </c>
      <c r="AW5" s="12" t="s">
        <v>160</v>
      </c>
      <c r="AX5" s="161">
        <v>26</v>
      </c>
    </row>
    <row r="6" spans="1:50" x14ac:dyDescent="0.35">
      <c r="A6" s="12" t="s">
        <v>199</v>
      </c>
      <c r="B6" s="161">
        <v>3</v>
      </c>
      <c r="C6" s="161">
        <v>9</v>
      </c>
      <c r="D6" s="161"/>
      <c r="E6" s="161">
        <v>12</v>
      </c>
      <c r="G6" s="12" t="s">
        <v>199</v>
      </c>
      <c r="H6" s="161">
        <v>2</v>
      </c>
      <c r="I6" s="161">
        <v>9</v>
      </c>
      <c r="J6" s="161"/>
      <c r="K6" s="161">
        <v>11</v>
      </c>
      <c r="M6" s="12" t="s">
        <v>199</v>
      </c>
      <c r="N6" s="161">
        <v>4</v>
      </c>
      <c r="O6" s="161">
        <v>7</v>
      </c>
      <c r="P6" s="161"/>
      <c r="Q6" s="161">
        <v>11</v>
      </c>
      <c r="S6" s="12" t="s">
        <v>199</v>
      </c>
      <c r="T6" s="161">
        <v>9</v>
      </c>
      <c r="U6" s="161">
        <v>1</v>
      </c>
      <c r="V6" s="161"/>
      <c r="W6" s="161">
        <v>10</v>
      </c>
      <c r="Y6" s="12" t="s">
        <v>199</v>
      </c>
      <c r="Z6" s="161">
        <v>9</v>
      </c>
      <c r="AA6" s="161">
        <v>1</v>
      </c>
      <c r="AB6" s="161"/>
      <c r="AC6" s="161">
        <v>10</v>
      </c>
      <c r="AE6" s="12" t="s">
        <v>199</v>
      </c>
      <c r="AF6" s="161">
        <v>6</v>
      </c>
      <c r="AG6" s="161">
        <v>4</v>
      </c>
      <c r="AH6" s="161"/>
      <c r="AI6" s="161">
        <v>10</v>
      </c>
      <c r="AK6" s="12" t="s">
        <v>199</v>
      </c>
      <c r="AL6" s="161">
        <v>1</v>
      </c>
      <c r="AM6" s="161">
        <v>7</v>
      </c>
      <c r="AN6" s="161"/>
      <c r="AO6" s="161">
        <v>8</v>
      </c>
      <c r="AQ6" s="12" t="s">
        <v>199</v>
      </c>
      <c r="AR6" s="161">
        <v>1</v>
      </c>
      <c r="AS6" s="161">
        <v>9</v>
      </c>
      <c r="AT6" s="161"/>
      <c r="AU6" s="161">
        <v>10</v>
      </c>
      <c r="AW6" s="12" t="s">
        <v>199</v>
      </c>
      <c r="AX6" s="161">
        <v>12</v>
      </c>
    </row>
    <row r="7" spans="1:50" x14ac:dyDescent="0.35">
      <c r="A7" s="12" t="s">
        <v>228</v>
      </c>
      <c r="B7" s="161"/>
      <c r="C7" s="161">
        <v>7</v>
      </c>
      <c r="D7" s="161"/>
      <c r="E7" s="161">
        <v>7</v>
      </c>
      <c r="G7" s="12" t="s">
        <v>228</v>
      </c>
      <c r="H7" s="161"/>
      <c r="I7" s="161">
        <v>9</v>
      </c>
      <c r="J7" s="161"/>
      <c r="K7" s="161">
        <v>9</v>
      </c>
      <c r="M7" s="12" t="s">
        <v>228</v>
      </c>
      <c r="N7" s="161">
        <v>2</v>
      </c>
      <c r="O7" s="161">
        <v>7</v>
      </c>
      <c r="P7" s="161"/>
      <c r="Q7" s="161">
        <v>9</v>
      </c>
      <c r="S7" s="12" t="s">
        <v>228</v>
      </c>
      <c r="T7" s="161">
        <v>5</v>
      </c>
      <c r="U7" s="161">
        <v>3</v>
      </c>
      <c r="V7" s="161"/>
      <c r="W7" s="161">
        <v>8</v>
      </c>
      <c r="Y7" s="12" t="s">
        <v>228</v>
      </c>
      <c r="Z7" s="161">
        <v>5</v>
      </c>
      <c r="AA7" s="161">
        <v>3</v>
      </c>
      <c r="AB7" s="161"/>
      <c r="AC7" s="161">
        <v>8</v>
      </c>
      <c r="AE7" s="12" t="s">
        <v>228</v>
      </c>
      <c r="AF7" s="161"/>
      <c r="AG7" s="161">
        <v>8</v>
      </c>
      <c r="AH7" s="161"/>
      <c r="AI7" s="161">
        <v>8</v>
      </c>
      <c r="AK7" s="12" t="s">
        <v>228</v>
      </c>
      <c r="AL7" s="161"/>
      <c r="AM7" s="161">
        <v>5</v>
      </c>
      <c r="AN7" s="161"/>
      <c r="AO7" s="161">
        <v>5</v>
      </c>
      <c r="AQ7" s="12" t="s">
        <v>228</v>
      </c>
      <c r="AR7" s="161"/>
      <c r="AS7" s="161">
        <v>5</v>
      </c>
      <c r="AT7" s="161"/>
      <c r="AU7" s="161">
        <v>5</v>
      </c>
      <c r="AW7" s="12" t="s">
        <v>228</v>
      </c>
      <c r="AX7" s="161">
        <v>9</v>
      </c>
    </row>
    <row r="8" spans="1:50" x14ac:dyDescent="0.35">
      <c r="A8" s="12" t="s">
        <v>242</v>
      </c>
      <c r="B8" s="161"/>
      <c r="C8" s="161">
        <v>5</v>
      </c>
      <c r="D8" s="161"/>
      <c r="E8" s="161">
        <v>5</v>
      </c>
      <c r="G8" s="12" t="s">
        <v>242</v>
      </c>
      <c r="H8" s="161"/>
      <c r="I8" s="161">
        <v>4</v>
      </c>
      <c r="J8" s="161"/>
      <c r="K8" s="161">
        <v>4</v>
      </c>
      <c r="M8" s="12" t="s">
        <v>242</v>
      </c>
      <c r="N8" s="161"/>
      <c r="O8" s="161">
        <v>3</v>
      </c>
      <c r="P8" s="161"/>
      <c r="Q8" s="161">
        <v>3</v>
      </c>
      <c r="S8" s="12" t="s">
        <v>242</v>
      </c>
      <c r="T8" s="161"/>
      <c r="U8" s="161">
        <v>3</v>
      </c>
      <c r="V8" s="161"/>
      <c r="W8" s="161">
        <v>3</v>
      </c>
      <c r="Y8" s="12" t="s">
        <v>242</v>
      </c>
      <c r="Z8" s="161"/>
      <c r="AA8" s="161">
        <v>3</v>
      </c>
      <c r="AB8" s="161"/>
      <c r="AC8" s="161">
        <v>3</v>
      </c>
      <c r="AE8" s="12" t="s">
        <v>242</v>
      </c>
      <c r="AF8" s="161"/>
      <c r="AG8" s="161">
        <v>3</v>
      </c>
      <c r="AH8" s="161"/>
      <c r="AI8" s="161">
        <v>3</v>
      </c>
      <c r="AK8" s="12" t="s">
        <v>242</v>
      </c>
      <c r="AL8" s="161"/>
      <c r="AM8" s="161">
        <v>3</v>
      </c>
      <c r="AN8" s="161"/>
      <c r="AO8" s="161">
        <v>3</v>
      </c>
      <c r="AQ8" s="12" t="s">
        <v>242</v>
      </c>
      <c r="AR8" s="161"/>
      <c r="AS8" s="161">
        <v>5</v>
      </c>
      <c r="AT8" s="161"/>
      <c r="AU8" s="161">
        <v>5</v>
      </c>
      <c r="AW8" s="12" t="s">
        <v>242</v>
      </c>
      <c r="AX8" s="161">
        <v>5</v>
      </c>
    </row>
    <row r="9" spans="1:50" x14ac:dyDescent="0.35">
      <c r="A9" s="12" t="s">
        <v>269</v>
      </c>
      <c r="B9" s="161">
        <v>1</v>
      </c>
      <c r="C9" s="161">
        <v>4</v>
      </c>
      <c r="D9" s="161"/>
      <c r="E9" s="161">
        <v>5</v>
      </c>
      <c r="G9" s="12" t="s">
        <v>269</v>
      </c>
      <c r="H9" s="161">
        <v>1</v>
      </c>
      <c r="I9" s="161">
        <v>8</v>
      </c>
      <c r="J9" s="161"/>
      <c r="K9" s="161">
        <v>9</v>
      </c>
      <c r="M9" s="12" t="s">
        <v>269</v>
      </c>
      <c r="N9" s="161">
        <v>3</v>
      </c>
      <c r="O9" s="161">
        <v>6</v>
      </c>
      <c r="P9" s="161"/>
      <c r="Q9" s="161">
        <v>9</v>
      </c>
      <c r="S9" s="12" t="s">
        <v>269</v>
      </c>
      <c r="T9" s="161">
        <v>2</v>
      </c>
      <c r="U9" s="161">
        <v>3</v>
      </c>
      <c r="V9" s="161"/>
      <c r="W9" s="161">
        <v>5</v>
      </c>
      <c r="Y9" s="12" t="s">
        <v>269</v>
      </c>
      <c r="Z9" s="161">
        <v>3</v>
      </c>
      <c r="AA9" s="161">
        <v>1</v>
      </c>
      <c r="AB9" s="161"/>
      <c r="AC9" s="161">
        <v>4</v>
      </c>
      <c r="AE9" s="12" t="s">
        <v>269</v>
      </c>
      <c r="AF9" s="161">
        <v>6</v>
      </c>
      <c r="AG9" s="161">
        <v>3</v>
      </c>
      <c r="AH9" s="161"/>
      <c r="AI9" s="161">
        <v>9</v>
      </c>
      <c r="AK9" s="12" t="s">
        <v>269</v>
      </c>
      <c r="AL9" s="161">
        <v>2</v>
      </c>
      <c r="AM9" s="161">
        <v>5</v>
      </c>
      <c r="AN9" s="161"/>
      <c r="AO9" s="161">
        <v>7</v>
      </c>
      <c r="AQ9" s="12" t="s">
        <v>269</v>
      </c>
      <c r="AR9" s="161">
        <v>2</v>
      </c>
      <c r="AS9" s="161">
        <v>3</v>
      </c>
      <c r="AT9" s="161"/>
      <c r="AU9" s="161">
        <v>5</v>
      </c>
      <c r="AW9" s="12" t="s">
        <v>269</v>
      </c>
      <c r="AX9" s="161">
        <v>9</v>
      </c>
    </row>
    <row r="10" spans="1:50" x14ac:dyDescent="0.35">
      <c r="A10" s="12" t="s">
        <v>285</v>
      </c>
      <c r="B10" s="161">
        <v>1</v>
      </c>
      <c r="C10" s="161">
        <v>5</v>
      </c>
      <c r="D10" s="161"/>
      <c r="E10" s="161">
        <v>6</v>
      </c>
      <c r="G10" s="12" t="s">
        <v>285</v>
      </c>
      <c r="H10" s="161">
        <v>3</v>
      </c>
      <c r="I10" s="161">
        <v>3</v>
      </c>
      <c r="J10" s="161"/>
      <c r="K10" s="161">
        <v>6</v>
      </c>
      <c r="M10" s="12" t="s">
        <v>285</v>
      </c>
      <c r="N10" s="161">
        <v>3</v>
      </c>
      <c r="O10" s="161">
        <v>3</v>
      </c>
      <c r="P10" s="161"/>
      <c r="Q10" s="161">
        <v>6</v>
      </c>
      <c r="S10" s="12" t="s">
        <v>285</v>
      </c>
      <c r="T10" s="161">
        <v>1</v>
      </c>
      <c r="U10" s="161">
        <v>2</v>
      </c>
      <c r="V10" s="161"/>
      <c r="W10" s="161">
        <v>3</v>
      </c>
      <c r="Y10" s="12" t="s">
        <v>285</v>
      </c>
      <c r="Z10" s="161">
        <v>1</v>
      </c>
      <c r="AA10" s="161"/>
      <c r="AB10" s="161"/>
      <c r="AC10" s="161">
        <v>1</v>
      </c>
      <c r="AE10" s="12" t="s">
        <v>285</v>
      </c>
      <c r="AF10" s="161">
        <v>2</v>
      </c>
      <c r="AG10" s="161"/>
      <c r="AH10" s="161"/>
      <c r="AI10" s="161">
        <v>2</v>
      </c>
      <c r="AK10" s="12" t="s">
        <v>285</v>
      </c>
      <c r="AL10" s="161"/>
      <c r="AM10" s="161">
        <v>6</v>
      </c>
      <c r="AN10" s="161"/>
      <c r="AO10" s="161">
        <v>6</v>
      </c>
      <c r="AQ10" s="12" t="s">
        <v>285</v>
      </c>
      <c r="AR10" s="161"/>
      <c r="AS10" s="161">
        <v>2</v>
      </c>
      <c r="AT10" s="161"/>
      <c r="AU10" s="161">
        <v>2</v>
      </c>
      <c r="AW10" s="12" t="s">
        <v>285</v>
      </c>
      <c r="AX10" s="161">
        <v>7</v>
      </c>
    </row>
    <row r="11" spans="1:50" x14ac:dyDescent="0.35">
      <c r="A11" s="12" t="s">
        <v>288</v>
      </c>
      <c r="B11" s="161">
        <v>1</v>
      </c>
      <c r="C11" s="161">
        <v>6</v>
      </c>
      <c r="D11" s="161"/>
      <c r="E11" s="161">
        <v>7</v>
      </c>
      <c r="G11" s="12" t="s">
        <v>288</v>
      </c>
      <c r="H11" s="161">
        <v>1</v>
      </c>
      <c r="I11" s="161">
        <v>8</v>
      </c>
      <c r="J11" s="161"/>
      <c r="K11" s="161">
        <v>9</v>
      </c>
      <c r="M11" s="12" t="s">
        <v>288</v>
      </c>
      <c r="N11" s="161">
        <v>1</v>
      </c>
      <c r="O11" s="161">
        <v>8</v>
      </c>
      <c r="P11" s="161"/>
      <c r="Q11" s="161">
        <v>9</v>
      </c>
      <c r="S11" s="12" t="s">
        <v>288</v>
      </c>
      <c r="T11" s="161">
        <v>2</v>
      </c>
      <c r="U11" s="161">
        <v>5</v>
      </c>
      <c r="V11" s="161"/>
      <c r="W11" s="161">
        <v>7</v>
      </c>
      <c r="Y11" s="12" t="s">
        <v>288</v>
      </c>
      <c r="Z11" s="161">
        <v>3</v>
      </c>
      <c r="AA11" s="161">
        <v>4</v>
      </c>
      <c r="AB11" s="161"/>
      <c r="AC11" s="161">
        <v>7</v>
      </c>
      <c r="AE11" s="12" t="s">
        <v>288</v>
      </c>
      <c r="AF11" s="161">
        <v>2</v>
      </c>
      <c r="AG11" s="161">
        <v>5</v>
      </c>
      <c r="AH11" s="161"/>
      <c r="AI11" s="161">
        <v>7</v>
      </c>
      <c r="AK11" s="12" t="s">
        <v>288</v>
      </c>
      <c r="AL11" s="161">
        <v>1</v>
      </c>
      <c r="AM11" s="161">
        <v>5</v>
      </c>
      <c r="AN11" s="161"/>
      <c r="AO11" s="161">
        <v>6</v>
      </c>
      <c r="AQ11" s="12" t="s">
        <v>288</v>
      </c>
      <c r="AR11" s="161">
        <v>1</v>
      </c>
      <c r="AS11" s="161">
        <v>6</v>
      </c>
      <c r="AT11" s="161"/>
      <c r="AU11" s="161">
        <v>7</v>
      </c>
      <c r="AW11" s="12" t="s">
        <v>288</v>
      </c>
      <c r="AX11" s="161">
        <v>9</v>
      </c>
    </row>
    <row r="12" spans="1:50" x14ac:dyDescent="0.35">
      <c r="A12" s="12" t="s">
        <v>305</v>
      </c>
      <c r="B12" s="161"/>
      <c r="C12" s="161">
        <v>26</v>
      </c>
      <c r="D12" s="161"/>
      <c r="E12" s="161">
        <v>26</v>
      </c>
      <c r="G12" s="12" t="s">
        <v>305</v>
      </c>
      <c r="H12" s="161"/>
      <c r="I12" s="161">
        <v>30</v>
      </c>
      <c r="J12" s="161"/>
      <c r="K12" s="161">
        <v>30</v>
      </c>
      <c r="M12" s="12" t="s">
        <v>305</v>
      </c>
      <c r="N12" s="161"/>
      <c r="O12" s="161">
        <v>31</v>
      </c>
      <c r="P12" s="161"/>
      <c r="Q12" s="161">
        <v>31</v>
      </c>
      <c r="S12" s="12" t="s">
        <v>305</v>
      </c>
      <c r="T12" s="161"/>
      <c r="U12" s="161">
        <v>17</v>
      </c>
      <c r="V12" s="161"/>
      <c r="W12" s="161">
        <v>17</v>
      </c>
      <c r="Y12" s="12" t="s">
        <v>305</v>
      </c>
      <c r="Z12" s="161"/>
      <c r="AA12" s="161">
        <v>16</v>
      </c>
      <c r="AB12" s="161"/>
      <c r="AC12" s="161">
        <v>16</v>
      </c>
      <c r="AE12" s="12" t="s">
        <v>305</v>
      </c>
      <c r="AF12" s="161"/>
      <c r="AG12" s="161">
        <v>30</v>
      </c>
      <c r="AH12" s="161"/>
      <c r="AI12" s="161">
        <v>30</v>
      </c>
      <c r="AK12" s="12" t="s">
        <v>305</v>
      </c>
      <c r="AL12" s="161"/>
      <c r="AM12" s="161">
        <v>20</v>
      </c>
      <c r="AN12" s="161"/>
      <c r="AO12" s="161">
        <v>20</v>
      </c>
      <c r="AQ12" s="12" t="s">
        <v>305</v>
      </c>
      <c r="AR12" s="161"/>
      <c r="AS12" s="161">
        <v>14</v>
      </c>
      <c r="AT12" s="161"/>
      <c r="AU12" s="161">
        <v>14</v>
      </c>
      <c r="AW12" s="12" t="s">
        <v>305</v>
      </c>
      <c r="AX12" s="161">
        <v>31</v>
      </c>
    </row>
    <row r="13" spans="1:50" x14ac:dyDescent="0.35">
      <c r="A13" s="12" t="s">
        <v>337</v>
      </c>
      <c r="B13" s="161">
        <v>4</v>
      </c>
      <c r="C13" s="161">
        <v>27</v>
      </c>
      <c r="D13" s="161"/>
      <c r="E13" s="161">
        <v>31</v>
      </c>
      <c r="G13" s="12" t="s">
        <v>337</v>
      </c>
      <c r="H13" s="161">
        <v>2</v>
      </c>
      <c r="I13" s="161">
        <v>37</v>
      </c>
      <c r="J13" s="161"/>
      <c r="K13" s="161">
        <v>39</v>
      </c>
      <c r="M13" s="12" t="s">
        <v>337</v>
      </c>
      <c r="N13" s="161">
        <v>4</v>
      </c>
      <c r="O13" s="161">
        <v>30</v>
      </c>
      <c r="P13" s="161"/>
      <c r="Q13" s="161">
        <v>34</v>
      </c>
      <c r="S13" s="12" t="s">
        <v>337</v>
      </c>
      <c r="T13" s="161">
        <v>12</v>
      </c>
      <c r="U13" s="161">
        <v>10</v>
      </c>
      <c r="V13" s="161"/>
      <c r="W13" s="161">
        <v>22</v>
      </c>
      <c r="Y13" s="12" t="s">
        <v>337</v>
      </c>
      <c r="Z13" s="161">
        <v>11</v>
      </c>
      <c r="AA13" s="161">
        <v>8</v>
      </c>
      <c r="AB13" s="161"/>
      <c r="AC13" s="161">
        <v>19</v>
      </c>
      <c r="AE13" s="12" t="s">
        <v>337</v>
      </c>
      <c r="AF13" s="161">
        <v>16</v>
      </c>
      <c r="AG13" s="161">
        <v>18</v>
      </c>
      <c r="AH13" s="161"/>
      <c r="AI13" s="161">
        <v>34</v>
      </c>
      <c r="AK13" s="12" t="s">
        <v>337</v>
      </c>
      <c r="AL13" s="161">
        <v>5</v>
      </c>
      <c r="AM13" s="161">
        <v>24</v>
      </c>
      <c r="AN13" s="161"/>
      <c r="AO13" s="161">
        <v>29</v>
      </c>
      <c r="AQ13" s="12" t="s">
        <v>337</v>
      </c>
      <c r="AR13" s="161">
        <v>5</v>
      </c>
      <c r="AS13" s="161">
        <v>24</v>
      </c>
      <c r="AT13" s="161"/>
      <c r="AU13" s="161">
        <v>29</v>
      </c>
      <c r="AW13" s="12" t="s">
        <v>337</v>
      </c>
      <c r="AX13" s="161">
        <v>41</v>
      </c>
    </row>
    <row r="14" spans="1:50" x14ac:dyDescent="0.35">
      <c r="A14" s="12" t="s">
        <v>381</v>
      </c>
      <c r="B14" s="161"/>
      <c r="C14" s="161">
        <v>4</v>
      </c>
      <c r="D14" s="161"/>
      <c r="E14" s="161">
        <v>4</v>
      </c>
      <c r="G14" s="12" t="s">
        <v>381</v>
      </c>
      <c r="H14" s="161"/>
      <c r="I14" s="161">
        <v>5</v>
      </c>
      <c r="J14" s="161"/>
      <c r="K14" s="161">
        <v>5</v>
      </c>
      <c r="M14" s="12" t="s">
        <v>381</v>
      </c>
      <c r="N14" s="161"/>
      <c r="O14" s="161">
        <v>5</v>
      </c>
      <c r="P14" s="161"/>
      <c r="Q14" s="161">
        <v>5</v>
      </c>
      <c r="S14" s="12" t="s">
        <v>381</v>
      </c>
      <c r="T14" s="161">
        <v>1</v>
      </c>
      <c r="U14" s="161">
        <v>1</v>
      </c>
      <c r="V14" s="161"/>
      <c r="W14" s="161">
        <v>2</v>
      </c>
      <c r="Y14" s="12" t="s">
        <v>381</v>
      </c>
      <c r="Z14" s="161">
        <v>1</v>
      </c>
      <c r="AA14" s="161">
        <v>1</v>
      </c>
      <c r="AB14" s="161"/>
      <c r="AC14" s="161">
        <v>2</v>
      </c>
      <c r="AE14" s="12" t="s">
        <v>381</v>
      </c>
      <c r="AF14" s="161">
        <v>1</v>
      </c>
      <c r="AG14" s="161">
        <v>4</v>
      </c>
      <c r="AH14" s="161"/>
      <c r="AI14" s="161">
        <v>5</v>
      </c>
      <c r="AK14" s="12" t="s">
        <v>381</v>
      </c>
      <c r="AL14" s="161"/>
      <c r="AM14" s="161">
        <v>2</v>
      </c>
      <c r="AN14" s="161"/>
      <c r="AO14" s="161">
        <v>2</v>
      </c>
      <c r="AQ14" s="12" t="s">
        <v>381</v>
      </c>
      <c r="AR14" s="161"/>
      <c r="AS14" s="161">
        <v>4</v>
      </c>
      <c r="AT14" s="161"/>
      <c r="AU14" s="161">
        <v>4</v>
      </c>
      <c r="AW14" s="12" t="s">
        <v>381</v>
      </c>
      <c r="AX14" s="161">
        <v>5</v>
      </c>
    </row>
    <row r="15" spans="1:50" x14ac:dyDescent="0.35">
      <c r="A15" s="12" t="s">
        <v>384</v>
      </c>
      <c r="B15" s="161"/>
      <c r="C15" s="161">
        <v>9</v>
      </c>
      <c r="D15" s="161"/>
      <c r="E15" s="161">
        <v>9</v>
      </c>
      <c r="G15" s="12" t="s">
        <v>384</v>
      </c>
      <c r="H15" s="161"/>
      <c r="I15" s="161">
        <v>9</v>
      </c>
      <c r="J15" s="161"/>
      <c r="K15" s="161">
        <v>9</v>
      </c>
      <c r="M15" s="12" t="s">
        <v>384</v>
      </c>
      <c r="N15" s="161"/>
      <c r="O15" s="161">
        <v>8</v>
      </c>
      <c r="P15" s="161"/>
      <c r="Q15" s="161">
        <v>8</v>
      </c>
      <c r="S15" s="12" t="s">
        <v>384</v>
      </c>
      <c r="T15" s="161"/>
      <c r="U15" s="161">
        <v>4</v>
      </c>
      <c r="V15" s="161"/>
      <c r="W15" s="161">
        <v>4</v>
      </c>
      <c r="Y15" s="12" t="s">
        <v>384</v>
      </c>
      <c r="Z15" s="161"/>
      <c r="AA15" s="161">
        <v>4</v>
      </c>
      <c r="AB15" s="161"/>
      <c r="AC15" s="161">
        <v>4</v>
      </c>
      <c r="AE15" s="12" t="s">
        <v>384</v>
      </c>
      <c r="AF15" s="161"/>
      <c r="AG15" s="161">
        <v>8</v>
      </c>
      <c r="AH15" s="161"/>
      <c r="AI15" s="161">
        <v>8</v>
      </c>
      <c r="AK15" s="12" t="s">
        <v>384</v>
      </c>
      <c r="AL15" s="161"/>
      <c r="AM15" s="161">
        <v>4</v>
      </c>
      <c r="AN15" s="161"/>
      <c r="AO15" s="161">
        <v>4</v>
      </c>
      <c r="AQ15" s="12" t="s">
        <v>384</v>
      </c>
      <c r="AR15" s="161"/>
      <c r="AS15" s="161">
        <v>6</v>
      </c>
      <c r="AT15" s="161"/>
      <c r="AU15" s="161">
        <v>6</v>
      </c>
      <c r="AW15" s="12" t="s">
        <v>384</v>
      </c>
      <c r="AX15" s="161">
        <v>9</v>
      </c>
    </row>
    <row r="16" spans="1:50" x14ac:dyDescent="0.35">
      <c r="A16" s="12" t="s">
        <v>385</v>
      </c>
      <c r="B16" s="161"/>
      <c r="C16" s="161">
        <v>10</v>
      </c>
      <c r="D16" s="161"/>
      <c r="E16" s="161">
        <v>10</v>
      </c>
      <c r="G16" s="12" t="s">
        <v>385</v>
      </c>
      <c r="H16" s="161">
        <v>1</v>
      </c>
      <c r="I16" s="161">
        <v>10</v>
      </c>
      <c r="J16" s="161"/>
      <c r="K16" s="161">
        <v>11</v>
      </c>
      <c r="M16" s="12" t="s">
        <v>385</v>
      </c>
      <c r="N16" s="161">
        <v>1</v>
      </c>
      <c r="O16" s="161">
        <v>10</v>
      </c>
      <c r="P16" s="161"/>
      <c r="Q16" s="161">
        <v>11</v>
      </c>
      <c r="S16" s="12" t="s">
        <v>385</v>
      </c>
      <c r="T16" s="161"/>
      <c r="U16" s="161">
        <v>1</v>
      </c>
      <c r="V16" s="161"/>
      <c r="W16" s="161">
        <v>1</v>
      </c>
      <c r="Y16" s="12" t="s">
        <v>385</v>
      </c>
      <c r="Z16" s="161"/>
      <c r="AA16" s="161">
        <v>1</v>
      </c>
      <c r="AB16" s="161"/>
      <c r="AC16" s="161">
        <v>1</v>
      </c>
      <c r="AE16" s="12" t="s">
        <v>385</v>
      </c>
      <c r="AF16" s="161">
        <v>4</v>
      </c>
      <c r="AG16" s="161">
        <v>3</v>
      </c>
      <c r="AH16" s="161"/>
      <c r="AI16" s="161">
        <v>7</v>
      </c>
      <c r="AK16" s="12" t="s">
        <v>385</v>
      </c>
      <c r="AL16" s="161"/>
      <c r="AM16" s="161">
        <v>9</v>
      </c>
      <c r="AN16" s="161"/>
      <c r="AO16" s="161">
        <v>9</v>
      </c>
      <c r="AQ16" s="12" t="s">
        <v>385</v>
      </c>
      <c r="AR16" s="161"/>
      <c r="AS16" s="161">
        <v>6</v>
      </c>
      <c r="AT16" s="161"/>
      <c r="AU16" s="161">
        <v>6</v>
      </c>
      <c r="AW16" s="12" t="s">
        <v>385</v>
      </c>
      <c r="AX16" s="161">
        <v>12</v>
      </c>
    </row>
    <row r="17" spans="1:50" x14ac:dyDescent="0.35">
      <c r="A17" s="12" t="s">
        <v>397</v>
      </c>
      <c r="B17" s="161"/>
      <c r="C17" s="161">
        <v>8</v>
      </c>
      <c r="D17" s="161"/>
      <c r="E17" s="161">
        <v>8</v>
      </c>
      <c r="G17" s="12" t="s">
        <v>397</v>
      </c>
      <c r="H17" s="161"/>
      <c r="I17" s="161">
        <v>9</v>
      </c>
      <c r="J17" s="161"/>
      <c r="K17" s="161">
        <v>9</v>
      </c>
      <c r="M17" s="12" t="s">
        <v>397</v>
      </c>
      <c r="N17" s="161">
        <v>2</v>
      </c>
      <c r="O17" s="161">
        <v>6</v>
      </c>
      <c r="P17" s="161"/>
      <c r="Q17" s="161">
        <v>8</v>
      </c>
      <c r="S17" s="12" t="s">
        <v>397</v>
      </c>
      <c r="T17" s="161"/>
      <c r="U17" s="161">
        <v>5</v>
      </c>
      <c r="V17" s="161"/>
      <c r="W17" s="161">
        <v>5</v>
      </c>
      <c r="Y17" s="12" t="s">
        <v>397</v>
      </c>
      <c r="Z17" s="161"/>
      <c r="AA17" s="161">
        <v>5</v>
      </c>
      <c r="AB17" s="161"/>
      <c r="AC17" s="161">
        <v>5</v>
      </c>
      <c r="AE17" s="12" t="s">
        <v>397</v>
      </c>
      <c r="AF17" s="161">
        <v>4</v>
      </c>
      <c r="AG17" s="161">
        <v>5</v>
      </c>
      <c r="AH17" s="161"/>
      <c r="AI17" s="161">
        <v>9</v>
      </c>
      <c r="AK17" s="12" t="s">
        <v>397</v>
      </c>
      <c r="AL17" s="161">
        <v>2</v>
      </c>
      <c r="AM17" s="161">
        <v>6</v>
      </c>
      <c r="AN17" s="161"/>
      <c r="AO17" s="161">
        <v>8</v>
      </c>
      <c r="AQ17" s="12" t="s">
        <v>397</v>
      </c>
      <c r="AR17" s="161">
        <v>2</v>
      </c>
      <c r="AS17" s="161">
        <v>4</v>
      </c>
      <c r="AT17" s="161"/>
      <c r="AU17" s="161">
        <v>6</v>
      </c>
      <c r="AW17" s="12" t="s">
        <v>397</v>
      </c>
      <c r="AX17" s="161">
        <v>10</v>
      </c>
    </row>
    <row r="18" spans="1:50" x14ac:dyDescent="0.35">
      <c r="A18" s="12" t="s">
        <v>403</v>
      </c>
      <c r="B18" s="161"/>
      <c r="C18" s="161">
        <v>9</v>
      </c>
      <c r="D18" s="161"/>
      <c r="E18" s="161">
        <v>9</v>
      </c>
      <c r="G18" s="12" t="s">
        <v>403</v>
      </c>
      <c r="H18" s="161"/>
      <c r="I18" s="161">
        <v>8</v>
      </c>
      <c r="J18" s="161"/>
      <c r="K18" s="161">
        <v>8</v>
      </c>
      <c r="M18" s="12" t="s">
        <v>403</v>
      </c>
      <c r="N18" s="161"/>
      <c r="O18" s="161">
        <v>9</v>
      </c>
      <c r="P18" s="161"/>
      <c r="Q18" s="161">
        <v>9</v>
      </c>
      <c r="S18" s="12" t="s">
        <v>403</v>
      </c>
      <c r="T18" s="161"/>
      <c r="U18" s="161">
        <v>4</v>
      </c>
      <c r="V18" s="161"/>
      <c r="W18" s="161">
        <v>4</v>
      </c>
      <c r="Y18" s="12" t="s">
        <v>403</v>
      </c>
      <c r="Z18" s="161"/>
      <c r="AA18" s="161">
        <v>5</v>
      </c>
      <c r="AB18" s="161"/>
      <c r="AC18" s="161">
        <v>5</v>
      </c>
      <c r="AE18" s="12" t="s">
        <v>403</v>
      </c>
      <c r="AF18" s="161">
        <v>1</v>
      </c>
      <c r="AG18" s="161">
        <v>6</v>
      </c>
      <c r="AH18" s="161"/>
      <c r="AI18" s="161">
        <v>7</v>
      </c>
      <c r="AK18" s="12" t="s">
        <v>403</v>
      </c>
      <c r="AL18" s="161"/>
      <c r="AM18" s="161">
        <v>7</v>
      </c>
      <c r="AN18" s="161"/>
      <c r="AO18" s="161">
        <v>7</v>
      </c>
      <c r="AQ18" s="12" t="s">
        <v>403</v>
      </c>
      <c r="AR18" s="161"/>
      <c r="AS18" s="161">
        <v>6</v>
      </c>
      <c r="AT18" s="161"/>
      <c r="AU18" s="161">
        <v>6</v>
      </c>
      <c r="AW18" s="12" t="s">
        <v>403</v>
      </c>
      <c r="AX18" s="161">
        <v>9</v>
      </c>
    </row>
    <row r="19" spans="1:50" x14ac:dyDescent="0.35">
      <c r="A19" s="12" t="s">
        <v>406</v>
      </c>
      <c r="B19" s="161"/>
      <c r="C19" s="161">
        <v>3</v>
      </c>
      <c r="D19" s="161"/>
      <c r="E19" s="161">
        <v>3</v>
      </c>
      <c r="G19" s="12" t="s">
        <v>406</v>
      </c>
      <c r="H19" s="161"/>
      <c r="I19" s="161">
        <v>4</v>
      </c>
      <c r="J19" s="161"/>
      <c r="K19" s="161">
        <v>4</v>
      </c>
      <c r="M19" s="12" t="s">
        <v>406</v>
      </c>
      <c r="N19" s="161"/>
      <c r="O19" s="161">
        <v>4</v>
      </c>
      <c r="P19" s="161"/>
      <c r="Q19" s="161">
        <v>4</v>
      </c>
      <c r="S19" s="12" t="s">
        <v>406</v>
      </c>
      <c r="T19" s="161"/>
      <c r="U19" s="161">
        <v>4</v>
      </c>
      <c r="V19" s="161"/>
      <c r="W19" s="161">
        <v>4</v>
      </c>
      <c r="Y19" s="12" t="s">
        <v>406</v>
      </c>
      <c r="Z19" s="161"/>
      <c r="AA19" s="161">
        <v>4</v>
      </c>
      <c r="AB19" s="161"/>
      <c r="AC19" s="161">
        <v>4</v>
      </c>
      <c r="AE19" s="12" t="s">
        <v>406</v>
      </c>
      <c r="AF19" s="161"/>
      <c r="AG19" s="161">
        <v>4</v>
      </c>
      <c r="AH19" s="161"/>
      <c r="AI19" s="161">
        <v>4</v>
      </c>
      <c r="AK19" s="12" t="s">
        <v>406</v>
      </c>
      <c r="AL19" s="161">
        <v>1</v>
      </c>
      <c r="AM19" s="161">
        <v>2</v>
      </c>
      <c r="AN19" s="161"/>
      <c r="AO19" s="161">
        <v>3</v>
      </c>
      <c r="AQ19" s="12" t="s">
        <v>406</v>
      </c>
      <c r="AR19" s="161">
        <v>1</v>
      </c>
      <c r="AS19" s="161">
        <v>1</v>
      </c>
      <c r="AT19" s="161"/>
      <c r="AU19" s="161">
        <v>2</v>
      </c>
      <c r="AW19" s="12" t="s">
        <v>406</v>
      </c>
      <c r="AX19" s="161">
        <v>4</v>
      </c>
    </row>
    <row r="20" spans="1:50" x14ac:dyDescent="0.35">
      <c r="A20" s="12" t="s">
        <v>408</v>
      </c>
      <c r="B20" s="161"/>
      <c r="C20" s="161">
        <v>8</v>
      </c>
      <c r="D20" s="161"/>
      <c r="E20" s="161">
        <v>8</v>
      </c>
      <c r="G20" s="12" t="s">
        <v>408</v>
      </c>
      <c r="H20" s="161"/>
      <c r="I20" s="161">
        <v>11</v>
      </c>
      <c r="J20" s="161"/>
      <c r="K20" s="161">
        <v>11</v>
      </c>
      <c r="M20" s="12" t="s">
        <v>408</v>
      </c>
      <c r="N20" s="161"/>
      <c r="O20" s="161">
        <v>11</v>
      </c>
      <c r="P20" s="161"/>
      <c r="Q20" s="161">
        <v>11</v>
      </c>
      <c r="S20" s="12" t="s">
        <v>408</v>
      </c>
      <c r="T20" s="161">
        <v>1</v>
      </c>
      <c r="U20" s="161">
        <v>5</v>
      </c>
      <c r="V20" s="161"/>
      <c r="W20" s="161">
        <v>6</v>
      </c>
      <c r="Y20" s="12" t="s">
        <v>408</v>
      </c>
      <c r="Z20" s="161"/>
      <c r="AA20" s="161">
        <v>5</v>
      </c>
      <c r="AB20" s="161"/>
      <c r="AC20" s="161">
        <v>5</v>
      </c>
      <c r="AE20" s="12" t="s">
        <v>408</v>
      </c>
      <c r="AF20" s="161">
        <v>4</v>
      </c>
      <c r="AG20" s="161">
        <v>6</v>
      </c>
      <c r="AH20" s="161"/>
      <c r="AI20" s="161">
        <v>10</v>
      </c>
      <c r="AK20" s="12" t="s">
        <v>408</v>
      </c>
      <c r="AL20" s="161">
        <v>1</v>
      </c>
      <c r="AM20" s="161">
        <v>7</v>
      </c>
      <c r="AN20" s="161"/>
      <c r="AO20" s="161">
        <v>8</v>
      </c>
      <c r="AQ20" s="12" t="s">
        <v>408</v>
      </c>
      <c r="AR20" s="161">
        <v>1</v>
      </c>
      <c r="AS20" s="161">
        <v>4</v>
      </c>
      <c r="AT20" s="161"/>
      <c r="AU20" s="161">
        <v>5</v>
      </c>
      <c r="AW20" s="12" t="s">
        <v>408</v>
      </c>
      <c r="AX20" s="161">
        <v>11</v>
      </c>
    </row>
    <row r="21" spans="1:50" x14ac:dyDescent="0.35">
      <c r="A21" s="12" t="s">
        <v>419</v>
      </c>
      <c r="B21" s="161">
        <v>1</v>
      </c>
      <c r="C21" s="161">
        <v>4</v>
      </c>
      <c r="D21" s="161"/>
      <c r="E21" s="161">
        <v>5</v>
      </c>
      <c r="G21" s="12" t="s">
        <v>419</v>
      </c>
      <c r="H21" s="161">
        <v>4</v>
      </c>
      <c r="I21" s="161">
        <v>2</v>
      </c>
      <c r="J21" s="161"/>
      <c r="K21" s="161">
        <v>6</v>
      </c>
      <c r="M21" s="12" t="s">
        <v>419</v>
      </c>
      <c r="N21" s="161">
        <v>1</v>
      </c>
      <c r="O21" s="161">
        <v>1</v>
      </c>
      <c r="P21" s="161"/>
      <c r="Q21" s="161">
        <v>2</v>
      </c>
      <c r="S21" s="12" t="s">
        <v>419</v>
      </c>
      <c r="T21" s="161"/>
      <c r="U21" s="161">
        <v>1</v>
      </c>
      <c r="V21" s="161"/>
      <c r="W21" s="161">
        <v>1</v>
      </c>
      <c r="Y21" s="12" t="s">
        <v>419</v>
      </c>
      <c r="Z21" s="161"/>
      <c r="AA21" s="161">
        <v>1</v>
      </c>
      <c r="AB21" s="161"/>
      <c r="AC21" s="161">
        <v>1</v>
      </c>
      <c r="AE21" s="12" t="s">
        <v>419</v>
      </c>
      <c r="AF21" s="161">
        <v>1</v>
      </c>
      <c r="AG21" s="161">
        <v>1</v>
      </c>
      <c r="AH21" s="161"/>
      <c r="AI21" s="161">
        <v>2</v>
      </c>
      <c r="AK21" s="12" t="s">
        <v>419</v>
      </c>
      <c r="AL21" s="161">
        <v>1</v>
      </c>
      <c r="AM21" s="161">
        <v>5</v>
      </c>
      <c r="AN21" s="161"/>
      <c r="AO21" s="161">
        <v>6</v>
      </c>
      <c r="AQ21" s="12" t="s">
        <v>419</v>
      </c>
      <c r="AR21" s="161">
        <v>1</v>
      </c>
      <c r="AS21" s="161">
        <v>4</v>
      </c>
      <c r="AT21" s="161"/>
      <c r="AU21" s="161">
        <v>5</v>
      </c>
      <c r="AW21" s="12" t="s">
        <v>419</v>
      </c>
      <c r="AX21" s="161">
        <v>7</v>
      </c>
    </row>
    <row r="22" spans="1:50" x14ac:dyDescent="0.35">
      <c r="A22" s="12" t="s">
        <v>430</v>
      </c>
      <c r="B22" s="161"/>
      <c r="C22" s="161">
        <v>17</v>
      </c>
      <c r="D22" s="161"/>
      <c r="E22" s="161">
        <v>17</v>
      </c>
      <c r="G22" s="12" t="s">
        <v>430</v>
      </c>
      <c r="H22" s="161"/>
      <c r="I22" s="161">
        <v>16</v>
      </c>
      <c r="J22" s="161"/>
      <c r="K22" s="161">
        <v>16</v>
      </c>
      <c r="M22" s="12" t="s">
        <v>430</v>
      </c>
      <c r="N22" s="161"/>
      <c r="O22" s="161">
        <v>17</v>
      </c>
      <c r="P22" s="161"/>
      <c r="Q22" s="161">
        <v>17</v>
      </c>
      <c r="S22" s="12" t="s">
        <v>430</v>
      </c>
      <c r="T22" s="161"/>
      <c r="U22" s="161">
        <v>12</v>
      </c>
      <c r="V22" s="161"/>
      <c r="W22" s="161">
        <v>12</v>
      </c>
      <c r="Y22" s="12" t="s">
        <v>430</v>
      </c>
      <c r="Z22" s="161">
        <v>1</v>
      </c>
      <c r="AA22" s="161">
        <v>12</v>
      </c>
      <c r="AB22" s="161"/>
      <c r="AC22" s="161">
        <v>13</v>
      </c>
      <c r="AE22" s="12" t="s">
        <v>430</v>
      </c>
      <c r="AF22" s="161">
        <v>1</v>
      </c>
      <c r="AG22" s="161">
        <v>14</v>
      </c>
      <c r="AH22" s="161"/>
      <c r="AI22" s="161">
        <v>15</v>
      </c>
      <c r="AK22" s="12" t="s">
        <v>430</v>
      </c>
      <c r="AL22" s="161">
        <v>1</v>
      </c>
      <c r="AM22" s="161">
        <v>16</v>
      </c>
      <c r="AN22" s="161"/>
      <c r="AO22" s="161">
        <v>17</v>
      </c>
      <c r="AQ22" s="12" t="s">
        <v>430</v>
      </c>
      <c r="AR22" s="161"/>
      <c r="AS22" s="161">
        <v>13</v>
      </c>
      <c r="AT22" s="161"/>
      <c r="AU22" s="161">
        <v>13</v>
      </c>
      <c r="AW22" s="12" t="s">
        <v>430</v>
      </c>
      <c r="AX22" s="161">
        <v>19</v>
      </c>
    </row>
    <row r="23" spans="1:50" x14ac:dyDescent="0.35">
      <c r="A23" s="12" t="s">
        <v>449</v>
      </c>
      <c r="B23" s="161">
        <v>2</v>
      </c>
      <c r="C23" s="161">
        <v>13</v>
      </c>
      <c r="D23" s="161"/>
      <c r="E23" s="161">
        <v>15</v>
      </c>
      <c r="G23" s="12" t="s">
        <v>449</v>
      </c>
      <c r="H23" s="161"/>
      <c r="I23" s="161">
        <v>26</v>
      </c>
      <c r="J23" s="161"/>
      <c r="K23" s="161">
        <v>26</v>
      </c>
      <c r="M23" s="12" t="s">
        <v>449</v>
      </c>
      <c r="N23" s="161">
        <v>2</v>
      </c>
      <c r="O23" s="161">
        <v>24</v>
      </c>
      <c r="P23" s="161"/>
      <c r="Q23" s="161">
        <v>26</v>
      </c>
      <c r="S23" s="12" t="s">
        <v>449</v>
      </c>
      <c r="T23" s="161">
        <v>4</v>
      </c>
      <c r="U23" s="161">
        <v>16</v>
      </c>
      <c r="V23" s="161"/>
      <c r="W23" s="161">
        <v>20</v>
      </c>
      <c r="Y23" s="12" t="s">
        <v>449</v>
      </c>
      <c r="Z23" s="161">
        <v>5</v>
      </c>
      <c r="AA23" s="161">
        <v>15</v>
      </c>
      <c r="AB23" s="161"/>
      <c r="AC23" s="161">
        <v>20</v>
      </c>
      <c r="AE23" s="12" t="s">
        <v>449</v>
      </c>
      <c r="AF23" s="161">
        <v>9</v>
      </c>
      <c r="AG23" s="161">
        <v>14</v>
      </c>
      <c r="AH23" s="161"/>
      <c r="AI23" s="161">
        <v>23</v>
      </c>
      <c r="AK23" s="12" t="s">
        <v>449</v>
      </c>
      <c r="AL23" s="161">
        <v>1</v>
      </c>
      <c r="AM23" s="161">
        <v>19</v>
      </c>
      <c r="AN23" s="161"/>
      <c r="AO23" s="161">
        <v>20</v>
      </c>
      <c r="AQ23" s="12" t="s">
        <v>449</v>
      </c>
      <c r="AR23" s="161">
        <v>1</v>
      </c>
      <c r="AS23" s="161">
        <v>11</v>
      </c>
      <c r="AT23" s="161"/>
      <c r="AU23" s="161">
        <v>12</v>
      </c>
      <c r="AW23" s="12" t="s">
        <v>449</v>
      </c>
      <c r="AX23" s="161">
        <v>26</v>
      </c>
    </row>
    <row r="24" spans="1:50" x14ac:dyDescent="0.35">
      <c r="A24" s="12" t="s">
        <v>463</v>
      </c>
      <c r="B24" s="161"/>
      <c r="C24" s="161">
        <v>9</v>
      </c>
      <c r="D24" s="161"/>
      <c r="E24" s="161">
        <v>9</v>
      </c>
      <c r="G24" s="12" t="s">
        <v>463</v>
      </c>
      <c r="H24" s="161"/>
      <c r="I24" s="161">
        <v>8</v>
      </c>
      <c r="J24" s="161"/>
      <c r="K24" s="161">
        <v>8</v>
      </c>
      <c r="M24" s="12" t="s">
        <v>463</v>
      </c>
      <c r="N24" s="161"/>
      <c r="O24" s="161">
        <v>8</v>
      </c>
      <c r="P24" s="161"/>
      <c r="Q24" s="161">
        <v>8</v>
      </c>
      <c r="S24" s="12" t="s">
        <v>463</v>
      </c>
      <c r="T24" s="161">
        <v>3</v>
      </c>
      <c r="U24" s="161"/>
      <c r="V24" s="161"/>
      <c r="W24" s="161">
        <v>3</v>
      </c>
      <c r="Y24" s="12" t="s">
        <v>463</v>
      </c>
      <c r="Z24" s="161">
        <v>1</v>
      </c>
      <c r="AA24" s="161"/>
      <c r="AB24" s="161"/>
      <c r="AC24" s="161">
        <v>1</v>
      </c>
      <c r="AE24" s="12" t="s">
        <v>463</v>
      </c>
      <c r="AF24" s="161"/>
      <c r="AG24" s="161">
        <v>9</v>
      </c>
      <c r="AH24" s="161"/>
      <c r="AI24" s="161">
        <v>9</v>
      </c>
      <c r="AK24" s="12" t="s">
        <v>463</v>
      </c>
      <c r="AL24" s="161"/>
      <c r="AM24" s="161">
        <v>7</v>
      </c>
      <c r="AN24" s="161"/>
      <c r="AO24" s="161">
        <v>7</v>
      </c>
      <c r="AQ24" s="12" t="s">
        <v>463</v>
      </c>
      <c r="AR24" s="161"/>
      <c r="AS24" s="161">
        <v>4</v>
      </c>
      <c r="AT24" s="161"/>
      <c r="AU24" s="161">
        <v>4</v>
      </c>
      <c r="AW24" s="12" t="s">
        <v>463</v>
      </c>
      <c r="AX24" s="161">
        <v>9</v>
      </c>
    </row>
    <row r="25" spans="1:50" x14ac:dyDescent="0.35">
      <c r="A25" s="12" t="s">
        <v>465</v>
      </c>
      <c r="B25" s="161"/>
      <c r="C25" s="161">
        <v>5</v>
      </c>
      <c r="D25" s="161"/>
      <c r="E25" s="161">
        <v>5</v>
      </c>
      <c r="G25" s="12" t="s">
        <v>465</v>
      </c>
      <c r="H25" s="161"/>
      <c r="I25" s="161">
        <v>6</v>
      </c>
      <c r="J25" s="161"/>
      <c r="K25" s="161">
        <v>6</v>
      </c>
      <c r="M25" s="12" t="s">
        <v>465</v>
      </c>
      <c r="N25" s="161">
        <v>2</v>
      </c>
      <c r="O25" s="161">
        <v>3</v>
      </c>
      <c r="P25" s="161"/>
      <c r="Q25" s="161">
        <v>5</v>
      </c>
      <c r="S25" s="12" t="s">
        <v>465</v>
      </c>
      <c r="T25" s="161">
        <v>1</v>
      </c>
      <c r="U25" s="161">
        <v>3</v>
      </c>
      <c r="V25" s="161"/>
      <c r="W25" s="161">
        <v>4</v>
      </c>
      <c r="Y25" s="12" t="s">
        <v>465</v>
      </c>
      <c r="Z25" s="161">
        <v>3</v>
      </c>
      <c r="AA25" s="161"/>
      <c r="AB25" s="161"/>
      <c r="AC25" s="161">
        <v>3</v>
      </c>
      <c r="AE25" s="12" t="s">
        <v>465</v>
      </c>
      <c r="AF25" s="161">
        <v>1</v>
      </c>
      <c r="AG25" s="161"/>
      <c r="AH25" s="161"/>
      <c r="AI25" s="161">
        <v>1</v>
      </c>
      <c r="AK25" s="12" t="s">
        <v>465</v>
      </c>
      <c r="AL25" s="161"/>
      <c r="AM25" s="161">
        <v>5</v>
      </c>
      <c r="AN25" s="161"/>
      <c r="AO25" s="161">
        <v>5</v>
      </c>
      <c r="AQ25" s="12" t="s">
        <v>465</v>
      </c>
      <c r="AR25" s="161"/>
      <c r="AS25" s="161">
        <v>6</v>
      </c>
      <c r="AT25" s="161"/>
      <c r="AU25" s="161">
        <v>6</v>
      </c>
      <c r="AW25" s="12" t="s">
        <v>465</v>
      </c>
      <c r="AX25" s="161">
        <v>7</v>
      </c>
    </row>
    <row r="26" spans="1:50" x14ac:dyDescent="0.35">
      <c r="A26" s="12" t="s">
        <v>468</v>
      </c>
      <c r="B26" s="161"/>
      <c r="C26" s="161">
        <v>5</v>
      </c>
      <c r="D26" s="161"/>
      <c r="E26" s="161">
        <v>5</v>
      </c>
      <c r="G26" s="12" t="s">
        <v>468</v>
      </c>
      <c r="H26" s="161"/>
      <c r="I26" s="161">
        <v>7</v>
      </c>
      <c r="J26" s="161"/>
      <c r="K26" s="161">
        <v>7</v>
      </c>
      <c r="M26" s="12" t="s">
        <v>468</v>
      </c>
      <c r="N26" s="161"/>
      <c r="O26" s="161">
        <v>7</v>
      </c>
      <c r="P26" s="161"/>
      <c r="Q26" s="161">
        <v>7</v>
      </c>
      <c r="S26" s="12" t="s">
        <v>468</v>
      </c>
      <c r="T26" s="161">
        <v>1</v>
      </c>
      <c r="U26" s="161">
        <v>5</v>
      </c>
      <c r="V26" s="161"/>
      <c r="W26" s="161">
        <v>6</v>
      </c>
      <c r="Y26" s="12" t="s">
        <v>468</v>
      </c>
      <c r="Z26" s="161">
        <v>1</v>
      </c>
      <c r="AA26" s="161">
        <v>5</v>
      </c>
      <c r="AB26" s="161"/>
      <c r="AC26" s="161">
        <v>6</v>
      </c>
      <c r="AE26" s="12" t="s">
        <v>468</v>
      </c>
      <c r="AF26" s="161">
        <v>1</v>
      </c>
      <c r="AG26" s="161">
        <v>5</v>
      </c>
      <c r="AH26" s="161"/>
      <c r="AI26" s="161">
        <v>6</v>
      </c>
      <c r="AK26" s="12" t="s">
        <v>468</v>
      </c>
      <c r="AL26" s="161">
        <v>1</v>
      </c>
      <c r="AM26" s="161">
        <v>4</v>
      </c>
      <c r="AN26" s="161"/>
      <c r="AO26" s="161">
        <v>5</v>
      </c>
      <c r="AQ26" s="12" t="s">
        <v>468</v>
      </c>
      <c r="AR26" s="161">
        <v>1</v>
      </c>
      <c r="AS26" s="161">
        <v>4</v>
      </c>
      <c r="AT26" s="161"/>
      <c r="AU26" s="161">
        <v>5</v>
      </c>
      <c r="AW26" s="12" t="s">
        <v>468</v>
      </c>
      <c r="AX26" s="161">
        <v>7</v>
      </c>
    </row>
    <row r="27" spans="1:50" x14ac:dyDescent="0.35">
      <c r="A27" s="12" t="s">
        <v>470</v>
      </c>
      <c r="B27" s="161"/>
      <c r="C27" s="161">
        <v>13</v>
      </c>
      <c r="D27" s="161"/>
      <c r="E27" s="161">
        <v>13</v>
      </c>
      <c r="G27" s="12" t="s">
        <v>470</v>
      </c>
      <c r="H27" s="161">
        <v>1</v>
      </c>
      <c r="I27" s="161">
        <v>8</v>
      </c>
      <c r="J27" s="161"/>
      <c r="K27" s="161">
        <v>9</v>
      </c>
      <c r="M27" s="12" t="s">
        <v>470</v>
      </c>
      <c r="N27" s="161">
        <v>1</v>
      </c>
      <c r="O27" s="161">
        <v>8</v>
      </c>
      <c r="P27" s="161"/>
      <c r="Q27" s="161">
        <v>9</v>
      </c>
      <c r="S27" s="12" t="s">
        <v>470</v>
      </c>
      <c r="T27" s="161"/>
      <c r="U27" s="161">
        <v>4</v>
      </c>
      <c r="V27" s="161"/>
      <c r="W27" s="161">
        <v>4</v>
      </c>
      <c r="Y27" s="12" t="s">
        <v>470</v>
      </c>
      <c r="Z27" s="161"/>
      <c r="AA27" s="161">
        <v>5</v>
      </c>
      <c r="AB27" s="161"/>
      <c r="AC27" s="161">
        <v>5</v>
      </c>
      <c r="AE27" s="12" t="s">
        <v>470</v>
      </c>
      <c r="AF27" s="161"/>
      <c r="AG27" s="161">
        <v>8</v>
      </c>
      <c r="AH27" s="161"/>
      <c r="AI27" s="161">
        <v>8</v>
      </c>
      <c r="AK27" s="12" t="s">
        <v>470</v>
      </c>
      <c r="AL27" s="161">
        <v>1</v>
      </c>
      <c r="AM27" s="161">
        <v>11</v>
      </c>
      <c r="AN27" s="161"/>
      <c r="AO27" s="161">
        <v>12</v>
      </c>
      <c r="AQ27" s="12" t="s">
        <v>470</v>
      </c>
      <c r="AR27" s="161"/>
      <c r="AS27" s="161">
        <v>4</v>
      </c>
      <c r="AT27" s="161"/>
      <c r="AU27" s="161">
        <v>4</v>
      </c>
      <c r="AW27" s="12" t="s">
        <v>470</v>
      </c>
      <c r="AX27" s="161">
        <v>13</v>
      </c>
    </row>
    <row r="28" spans="1:50" x14ac:dyDescent="0.35">
      <c r="A28" s="12" t="s">
        <v>472</v>
      </c>
      <c r="B28" s="161">
        <v>1</v>
      </c>
      <c r="C28" s="161">
        <v>5</v>
      </c>
      <c r="D28" s="161"/>
      <c r="E28" s="161">
        <v>6</v>
      </c>
      <c r="G28" s="12" t="s">
        <v>472</v>
      </c>
      <c r="H28" s="161"/>
      <c r="I28" s="161">
        <v>6</v>
      </c>
      <c r="J28" s="161"/>
      <c r="K28" s="161">
        <v>6</v>
      </c>
      <c r="M28" s="12" t="s">
        <v>472</v>
      </c>
      <c r="N28" s="161">
        <v>1</v>
      </c>
      <c r="O28" s="161">
        <v>5</v>
      </c>
      <c r="P28" s="161"/>
      <c r="Q28" s="161">
        <v>6</v>
      </c>
      <c r="S28" s="12" t="s">
        <v>472</v>
      </c>
      <c r="T28" s="161">
        <v>2</v>
      </c>
      <c r="U28" s="161">
        <v>3</v>
      </c>
      <c r="V28" s="161"/>
      <c r="W28" s="161">
        <v>5</v>
      </c>
      <c r="Y28" s="12" t="s">
        <v>472</v>
      </c>
      <c r="Z28" s="161">
        <v>1</v>
      </c>
      <c r="AA28" s="161">
        <v>3</v>
      </c>
      <c r="AB28" s="161"/>
      <c r="AC28" s="161">
        <v>4</v>
      </c>
      <c r="AE28" s="12" t="s">
        <v>472</v>
      </c>
      <c r="AF28" s="161">
        <v>2</v>
      </c>
      <c r="AG28" s="161">
        <v>4</v>
      </c>
      <c r="AH28" s="161"/>
      <c r="AI28" s="161">
        <v>6</v>
      </c>
      <c r="AK28" s="12" t="s">
        <v>472</v>
      </c>
      <c r="AL28" s="161">
        <v>1</v>
      </c>
      <c r="AM28" s="161">
        <v>5</v>
      </c>
      <c r="AN28" s="161"/>
      <c r="AO28" s="161">
        <v>6</v>
      </c>
      <c r="AQ28" s="12" t="s">
        <v>472</v>
      </c>
      <c r="AR28" s="161"/>
      <c r="AS28" s="161">
        <v>6</v>
      </c>
      <c r="AT28" s="161"/>
      <c r="AU28" s="161">
        <v>6</v>
      </c>
      <c r="AW28" s="12" t="s">
        <v>472</v>
      </c>
      <c r="AX28" s="161">
        <v>7</v>
      </c>
    </row>
    <row r="29" spans="1:50" x14ac:dyDescent="0.35">
      <c r="A29" s="12" t="s">
        <v>474</v>
      </c>
      <c r="B29" s="161">
        <v>1</v>
      </c>
      <c r="C29" s="161">
        <v>5</v>
      </c>
      <c r="D29" s="161"/>
      <c r="E29" s="161">
        <v>6</v>
      </c>
      <c r="G29" s="12" t="s">
        <v>474</v>
      </c>
      <c r="H29" s="161">
        <v>1</v>
      </c>
      <c r="I29" s="161">
        <v>5</v>
      </c>
      <c r="J29" s="161"/>
      <c r="K29" s="161">
        <v>6</v>
      </c>
      <c r="M29" s="12" t="s">
        <v>474</v>
      </c>
      <c r="N29" s="161"/>
      <c r="O29" s="161">
        <v>5</v>
      </c>
      <c r="P29" s="161"/>
      <c r="Q29" s="161">
        <v>5</v>
      </c>
      <c r="S29" s="12" t="s">
        <v>474</v>
      </c>
      <c r="T29" s="161">
        <v>3</v>
      </c>
      <c r="U29" s="161">
        <v>1</v>
      </c>
      <c r="V29" s="161"/>
      <c r="W29" s="161">
        <v>4</v>
      </c>
      <c r="Y29" s="12" t="s">
        <v>474</v>
      </c>
      <c r="Z29" s="161">
        <v>1</v>
      </c>
      <c r="AA29" s="161"/>
      <c r="AB29" s="161"/>
      <c r="AC29" s="161">
        <v>1</v>
      </c>
      <c r="AE29" s="12" t="s">
        <v>474</v>
      </c>
      <c r="AF29" s="161"/>
      <c r="AG29" s="161"/>
      <c r="AH29" s="161"/>
      <c r="AI29" s="161"/>
      <c r="AK29" s="12" t="s">
        <v>474</v>
      </c>
      <c r="AL29" s="161">
        <v>1</v>
      </c>
      <c r="AM29" s="161">
        <v>4</v>
      </c>
      <c r="AN29" s="161"/>
      <c r="AO29" s="161">
        <v>5</v>
      </c>
      <c r="AQ29" s="12" t="s">
        <v>474</v>
      </c>
      <c r="AR29" s="161">
        <v>1</v>
      </c>
      <c r="AS29" s="161">
        <v>2</v>
      </c>
      <c r="AT29" s="161"/>
      <c r="AU29" s="161">
        <v>3</v>
      </c>
      <c r="AW29" s="12" t="s">
        <v>474</v>
      </c>
      <c r="AX29" s="161">
        <v>7</v>
      </c>
    </row>
    <row r="30" spans="1:50" x14ac:dyDescent="0.35">
      <c r="A30" s="12" t="s">
        <v>2183</v>
      </c>
      <c r="B30" s="161"/>
      <c r="C30" s="161">
        <v>8</v>
      </c>
      <c r="D30" s="161"/>
      <c r="E30" s="161">
        <v>8</v>
      </c>
      <c r="G30" s="12" t="s">
        <v>2183</v>
      </c>
      <c r="H30" s="161"/>
      <c r="I30" s="161">
        <v>10</v>
      </c>
      <c r="J30" s="161"/>
      <c r="K30" s="161">
        <v>10</v>
      </c>
      <c r="M30" s="12" t="s">
        <v>2183</v>
      </c>
      <c r="N30" s="161">
        <v>4</v>
      </c>
      <c r="O30" s="161">
        <v>7</v>
      </c>
      <c r="P30" s="161"/>
      <c r="Q30" s="161">
        <v>11</v>
      </c>
      <c r="S30" s="12" t="s">
        <v>2183</v>
      </c>
      <c r="T30" s="161">
        <v>4</v>
      </c>
      <c r="U30" s="161">
        <v>4</v>
      </c>
      <c r="V30" s="161"/>
      <c r="W30" s="161">
        <v>8</v>
      </c>
      <c r="Y30" s="12" t="s">
        <v>2183</v>
      </c>
      <c r="Z30" s="161">
        <v>9</v>
      </c>
      <c r="AA30" s="161">
        <v>1</v>
      </c>
      <c r="AB30" s="161"/>
      <c r="AC30" s="161">
        <v>10</v>
      </c>
      <c r="AE30" s="12" t="s">
        <v>2183</v>
      </c>
      <c r="AF30" s="161">
        <v>4</v>
      </c>
      <c r="AG30" s="161">
        <v>5</v>
      </c>
      <c r="AH30" s="161"/>
      <c r="AI30" s="161">
        <v>9</v>
      </c>
      <c r="AK30" s="12" t="s">
        <v>2183</v>
      </c>
      <c r="AL30" s="161">
        <v>3</v>
      </c>
      <c r="AM30" s="161">
        <v>4</v>
      </c>
      <c r="AN30" s="161"/>
      <c r="AO30" s="161">
        <v>7</v>
      </c>
      <c r="AQ30" s="12" t="s">
        <v>2183</v>
      </c>
      <c r="AR30" s="161">
        <v>1</v>
      </c>
      <c r="AS30" s="161">
        <v>7</v>
      </c>
      <c r="AT30" s="161"/>
      <c r="AU30" s="161">
        <v>8</v>
      </c>
      <c r="AW30" s="12" t="s">
        <v>2183</v>
      </c>
      <c r="AX30" s="161">
        <v>11</v>
      </c>
    </row>
    <row r="31" spans="1:50" x14ac:dyDescent="0.35">
      <c r="A31" s="12" t="s">
        <v>2267</v>
      </c>
      <c r="B31" s="161">
        <v>3</v>
      </c>
      <c r="C31" s="161">
        <v>19</v>
      </c>
      <c r="D31" s="161"/>
      <c r="E31" s="161">
        <v>22</v>
      </c>
      <c r="G31" s="12" t="s">
        <v>2267</v>
      </c>
      <c r="H31" s="161">
        <v>2</v>
      </c>
      <c r="I31" s="161">
        <v>21</v>
      </c>
      <c r="J31" s="161"/>
      <c r="K31" s="161">
        <v>23</v>
      </c>
      <c r="M31" s="12" t="s">
        <v>2267</v>
      </c>
      <c r="N31" s="161">
        <v>2</v>
      </c>
      <c r="O31" s="161">
        <v>21</v>
      </c>
      <c r="P31" s="161"/>
      <c r="Q31" s="161">
        <v>23</v>
      </c>
      <c r="S31" s="12" t="s">
        <v>2267</v>
      </c>
      <c r="T31" s="161">
        <v>2</v>
      </c>
      <c r="U31" s="161">
        <v>21</v>
      </c>
      <c r="V31" s="161"/>
      <c r="W31" s="161">
        <v>23</v>
      </c>
      <c r="Y31" s="12" t="s">
        <v>2267</v>
      </c>
      <c r="Z31" s="161">
        <v>2</v>
      </c>
      <c r="AA31" s="161">
        <v>21</v>
      </c>
      <c r="AB31" s="161"/>
      <c r="AC31" s="161">
        <v>23</v>
      </c>
      <c r="AE31" s="12" t="s">
        <v>2267</v>
      </c>
      <c r="AF31" s="161">
        <v>2</v>
      </c>
      <c r="AG31" s="161">
        <v>21</v>
      </c>
      <c r="AH31" s="161"/>
      <c r="AI31" s="161">
        <v>23</v>
      </c>
      <c r="AK31" s="12" t="s">
        <v>2267</v>
      </c>
      <c r="AL31" s="161">
        <v>1</v>
      </c>
      <c r="AM31" s="161">
        <v>22</v>
      </c>
      <c r="AN31" s="161"/>
      <c r="AO31" s="161">
        <v>23</v>
      </c>
      <c r="AQ31" s="12" t="s">
        <v>2267</v>
      </c>
      <c r="AR31" s="161">
        <v>1</v>
      </c>
      <c r="AS31" s="161">
        <v>22</v>
      </c>
      <c r="AT31" s="161"/>
      <c r="AU31" s="161">
        <v>23</v>
      </c>
      <c r="AW31" s="12" t="s">
        <v>2267</v>
      </c>
      <c r="AX31" s="161">
        <v>23</v>
      </c>
    </row>
    <row r="32" spans="1:50" x14ac:dyDescent="0.35">
      <c r="A32" s="12" t="s">
        <v>2010</v>
      </c>
      <c r="B32" s="161">
        <v>21</v>
      </c>
      <c r="C32" s="161">
        <v>272</v>
      </c>
      <c r="D32" s="161"/>
      <c r="E32" s="161">
        <v>293</v>
      </c>
      <c r="G32" s="12" t="s">
        <v>2010</v>
      </c>
      <c r="H32" s="161">
        <v>26</v>
      </c>
      <c r="I32" s="161">
        <v>317</v>
      </c>
      <c r="J32" s="161"/>
      <c r="K32" s="161">
        <v>343</v>
      </c>
      <c r="M32" s="12" t="s">
        <v>2010</v>
      </c>
      <c r="N32" s="161">
        <v>48</v>
      </c>
      <c r="O32" s="161">
        <v>282</v>
      </c>
      <c r="P32" s="161"/>
      <c r="Q32" s="161">
        <v>330</v>
      </c>
      <c r="S32" s="12" t="s">
        <v>2010</v>
      </c>
      <c r="T32" s="161">
        <v>69</v>
      </c>
      <c r="U32" s="161">
        <v>162</v>
      </c>
      <c r="V32" s="161"/>
      <c r="W32" s="161">
        <v>231</v>
      </c>
      <c r="Y32" s="12" t="s">
        <v>2010</v>
      </c>
      <c r="Z32" s="161">
        <v>82</v>
      </c>
      <c r="AA32" s="161">
        <v>136</v>
      </c>
      <c r="AB32" s="161"/>
      <c r="AC32" s="161">
        <v>218</v>
      </c>
      <c r="AE32" s="12" t="s">
        <v>2010</v>
      </c>
      <c r="AF32" s="161">
        <v>89</v>
      </c>
      <c r="AG32" s="161">
        <v>203</v>
      </c>
      <c r="AH32" s="161"/>
      <c r="AI32" s="161">
        <v>292</v>
      </c>
      <c r="AK32" s="12" t="s">
        <v>2010</v>
      </c>
      <c r="AL32" s="161">
        <v>27</v>
      </c>
      <c r="AM32" s="161">
        <v>235</v>
      </c>
      <c r="AN32" s="161"/>
      <c r="AO32" s="161">
        <v>262</v>
      </c>
      <c r="AQ32" s="12" t="s">
        <v>2010</v>
      </c>
      <c r="AR32" s="161">
        <v>22</v>
      </c>
      <c r="AS32" s="161">
        <v>220</v>
      </c>
      <c r="AT32" s="161"/>
      <c r="AU32" s="161">
        <v>242</v>
      </c>
      <c r="AW32" s="12" t="s">
        <v>2010</v>
      </c>
      <c r="AX32" s="161">
        <v>371</v>
      </c>
    </row>
    <row r="34" spans="1:21" x14ac:dyDescent="0.35">
      <c r="A34" s="12" t="s">
        <v>20</v>
      </c>
      <c r="B34" t="s">
        <v>2015</v>
      </c>
      <c r="M34" s="12" t="s">
        <v>19</v>
      </c>
    </row>
    <row r="35" spans="1:21" ht="14" customHeight="1" x14ac:dyDescent="0.35">
      <c r="A35" s="58" t="s">
        <v>2009</v>
      </c>
      <c r="B35" s="58" t="s">
        <v>2015</v>
      </c>
      <c r="C35" s="58" t="s">
        <v>2000</v>
      </c>
      <c r="D35" s="58" t="s">
        <v>6</v>
      </c>
      <c r="E35" s="58" t="s">
        <v>7</v>
      </c>
      <c r="F35" s="58" t="s">
        <v>8</v>
      </c>
      <c r="G35" s="58" t="s">
        <v>2014</v>
      </c>
      <c r="H35" s="58" t="s">
        <v>9</v>
      </c>
      <c r="I35" s="58" t="s">
        <v>10</v>
      </c>
      <c r="J35" s="58" t="s">
        <v>11</v>
      </c>
      <c r="M35" s="58" t="s">
        <v>2009</v>
      </c>
      <c r="N35" s="58" t="s">
        <v>2000</v>
      </c>
      <c r="O35" s="58" t="s">
        <v>6</v>
      </c>
      <c r="P35" s="58" t="s">
        <v>7</v>
      </c>
      <c r="Q35" s="58" t="s">
        <v>8</v>
      </c>
      <c r="R35" s="58" t="s">
        <v>2014</v>
      </c>
      <c r="S35" s="58" t="s">
        <v>9</v>
      </c>
      <c r="T35" s="58" t="s">
        <v>10</v>
      </c>
      <c r="U35" s="58" t="s">
        <v>11</v>
      </c>
    </row>
    <row r="36" spans="1:21" x14ac:dyDescent="0.35">
      <c r="A36" s="12" t="s">
        <v>337</v>
      </c>
      <c r="B36">
        <f>VLOOKUP(A36,$AW$4:$AX$31,2,FALSE)</f>
        <v>41</v>
      </c>
      <c r="C36">
        <f>VLOOKUP(A36,$A$4:$C$31,3,FALSE)</f>
        <v>27</v>
      </c>
      <c r="D36">
        <f>VLOOKUP(A36,$G$4:$I$31,3,FALSE)</f>
        <v>37</v>
      </c>
      <c r="E36">
        <f>VLOOKUP(A36,$M$4:$O$31,3,FALSE)</f>
        <v>30</v>
      </c>
      <c r="F36">
        <f>VLOOKUP(A36,$S$4:$U$31,3,FALSE)</f>
        <v>10</v>
      </c>
      <c r="G36">
        <f>VLOOKUP(A36,$Y$4:$AA$31,3,FALSE)</f>
        <v>8</v>
      </c>
      <c r="H36">
        <f>VLOOKUP(A36,$AE$4:$AG$31,3,FALSE)</f>
        <v>18</v>
      </c>
      <c r="I36">
        <f>VLOOKUP(A36,$AK$4:$AM$31,3,FALSE)</f>
        <v>24</v>
      </c>
      <c r="J36">
        <f>VLOOKUP(A36,$AQ$4:$AS$31,3,FALSE)</f>
        <v>24</v>
      </c>
      <c r="M36" s="12" t="s">
        <v>79</v>
      </c>
      <c r="N36">
        <v>2</v>
      </c>
      <c r="O36">
        <v>5</v>
      </c>
      <c r="P36">
        <v>6</v>
      </c>
      <c r="Q36">
        <v>5</v>
      </c>
      <c r="R36">
        <v>11</v>
      </c>
      <c r="S36">
        <v>9</v>
      </c>
      <c r="T36">
        <v>1</v>
      </c>
      <c r="U36">
        <v>1</v>
      </c>
    </row>
    <row r="37" spans="1:21" x14ac:dyDescent="0.35">
      <c r="A37" s="12" t="s">
        <v>305</v>
      </c>
      <c r="B37">
        <f t="shared" ref="B37:B40" si="0">VLOOKUP(A37,$AW$4:$AX$31,2,FALSE)</f>
        <v>31</v>
      </c>
      <c r="C37">
        <f t="shared" ref="C37:C40" si="1">VLOOKUP(A37,$A$4:$C$31,3,FALSE)</f>
        <v>26</v>
      </c>
      <c r="D37">
        <f t="shared" ref="D37:D40" si="2">VLOOKUP(A37,$G$4:$I$31,3,FALSE)</f>
        <v>30</v>
      </c>
      <c r="E37">
        <f t="shared" ref="E37:E40" si="3">VLOOKUP(A37,$M$4:$O$31,3,FALSE)</f>
        <v>31</v>
      </c>
      <c r="F37">
        <f t="shared" ref="F37:F40" si="4">VLOOKUP(A37,$S$4:$U$31,3,FALSE)</f>
        <v>17</v>
      </c>
      <c r="G37">
        <f t="shared" ref="G37:G40" si="5">VLOOKUP(A37,$Y$4:$AA$31,3,FALSE)</f>
        <v>16</v>
      </c>
      <c r="H37">
        <f t="shared" ref="H37:H40" si="6">VLOOKUP(A37,$AE$4:$AG$31,3,FALSE)</f>
        <v>30</v>
      </c>
      <c r="I37">
        <f t="shared" ref="I37:I40" si="7">VLOOKUP(A37,$AK$4:$AM$31,3,FALSE)</f>
        <v>20</v>
      </c>
      <c r="J37">
        <f t="shared" ref="J37:J40" si="8">VLOOKUP(A37,$AQ$4:$AS$31,3,FALSE)</f>
        <v>14</v>
      </c>
      <c r="M37" s="12" t="s">
        <v>160</v>
      </c>
      <c r="N37">
        <v>1</v>
      </c>
      <c r="O37">
        <v>3</v>
      </c>
      <c r="P37">
        <v>9</v>
      </c>
      <c r="Q37">
        <v>11</v>
      </c>
      <c r="R37">
        <v>14</v>
      </c>
      <c r="S37">
        <v>13</v>
      </c>
      <c r="T37">
        <v>2</v>
      </c>
      <c r="U37">
        <v>2</v>
      </c>
    </row>
    <row r="38" spans="1:21" x14ac:dyDescent="0.35">
      <c r="A38" s="12" t="s">
        <v>79</v>
      </c>
      <c r="B38">
        <f t="shared" si="0"/>
        <v>26</v>
      </c>
      <c r="C38">
        <f t="shared" si="1"/>
        <v>7</v>
      </c>
      <c r="D38">
        <f t="shared" si="2"/>
        <v>16</v>
      </c>
      <c r="E38">
        <f t="shared" si="3"/>
        <v>11</v>
      </c>
      <c r="F38">
        <f t="shared" si="4"/>
        <v>16</v>
      </c>
      <c r="G38">
        <f t="shared" si="5"/>
        <v>7</v>
      </c>
      <c r="H38">
        <f t="shared" si="6"/>
        <v>8</v>
      </c>
      <c r="I38">
        <f t="shared" si="7"/>
        <v>9</v>
      </c>
      <c r="J38">
        <f t="shared" si="8"/>
        <v>21</v>
      </c>
      <c r="M38" s="12" t="s">
        <v>199</v>
      </c>
      <c r="N38">
        <v>3</v>
      </c>
      <c r="O38">
        <v>2</v>
      </c>
      <c r="P38">
        <v>4</v>
      </c>
      <c r="Q38">
        <v>9</v>
      </c>
      <c r="R38">
        <v>9</v>
      </c>
      <c r="S38">
        <v>6</v>
      </c>
      <c r="T38">
        <v>1</v>
      </c>
      <c r="U38">
        <v>1</v>
      </c>
    </row>
    <row r="39" spans="1:21" x14ac:dyDescent="0.35">
      <c r="A39" s="12" t="s">
        <v>160</v>
      </c>
      <c r="B39">
        <f t="shared" si="0"/>
        <v>26</v>
      </c>
      <c r="C39">
        <f t="shared" si="1"/>
        <v>22</v>
      </c>
      <c r="D39">
        <f t="shared" si="2"/>
        <v>22</v>
      </c>
      <c r="E39">
        <f t="shared" si="3"/>
        <v>17</v>
      </c>
      <c r="F39">
        <f t="shared" si="4"/>
        <v>8</v>
      </c>
      <c r="G39">
        <f t="shared" si="5"/>
        <v>5</v>
      </c>
      <c r="H39">
        <f t="shared" si="6"/>
        <v>7</v>
      </c>
      <c r="I39">
        <f t="shared" si="7"/>
        <v>12</v>
      </c>
      <c r="J39">
        <f t="shared" si="8"/>
        <v>17</v>
      </c>
      <c r="M39" s="12" t="s">
        <v>228</v>
      </c>
      <c r="P39">
        <v>2</v>
      </c>
      <c r="Q39">
        <v>5</v>
      </c>
      <c r="R39">
        <v>5</v>
      </c>
    </row>
    <row r="40" spans="1:21" x14ac:dyDescent="0.35">
      <c r="A40" s="12" t="s">
        <v>449</v>
      </c>
      <c r="B40">
        <f t="shared" si="0"/>
        <v>26</v>
      </c>
      <c r="C40">
        <f t="shared" si="1"/>
        <v>13</v>
      </c>
      <c r="D40">
        <f t="shared" si="2"/>
        <v>26</v>
      </c>
      <c r="E40">
        <f t="shared" si="3"/>
        <v>24</v>
      </c>
      <c r="F40">
        <f t="shared" si="4"/>
        <v>16</v>
      </c>
      <c r="G40">
        <f t="shared" si="5"/>
        <v>15</v>
      </c>
      <c r="H40">
        <f t="shared" si="6"/>
        <v>14</v>
      </c>
      <c r="I40">
        <f t="shared" si="7"/>
        <v>19</v>
      </c>
      <c r="J40">
        <f t="shared" si="8"/>
        <v>11</v>
      </c>
      <c r="M40" s="12" t="s">
        <v>242</v>
      </c>
      <c r="Q40">
        <v>1</v>
      </c>
      <c r="R40">
        <v>1</v>
      </c>
    </row>
    <row r="41" spans="1:21" x14ac:dyDescent="0.35">
      <c r="A41" s="84" t="s">
        <v>2267</v>
      </c>
      <c r="B41" s="101">
        <v>23</v>
      </c>
      <c r="C41" s="101">
        <v>19</v>
      </c>
      <c r="D41" s="101">
        <v>21</v>
      </c>
      <c r="E41" s="101">
        <v>21</v>
      </c>
      <c r="F41" s="101">
        <v>21</v>
      </c>
      <c r="G41" s="101">
        <v>21</v>
      </c>
      <c r="H41" s="101">
        <v>21</v>
      </c>
      <c r="I41" s="101">
        <v>22</v>
      </c>
      <c r="J41" s="102">
        <v>22</v>
      </c>
      <c r="M41" s="12" t="s">
        <v>883</v>
      </c>
      <c r="P41">
        <v>4</v>
      </c>
      <c r="Q41">
        <v>4</v>
      </c>
      <c r="R41">
        <v>9</v>
      </c>
      <c r="S41">
        <v>4</v>
      </c>
      <c r="T41">
        <v>3</v>
      </c>
      <c r="U41">
        <v>1</v>
      </c>
    </row>
    <row r="42" spans="1:21" x14ac:dyDescent="0.35">
      <c r="A42" s="12" t="s">
        <v>430</v>
      </c>
      <c r="B42">
        <f>VLOOKUP(A42,$AW$4:$AX$31,2,FALSE)</f>
        <v>19</v>
      </c>
      <c r="C42">
        <f>VLOOKUP(A42,$A$4:$C$31,3,FALSE)</f>
        <v>17</v>
      </c>
      <c r="D42">
        <f>VLOOKUP(A42,$G$4:$I$31,3,FALSE)</f>
        <v>16</v>
      </c>
      <c r="E42">
        <f>VLOOKUP(A42,$M$4:$O$31,3,FALSE)</f>
        <v>17</v>
      </c>
      <c r="F42">
        <f>VLOOKUP(A42,$S$4:$U$31,3,FALSE)</f>
        <v>12</v>
      </c>
      <c r="G42">
        <f>VLOOKUP(A42,$Y$4:$AA$31,3,FALSE)</f>
        <v>12</v>
      </c>
      <c r="H42">
        <f>VLOOKUP(A42,$AE$4:$AG$31,3,FALSE)</f>
        <v>14</v>
      </c>
      <c r="I42">
        <f>VLOOKUP(A42,$AK$4:$AM$31,3,FALSE)</f>
        <v>16</v>
      </c>
      <c r="J42">
        <f>VLOOKUP(A42,$AQ$4:$AS$31,3,FALSE)</f>
        <v>13</v>
      </c>
      <c r="M42" s="12" t="s">
        <v>269</v>
      </c>
      <c r="N42">
        <v>1</v>
      </c>
      <c r="O42">
        <v>1</v>
      </c>
      <c r="P42">
        <v>3</v>
      </c>
      <c r="Q42">
        <v>2</v>
      </c>
      <c r="R42">
        <v>3</v>
      </c>
      <c r="S42">
        <v>6</v>
      </c>
      <c r="T42">
        <v>2</v>
      </c>
      <c r="U42">
        <v>2</v>
      </c>
    </row>
    <row r="43" spans="1:21" x14ac:dyDescent="0.35">
      <c r="A43" s="12" t="s">
        <v>472</v>
      </c>
      <c r="B43">
        <f t="shared" ref="B43:B63" si="9">VLOOKUP(A43,$AW$4:$AX$31,2,FALSE)</f>
        <v>7</v>
      </c>
      <c r="C43">
        <f t="shared" ref="C43:C63" si="10">VLOOKUP(A43,$A$4:$C$31,3,FALSE)</f>
        <v>5</v>
      </c>
      <c r="D43">
        <f t="shared" ref="D43:D63" si="11">VLOOKUP(A43,$G$4:$I$31,3,FALSE)</f>
        <v>6</v>
      </c>
      <c r="E43">
        <f t="shared" ref="E43:E63" si="12">VLOOKUP(A43,$M$4:$O$31,3,FALSE)</f>
        <v>5</v>
      </c>
      <c r="F43">
        <f t="shared" ref="F43:F63" si="13">VLOOKUP(A43,$S$4:$U$31,3,FALSE)</f>
        <v>3</v>
      </c>
      <c r="G43">
        <f t="shared" ref="G43:G63" si="14">VLOOKUP(A43,$Y$4:$AA$31,3,FALSE)</f>
        <v>3</v>
      </c>
      <c r="H43">
        <f t="shared" ref="H43:H63" si="15">VLOOKUP(A43,$AE$4:$AG$31,3,FALSE)</f>
        <v>4</v>
      </c>
      <c r="I43">
        <f t="shared" ref="I43:I63" si="16">VLOOKUP(A43,$AK$4:$AM$31,3,FALSE)</f>
        <v>5</v>
      </c>
      <c r="J43">
        <f t="shared" ref="J43:J63" si="17">VLOOKUP(A43,$AQ$4:$AS$31,3,FALSE)</f>
        <v>6</v>
      </c>
      <c r="M43" s="12" t="s">
        <v>285</v>
      </c>
      <c r="N43">
        <v>1</v>
      </c>
      <c r="O43">
        <v>3</v>
      </c>
      <c r="P43">
        <v>3</v>
      </c>
      <c r="Q43">
        <v>1</v>
      </c>
      <c r="R43">
        <v>1</v>
      </c>
      <c r="S43">
        <v>2</v>
      </c>
    </row>
    <row r="44" spans="1:21" x14ac:dyDescent="0.35">
      <c r="A44" s="12" t="s">
        <v>470</v>
      </c>
      <c r="B44">
        <f t="shared" si="9"/>
        <v>13</v>
      </c>
      <c r="C44">
        <f t="shared" si="10"/>
        <v>13</v>
      </c>
      <c r="D44">
        <f t="shared" si="11"/>
        <v>8</v>
      </c>
      <c r="E44">
        <f t="shared" si="12"/>
        <v>8</v>
      </c>
      <c r="F44">
        <f t="shared" si="13"/>
        <v>4</v>
      </c>
      <c r="G44">
        <f t="shared" si="14"/>
        <v>5</v>
      </c>
      <c r="H44">
        <f t="shared" si="15"/>
        <v>8</v>
      </c>
      <c r="I44">
        <f t="shared" si="16"/>
        <v>11</v>
      </c>
      <c r="J44">
        <f t="shared" si="17"/>
        <v>4</v>
      </c>
      <c r="M44" s="12" t="s">
        <v>2267</v>
      </c>
      <c r="N44">
        <v>3</v>
      </c>
      <c r="O44">
        <v>2</v>
      </c>
      <c r="P44">
        <v>2</v>
      </c>
      <c r="Q44">
        <v>2</v>
      </c>
      <c r="R44">
        <v>2</v>
      </c>
      <c r="S44">
        <v>2</v>
      </c>
      <c r="T44">
        <v>1</v>
      </c>
      <c r="U44">
        <v>1</v>
      </c>
    </row>
    <row r="45" spans="1:21" x14ac:dyDescent="0.35">
      <c r="A45" s="12" t="s">
        <v>199</v>
      </c>
      <c r="B45">
        <f t="shared" si="9"/>
        <v>12</v>
      </c>
      <c r="C45">
        <f t="shared" si="10"/>
        <v>9</v>
      </c>
      <c r="D45">
        <f t="shared" si="11"/>
        <v>9</v>
      </c>
      <c r="E45">
        <f t="shared" si="12"/>
        <v>7</v>
      </c>
      <c r="F45">
        <f t="shared" si="13"/>
        <v>1</v>
      </c>
      <c r="G45">
        <f t="shared" si="14"/>
        <v>1</v>
      </c>
      <c r="H45">
        <f t="shared" si="15"/>
        <v>4</v>
      </c>
      <c r="I45">
        <f t="shared" si="16"/>
        <v>7</v>
      </c>
      <c r="J45">
        <f t="shared" si="17"/>
        <v>9</v>
      </c>
      <c r="M45" s="12" t="s">
        <v>288</v>
      </c>
      <c r="N45">
        <v>1</v>
      </c>
      <c r="O45">
        <v>1</v>
      </c>
      <c r="P45">
        <v>1</v>
      </c>
      <c r="Q45">
        <v>2</v>
      </c>
      <c r="R45">
        <v>3</v>
      </c>
      <c r="S45">
        <v>2</v>
      </c>
      <c r="T45">
        <v>1</v>
      </c>
      <c r="U45">
        <v>1</v>
      </c>
    </row>
    <row r="46" spans="1:21" x14ac:dyDescent="0.35">
      <c r="A46" s="12" t="s">
        <v>385</v>
      </c>
      <c r="B46">
        <f t="shared" si="9"/>
        <v>12</v>
      </c>
      <c r="C46">
        <f t="shared" si="10"/>
        <v>10</v>
      </c>
      <c r="D46">
        <f t="shared" si="11"/>
        <v>10</v>
      </c>
      <c r="E46">
        <f t="shared" si="12"/>
        <v>10</v>
      </c>
      <c r="F46">
        <f t="shared" si="13"/>
        <v>1</v>
      </c>
      <c r="G46">
        <f t="shared" si="14"/>
        <v>1</v>
      </c>
      <c r="H46">
        <f t="shared" si="15"/>
        <v>3</v>
      </c>
      <c r="I46">
        <f t="shared" si="16"/>
        <v>9</v>
      </c>
      <c r="J46">
        <f t="shared" si="17"/>
        <v>6</v>
      </c>
      <c r="M46" s="12" t="s">
        <v>305</v>
      </c>
    </row>
    <row r="47" spans="1:21" x14ac:dyDescent="0.35">
      <c r="A47" s="12" t="s">
        <v>2183</v>
      </c>
      <c r="B47">
        <f t="shared" si="9"/>
        <v>11</v>
      </c>
      <c r="C47">
        <f t="shared" si="10"/>
        <v>8</v>
      </c>
      <c r="D47">
        <f t="shared" si="11"/>
        <v>10</v>
      </c>
      <c r="E47">
        <f t="shared" si="12"/>
        <v>7</v>
      </c>
      <c r="F47">
        <f t="shared" si="13"/>
        <v>4</v>
      </c>
      <c r="G47">
        <f t="shared" si="14"/>
        <v>1</v>
      </c>
      <c r="H47">
        <f t="shared" si="15"/>
        <v>5</v>
      </c>
      <c r="I47">
        <f t="shared" si="16"/>
        <v>4</v>
      </c>
      <c r="J47">
        <f t="shared" si="17"/>
        <v>7</v>
      </c>
      <c r="M47" s="12" t="s">
        <v>337</v>
      </c>
      <c r="N47">
        <v>4</v>
      </c>
      <c r="O47">
        <v>2</v>
      </c>
      <c r="P47">
        <v>4</v>
      </c>
      <c r="Q47">
        <v>13</v>
      </c>
      <c r="R47">
        <v>12</v>
      </c>
      <c r="S47">
        <v>16</v>
      </c>
      <c r="T47">
        <v>5</v>
      </c>
      <c r="U47">
        <v>6</v>
      </c>
    </row>
    <row r="48" spans="1:21" x14ac:dyDescent="0.35">
      <c r="A48" s="12" t="s">
        <v>408</v>
      </c>
      <c r="B48">
        <f t="shared" si="9"/>
        <v>11</v>
      </c>
      <c r="C48">
        <f t="shared" si="10"/>
        <v>8</v>
      </c>
      <c r="D48">
        <f t="shared" si="11"/>
        <v>11</v>
      </c>
      <c r="E48">
        <f t="shared" si="12"/>
        <v>11</v>
      </c>
      <c r="F48">
        <f t="shared" si="13"/>
        <v>5</v>
      </c>
      <c r="G48">
        <f t="shared" si="14"/>
        <v>5</v>
      </c>
      <c r="H48">
        <f t="shared" si="15"/>
        <v>6</v>
      </c>
      <c r="I48">
        <f t="shared" si="16"/>
        <v>7</v>
      </c>
      <c r="J48">
        <f t="shared" si="17"/>
        <v>4</v>
      </c>
      <c r="M48" s="12" t="s">
        <v>381</v>
      </c>
      <c r="Q48">
        <v>1</v>
      </c>
      <c r="R48">
        <v>1</v>
      </c>
    </row>
    <row r="49" spans="1:21" x14ac:dyDescent="0.35">
      <c r="A49" s="12" t="s">
        <v>397</v>
      </c>
      <c r="B49">
        <f t="shared" si="9"/>
        <v>10</v>
      </c>
      <c r="C49">
        <f t="shared" si="10"/>
        <v>8</v>
      </c>
      <c r="D49">
        <f t="shared" si="11"/>
        <v>9</v>
      </c>
      <c r="E49">
        <f t="shared" si="12"/>
        <v>6</v>
      </c>
      <c r="F49">
        <f t="shared" si="13"/>
        <v>5</v>
      </c>
      <c r="G49">
        <f t="shared" si="14"/>
        <v>5</v>
      </c>
      <c r="H49">
        <f t="shared" si="15"/>
        <v>5</v>
      </c>
      <c r="I49">
        <f t="shared" si="16"/>
        <v>6</v>
      </c>
      <c r="J49">
        <f t="shared" si="17"/>
        <v>4</v>
      </c>
      <c r="M49" s="12" t="s">
        <v>384</v>
      </c>
    </row>
    <row r="50" spans="1:21" x14ac:dyDescent="0.35">
      <c r="A50" s="12" t="s">
        <v>228</v>
      </c>
      <c r="B50">
        <f t="shared" si="9"/>
        <v>9</v>
      </c>
      <c r="C50">
        <f t="shared" si="10"/>
        <v>7</v>
      </c>
      <c r="D50">
        <f t="shared" si="11"/>
        <v>9</v>
      </c>
      <c r="E50">
        <f t="shared" si="12"/>
        <v>7</v>
      </c>
      <c r="F50">
        <f t="shared" si="13"/>
        <v>3</v>
      </c>
      <c r="G50">
        <f t="shared" si="14"/>
        <v>3</v>
      </c>
      <c r="H50">
        <f t="shared" si="15"/>
        <v>8</v>
      </c>
      <c r="I50">
        <f t="shared" si="16"/>
        <v>5</v>
      </c>
      <c r="J50">
        <f t="shared" si="17"/>
        <v>5</v>
      </c>
      <c r="M50" s="12" t="s">
        <v>385</v>
      </c>
      <c r="O50">
        <v>1</v>
      </c>
      <c r="P50">
        <v>1</v>
      </c>
      <c r="S50">
        <v>3</v>
      </c>
    </row>
    <row r="51" spans="1:21" x14ac:dyDescent="0.35">
      <c r="A51" s="12" t="s">
        <v>269</v>
      </c>
      <c r="B51">
        <f t="shared" si="9"/>
        <v>9</v>
      </c>
      <c r="C51">
        <f t="shared" si="10"/>
        <v>4</v>
      </c>
      <c r="D51">
        <f t="shared" si="11"/>
        <v>8</v>
      </c>
      <c r="E51">
        <f t="shared" si="12"/>
        <v>6</v>
      </c>
      <c r="F51">
        <f t="shared" si="13"/>
        <v>3</v>
      </c>
      <c r="G51">
        <f t="shared" si="14"/>
        <v>1</v>
      </c>
      <c r="H51">
        <f t="shared" si="15"/>
        <v>3</v>
      </c>
      <c r="I51">
        <f t="shared" si="16"/>
        <v>5</v>
      </c>
      <c r="J51">
        <f t="shared" si="17"/>
        <v>3</v>
      </c>
      <c r="M51" s="12" t="s">
        <v>397</v>
      </c>
      <c r="P51">
        <v>2</v>
      </c>
      <c r="S51">
        <v>3</v>
      </c>
      <c r="T51">
        <v>2</v>
      </c>
      <c r="U51">
        <v>2</v>
      </c>
    </row>
    <row r="52" spans="1:21" x14ac:dyDescent="0.35">
      <c r="A52" s="12" t="s">
        <v>288</v>
      </c>
      <c r="B52">
        <f t="shared" si="9"/>
        <v>9</v>
      </c>
      <c r="C52">
        <f t="shared" si="10"/>
        <v>6</v>
      </c>
      <c r="D52">
        <f t="shared" si="11"/>
        <v>8</v>
      </c>
      <c r="E52">
        <f t="shared" si="12"/>
        <v>8</v>
      </c>
      <c r="F52">
        <f t="shared" si="13"/>
        <v>5</v>
      </c>
      <c r="G52">
        <f t="shared" si="14"/>
        <v>4</v>
      </c>
      <c r="H52">
        <f t="shared" si="15"/>
        <v>5</v>
      </c>
      <c r="I52">
        <f t="shared" si="16"/>
        <v>5</v>
      </c>
      <c r="J52">
        <f t="shared" si="17"/>
        <v>6</v>
      </c>
      <c r="M52" s="12" t="s">
        <v>403</v>
      </c>
      <c r="S52">
        <v>1</v>
      </c>
    </row>
    <row r="53" spans="1:21" x14ac:dyDescent="0.35">
      <c r="A53" s="12" t="s">
        <v>384</v>
      </c>
      <c r="B53">
        <f t="shared" si="9"/>
        <v>9</v>
      </c>
      <c r="C53">
        <f t="shared" si="10"/>
        <v>9</v>
      </c>
      <c r="D53">
        <f t="shared" si="11"/>
        <v>9</v>
      </c>
      <c r="E53">
        <f t="shared" si="12"/>
        <v>8</v>
      </c>
      <c r="F53">
        <f t="shared" si="13"/>
        <v>4</v>
      </c>
      <c r="G53">
        <f t="shared" si="14"/>
        <v>4</v>
      </c>
      <c r="H53">
        <f t="shared" si="15"/>
        <v>8</v>
      </c>
      <c r="I53">
        <f t="shared" si="16"/>
        <v>4</v>
      </c>
      <c r="J53">
        <f t="shared" si="17"/>
        <v>6</v>
      </c>
      <c r="M53" s="12" t="s">
        <v>406</v>
      </c>
      <c r="T53">
        <v>1</v>
      </c>
      <c r="U53">
        <v>1</v>
      </c>
    </row>
    <row r="54" spans="1:21" x14ac:dyDescent="0.35">
      <c r="A54" s="12" t="s">
        <v>403</v>
      </c>
      <c r="B54">
        <f t="shared" si="9"/>
        <v>9</v>
      </c>
      <c r="C54">
        <f t="shared" si="10"/>
        <v>9</v>
      </c>
      <c r="D54">
        <f t="shared" si="11"/>
        <v>8</v>
      </c>
      <c r="E54">
        <f t="shared" si="12"/>
        <v>9</v>
      </c>
      <c r="F54">
        <f t="shared" si="13"/>
        <v>4</v>
      </c>
      <c r="G54">
        <f t="shared" si="14"/>
        <v>5</v>
      </c>
      <c r="H54">
        <f t="shared" si="15"/>
        <v>6</v>
      </c>
      <c r="I54">
        <f t="shared" si="16"/>
        <v>7</v>
      </c>
      <c r="J54">
        <f t="shared" si="17"/>
        <v>6</v>
      </c>
      <c r="M54" s="12" t="s">
        <v>408</v>
      </c>
      <c r="Q54">
        <v>1</v>
      </c>
      <c r="S54">
        <v>4</v>
      </c>
      <c r="T54">
        <v>1</v>
      </c>
      <c r="U54">
        <v>1</v>
      </c>
    </row>
    <row r="55" spans="1:21" x14ac:dyDescent="0.35">
      <c r="A55" s="12" t="s">
        <v>463</v>
      </c>
      <c r="B55">
        <f t="shared" si="9"/>
        <v>9</v>
      </c>
      <c r="C55">
        <f t="shared" si="10"/>
        <v>9</v>
      </c>
      <c r="D55">
        <f t="shared" si="11"/>
        <v>8</v>
      </c>
      <c r="E55">
        <f t="shared" si="12"/>
        <v>8</v>
      </c>
      <c r="F55">
        <f t="shared" si="13"/>
        <v>0</v>
      </c>
      <c r="G55">
        <f t="shared" si="14"/>
        <v>0</v>
      </c>
      <c r="H55">
        <f t="shared" si="15"/>
        <v>9</v>
      </c>
      <c r="I55">
        <f t="shared" si="16"/>
        <v>7</v>
      </c>
      <c r="J55">
        <f t="shared" si="17"/>
        <v>4</v>
      </c>
      <c r="M55" s="12" t="s">
        <v>419</v>
      </c>
      <c r="N55">
        <v>1</v>
      </c>
      <c r="O55">
        <v>4</v>
      </c>
      <c r="P55">
        <v>1</v>
      </c>
      <c r="S55">
        <v>1</v>
      </c>
      <c r="T55">
        <v>1</v>
      </c>
      <c r="U55">
        <v>1</v>
      </c>
    </row>
    <row r="56" spans="1:21" x14ac:dyDescent="0.35">
      <c r="A56" s="12" t="s">
        <v>285</v>
      </c>
      <c r="B56">
        <f t="shared" si="9"/>
        <v>7</v>
      </c>
      <c r="C56">
        <f t="shared" si="10"/>
        <v>5</v>
      </c>
      <c r="D56">
        <f t="shared" si="11"/>
        <v>3</v>
      </c>
      <c r="E56">
        <f t="shared" si="12"/>
        <v>3</v>
      </c>
      <c r="F56">
        <f t="shared" si="13"/>
        <v>2</v>
      </c>
      <c r="G56">
        <f t="shared" si="14"/>
        <v>0</v>
      </c>
      <c r="H56">
        <f t="shared" si="15"/>
        <v>0</v>
      </c>
      <c r="I56">
        <f t="shared" si="16"/>
        <v>6</v>
      </c>
      <c r="J56">
        <f t="shared" si="17"/>
        <v>2</v>
      </c>
      <c r="M56" s="12" t="s">
        <v>430</v>
      </c>
      <c r="R56">
        <v>1</v>
      </c>
      <c r="S56">
        <v>1</v>
      </c>
      <c r="T56">
        <v>1</v>
      </c>
    </row>
    <row r="57" spans="1:21" x14ac:dyDescent="0.35">
      <c r="A57" s="12" t="s">
        <v>419</v>
      </c>
      <c r="B57">
        <f t="shared" si="9"/>
        <v>7</v>
      </c>
      <c r="C57">
        <f t="shared" si="10"/>
        <v>4</v>
      </c>
      <c r="D57">
        <f t="shared" si="11"/>
        <v>2</v>
      </c>
      <c r="E57">
        <f t="shared" si="12"/>
        <v>1</v>
      </c>
      <c r="F57">
        <f t="shared" si="13"/>
        <v>1</v>
      </c>
      <c r="G57">
        <f t="shared" si="14"/>
        <v>1</v>
      </c>
      <c r="H57">
        <f t="shared" si="15"/>
        <v>1</v>
      </c>
      <c r="I57">
        <f t="shared" si="16"/>
        <v>5</v>
      </c>
      <c r="J57">
        <f t="shared" si="17"/>
        <v>4</v>
      </c>
      <c r="M57" s="12" t="s">
        <v>449</v>
      </c>
      <c r="N57">
        <v>2</v>
      </c>
      <c r="P57">
        <v>2</v>
      </c>
      <c r="Q57">
        <v>4</v>
      </c>
      <c r="R57">
        <v>5</v>
      </c>
      <c r="S57">
        <v>9</v>
      </c>
      <c r="T57">
        <v>1</v>
      </c>
      <c r="U57">
        <v>1</v>
      </c>
    </row>
    <row r="58" spans="1:21" x14ac:dyDescent="0.35">
      <c r="A58" s="12" t="s">
        <v>465</v>
      </c>
      <c r="B58">
        <f t="shared" si="9"/>
        <v>7</v>
      </c>
      <c r="C58">
        <f t="shared" si="10"/>
        <v>5</v>
      </c>
      <c r="D58">
        <f t="shared" si="11"/>
        <v>6</v>
      </c>
      <c r="E58">
        <f t="shared" si="12"/>
        <v>3</v>
      </c>
      <c r="F58">
        <f t="shared" si="13"/>
        <v>3</v>
      </c>
      <c r="G58">
        <f t="shared" si="14"/>
        <v>0</v>
      </c>
      <c r="H58">
        <f t="shared" si="15"/>
        <v>0</v>
      </c>
      <c r="I58">
        <f t="shared" si="16"/>
        <v>5</v>
      </c>
      <c r="J58">
        <f t="shared" si="17"/>
        <v>6</v>
      </c>
      <c r="M58" s="12" t="s">
        <v>463</v>
      </c>
      <c r="Q58">
        <v>3</v>
      </c>
      <c r="R58">
        <v>1</v>
      </c>
    </row>
    <row r="59" spans="1:21" x14ac:dyDescent="0.35">
      <c r="A59" s="12" t="s">
        <v>468</v>
      </c>
      <c r="B59">
        <f t="shared" si="9"/>
        <v>7</v>
      </c>
      <c r="C59">
        <f t="shared" si="10"/>
        <v>5</v>
      </c>
      <c r="D59">
        <f t="shared" si="11"/>
        <v>7</v>
      </c>
      <c r="E59">
        <f t="shared" si="12"/>
        <v>7</v>
      </c>
      <c r="F59">
        <f t="shared" si="13"/>
        <v>5</v>
      </c>
      <c r="G59">
        <f t="shared" si="14"/>
        <v>5</v>
      </c>
      <c r="H59">
        <f t="shared" si="15"/>
        <v>5</v>
      </c>
      <c r="I59">
        <f t="shared" si="16"/>
        <v>4</v>
      </c>
      <c r="J59">
        <f t="shared" si="17"/>
        <v>4</v>
      </c>
      <c r="M59" s="12" t="s">
        <v>465</v>
      </c>
      <c r="P59">
        <v>2</v>
      </c>
      <c r="Q59">
        <v>1</v>
      </c>
      <c r="R59">
        <v>3</v>
      </c>
    </row>
    <row r="60" spans="1:21" x14ac:dyDescent="0.35">
      <c r="A60" s="12" t="s">
        <v>474</v>
      </c>
      <c r="B60">
        <f t="shared" si="9"/>
        <v>7</v>
      </c>
      <c r="C60">
        <f t="shared" si="10"/>
        <v>5</v>
      </c>
      <c r="D60">
        <f t="shared" si="11"/>
        <v>5</v>
      </c>
      <c r="E60">
        <f t="shared" si="12"/>
        <v>5</v>
      </c>
      <c r="F60">
        <f t="shared" si="13"/>
        <v>1</v>
      </c>
      <c r="G60">
        <f t="shared" si="14"/>
        <v>0</v>
      </c>
      <c r="H60">
        <f t="shared" si="15"/>
        <v>0</v>
      </c>
      <c r="I60">
        <f t="shared" si="16"/>
        <v>4</v>
      </c>
      <c r="J60">
        <f t="shared" si="17"/>
        <v>2</v>
      </c>
      <c r="M60" s="12" t="s">
        <v>468</v>
      </c>
      <c r="Q60">
        <v>1</v>
      </c>
      <c r="R60">
        <v>1</v>
      </c>
      <c r="S60">
        <v>1</v>
      </c>
      <c r="T60">
        <v>1</v>
      </c>
      <c r="U60">
        <v>1</v>
      </c>
    </row>
    <row r="61" spans="1:21" x14ac:dyDescent="0.35">
      <c r="A61" s="12" t="s">
        <v>242</v>
      </c>
      <c r="B61">
        <f t="shared" si="9"/>
        <v>5</v>
      </c>
      <c r="C61">
        <f t="shared" si="10"/>
        <v>5</v>
      </c>
      <c r="D61">
        <f t="shared" si="11"/>
        <v>4</v>
      </c>
      <c r="E61">
        <f t="shared" si="12"/>
        <v>3</v>
      </c>
      <c r="F61">
        <f t="shared" si="13"/>
        <v>3</v>
      </c>
      <c r="G61">
        <f t="shared" si="14"/>
        <v>3</v>
      </c>
      <c r="H61">
        <f t="shared" si="15"/>
        <v>3</v>
      </c>
      <c r="I61">
        <f t="shared" si="16"/>
        <v>3</v>
      </c>
      <c r="J61">
        <f t="shared" si="17"/>
        <v>5</v>
      </c>
      <c r="M61" s="12" t="s">
        <v>470</v>
      </c>
      <c r="O61">
        <v>1</v>
      </c>
      <c r="P61">
        <v>1</v>
      </c>
      <c r="T61">
        <v>1</v>
      </c>
    </row>
    <row r="62" spans="1:21" x14ac:dyDescent="0.35">
      <c r="A62" s="12" t="s">
        <v>381</v>
      </c>
      <c r="B62">
        <f t="shared" si="9"/>
        <v>5</v>
      </c>
      <c r="C62">
        <f t="shared" si="10"/>
        <v>4</v>
      </c>
      <c r="D62">
        <f t="shared" si="11"/>
        <v>5</v>
      </c>
      <c r="E62">
        <f t="shared" si="12"/>
        <v>5</v>
      </c>
      <c r="F62">
        <f t="shared" si="13"/>
        <v>1</v>
      </c>
      <c r="G62">
        <f t="shared" si="14"/>
        <v>1</v>
      </c>
      <c r="H62">
        <f t="shared" si="15"/>
        <v>4</v>
      </c>
      <c r="I62">
        <f t="shared" si="16"/>
        <v>2</v>
      </c>
      <c r="J62">
        <f t="shared" si="17"/>
        <v>4</v>
      </c>
      <c r="M62" s="12" t="s">
        <v>472</v>
      </c>
      <c r="N62">
        <v>1</v>
      </c>
      <c r="O62">
        <v>1</v>
      </c>
      <c r="P62">
        <v>1</v>
      </c>
      <c r="Q62">
        <v>8</v>
      </c>
      <c r="R62">
        <v>2</v>
      </c>
      <c r="S62">
        <v>4</v>
      </c>
      <c r="T62">
        <v>2</v>
      </c>
    </row>
    <row r="63" spans="1:21" x14ac:dyDescent="0.35">
      <c r="A63" s="12" t="s">
        <v>406</v>
      </c>
      <c r="B63">
        <f t="shared" si="9"/>
        <v>4</v>
      </c>
      <c r="C63">
        <f t="shared" si="10"/>
        <v>3</v>
      </c>
      <c r="D63">
        <f t="shared" si="11"/>
        <v>4</v>
      </c>
      <c r="E63">
        <f t="shared" si="12"/>
        <v>4</v>
      </c>
      <c r="F63">
        <f t="shared" si="13"/>
        <v>4</v>
      </c>
      <c r="G63">
        <f t="shared" si="14"/>
        <v>4</v>
      </c>
      <c r="H63">
        <f t="shared" si="15"/>
        <v>4</v>
      </c>
      <c r="I63">
        <f t="shared" si="16"/>
        <v>2</v>
      </c>
      <c r="J63">
        <f t="shared" si="17"/>
        <v>1</v>
      </c>
      <c r="M63" s="12" t="s">
        <v>474</v>
      </c>
      <c r="N63">
        <v>1</v>
      </c>
      <c r="O63">
        <v>1</v>
      </c>
      <c r="Q63">
        <v>3</v>
      </c>
      <c r="R63">
        <v>1</v>
      </c>
      <c r="T63">
        <v>1</v>
      </c>
      <c r="U63">
        <v>1</v>
      </c>
    </row>
    <row r="64" spans="1:21" x14ac:dyDescent="0.35">
      <c r="A64" s="63" t="s">
        <v>2010</v>
      </c>
      <c r="B64" s="64">
        <v>382</v>
      </c>
      <c r="C64" s="64">
        <v>274</v>
      </c>
      <c r="D64" s="64">
        <v>326</v>
      </c>
      <c r="E64" s="64">
        <v>294</v>
      </c>
      <c r="F64" s="64">
        <v>164</v>
      </c>
      <c r="G64" s="64">
        <v>145</v>
      </c>
      <c r="H64" s="64">
        <v>206</v>
      </c>
      <c r="I64" s="64">
        <v>242</v>
      </c>
      <c r="J64" s="64">
        <v>229</v>
      </c>
      <c r="M64" s="63" t="s">
        <v>2010</v>
      </c>
      <c r="N64" s="64">
        <v>21</v>
      </c>
      <c r="O64" s="64">
        <v>27</v>
      </c>
      <c r="P64" s="64">
        <v>48</v>
      </c>
      <c r="Q64" s="64">
        <v>77</v>
      </c>
      <c r="R64" s="64">
        <v>85</v>
      </c>
      <c r="S64" s="64">
        <v>87</v>
      </c>
      <c r="T64" s="64">
        <v>28</v>
      </c>
      <c r="U64" s="64">
        <v>23</v>
      </c>
    </row>
    <row r="65" spans="1:50" x14ac:dyDescent="0.35">
      <c r="C65" s="59">
        <f>C64/B64</f>
        <v>0.7172774869109948</v>
      </c>
      <c r="D65" s="59">
        <f>D64/B64</f>
        <v>0.8534031413612565</v>
      </c>
      <c r="E65" s="59">
        <f>E64/B64</f>
        <v>0.76963350785340312</v>
      </c>
      <c r="F65" s="59">
        <f>F64/B64</f>
        <v>0.4293193717277487</v>
      </c>
      <c r="G65" s="59">
        <f>G64/B64</f>
        <v>0.37958115183246072</v>
      </c>
      <c r="H65" s="59">
        <f>H64/B64</f>
        <v>0.53926701570680624</v>
      </c>
      <c r="I65" s="59">
        <f>I64/B64</f>
        <v>0.63350785340314131</v>
      </c>
      <c r="J65" s="59">
        <f>J64/B64</f>
        <v>0.59947643979057597</v>
      </c>
      <c r="M65" s="117"/>
      <c r="N65" s="60"/>
      <c r="O65" s="60"/>
      <c r="P65" s="60"/>
      <c r="Q65" s="60"/>
      <c r="R65" s="60"/>
      <c r="S65" s="60"/>
      <c r="T65" s="60"/>
      <c r="U65" s="60"/>
    </row>
    <row r="67" spans="1:50" x14ac:dyDescent="0.35">
      <c r="A67" s="116" t="s">
        <v>2016</v>
      </c>
      <c r="B67" s="78"/>
      <c r="C67" s="78"/>
      <c r="D67" s="78"/>
      <c r="E67" s="78"/>
      <c r="F67" s="78"/>
      <c r="G67" s="78"/>
      <c r="H67" s="78"/>
      <c r="I67" s="78"/>
      <c r="J67" s="78"/>
      <c r="K67" s="78"/>
      <c r="L67" s="78"/>
      <c r="M67" s="78"/>
      <c r="N67" s="78"/>
      <c r="O67" s="78"/>
      <c r="P67" s="78"/>
      <c r="Q67" s="78"/>
      <c r="R67" s="78"/>
      <c r="S67" s="78"/>
      <c r="T67" s="78"/>
      <c r="U67" s="78"/>
      <c r="V67" s="78"/>
      <c r="W67" s="78"/>
      <c r="X67" s="78"/>
      <c r="Y67" s="78"/>
      <c r="Z67" s="78"/>
      <c r="AA67" s="78"/>
      <c r="AB67" s="78"/>
      <c r="AC67" s="78"/>
      <c r="AD67" s="78"/>
      <c r="AE67" s="78"/>
      <c r="AF67" s="78"/>
      <c r="AG67" s="78"/>
      <c r="AH67" s="78"/>
      <c r="AI67" s="78"/>
      <c r="AJ67" s="78"/>
      <c r="AK67" s="78"/>
      <c r="AL67" s="78"/>
      <c r="AM67" s="78"/>
      <c r="AN67" s="78"/>
      <c r="AO67" s="78"/>
      <c r="AP67" s="78"/>
      <c r="AQ67" s="78"/>
      <c r="AR67" s="78"/>
      <c r="AS67" s="78"/>
      <c r="AT67" s="78"/>
      <c r="AU67" s="78"/>
      <c r="AV67" s="78"/>
      <c r="AW67" s="78"/>
      <c r="AX67" s="78"/>
    </row>
    <row r="68" spans="1:50" x14ac:dyDescent="0.35">
      <c r="A68" s="57" t="s">
        <v>2128</v>
      </c>
      <c r="B68" s="57" t="s">
        <v>2119</v>
      </c>
      <c r="G68" s="57" t="s">
        <v>2120</v>
      </c>
      <c r="H68" s="57" t="s">
        <v>2119</v>
      </c>
      <c r="M68" s="57" t="s">
        <v>2121</v>
      </c>
      <c r="N68" s="57" t="s">
        <v>2119</v>
      </c>
      <c r="S68" s="57" t="s">
        <v>2122</v>
      </c>
      <c r="T68" s="57" t="s">
        <v>2119</v>
      </c>
      <c r="Y68" s="57" t="s">
        <v>2123</v>
      </c>
      <c r="Z68" s="57" t="s">
        <v>2119</v>
      </c>
      <c r="AE68" s="57" t="s">
        <v>2124</v>
      </c>
      <c r="AF68" s="57" t="s">
        <v>2119</v>
      </c>
      <c r="AK68" s="57" t="s">
        <v>2125</v>
      </c>
      <c r="AL68" s="57" t="s">
        <v>2119</v>
      </c>
      <c r="AQ68" s="57" t="s">
        <v>2126</v>
      </c>
      <c r="AR68" s="57" t="s">
        <v>2119</v>
      </c>
    </row>
    <row r="69" spans="1:50" x14ac:dyDescent="0.35">
      <c r="A69" s="57" t="s">
        <v>2009</v>
      </c>
      <c r="B69" t="s">
        <v>19</v>
      </c>
      <c r="C69" t="s">
        <v>20</v>
      </c>
      <c r="D69" t="s">
        <v>2118</v>
      </c>
      <c r="E69" t="s">
        <v>2010</v>
      </c>
      <c r="G69" s="57" t="s">
        <v>2009</v>
      </c>
      <c r="H69" t="s">
        <v>19</v>
      </c>
      <c r="I69" t="s">
        <v>20</v>
      </c>
      <c r="J69" t="s">
        <v>2118</v>
      </c>
      <c r="K69" t="s">
        <v>2010</v>
      </c>
      <c r="M69" s="57" t="s">
        <v>2009</v>
      </c>
      <c r="N69" t="s">
        <v>19</v>
      </c>
      <c r="O69" t="s">
        <v>20</v>
      </c>
      <c r="P69" t="s">
        <v>2118</v>
      </c>
      <c r="Q69" t="s">
        <v>2010</v>
      </c>
      <c r="S69" s="57" t="s">
        <v>2009</v>
      </c>
      <c r="T69" t="s">
        <v>19</v>
      </c>
      <c r="U69" t="s">
        <v>20</v>
      </c>
      <c r="V69" t="s">
        <v>2118</v>
      </c>
      <c r="W69" t="s">
        <v>2010</v>
      </c>
      <c r="Y69" s="57" t="s">
        <v>2009</v>
      </c>
      <c r="Z69" t="s">
        <v>19</v>
      </c>
      <c r="AA69" t="s">
        <v>20</v>
      </c>
      <c r="AB69" t="s">
        <v>2118</v>
      </c>
      <c r="AC69" t="s">
        <v>2010</v>
      </c>
      <c r="AE69" s="57" t="s">
        <v>2009</v>
      </c>
      <c r="AF69" t="s">
        <v>19</v>
      </c>
      <c r="AG69" t="s">
        <v>20</v>
      </c>
      <c r="AH69" t="s">
        <v>2118</v>
      </c>
      <c r="AI69" t="s">
        <v>2010</v>
      </c>
      <c r="AK69" s="57" t="s">
        <v>2009</v>
      </c>
      <c r="AL69" t="s">
        <v>19</v>
      </c>
      <c r="AM69" t="s">
        <v>20</v>
      </c>
      <c r="AN69" t="s">
        <v>2118</v>
      </c>
      <c r="AO69" t="s">
        <v>2010</v>
      </c>
      <c r="AQ69" s="57" t="s">
        <v>2009</v>
      </c>
      <c r="AR69" t="s">
        <v>19</v>
      </c>
      <c r="AS69" t="s">
        <v>20</v>
      </c>
      <c r="AT69" t="s">
        <v>2118</v>
      </c>
      <c r="AU69" t="s">
        <v>2010</v>
      </c>
      <c r="AW69" s="57" t="s">
        <v>2009</v>
      </c>
      <c r="AX69" t="s">
        <v>2127</v>
      </c>
    </row>
    <row r="70" spans="1:50" x14ac:dyDescent="0.35">
      <c r="A70" s="12" t="s">
        <v>79</v>
      </c>
      <c r="B70" s="161">
        <v>3</v>
      </c>
      <c r="C70" s="161">
        <v>9</v>
      </c>
      <c r="D70" s="161"/>
      <c r="E70" s="161">
        <v>12</v>
      </c>
      <c r="G70" s="12" t="s">
        <v>79</v>
      </c>
      <c r="H70" s="161">
        <v>3</v>
      </c>
      <c r="I70" s="161">
        <v>9</v>
      </c>
      <c r="J70" s="161"/>
      <c r="K70" s="161">
        <v>12</v>
      </c>
      <c r="M70" s="12" t="s">
        <v>79</v>
      </c>
      <c r="N70" s="161">
        <v>3</v>
      </c>
      <c r="O70" s="161">
        <v>9</v>
      </c>
      <c r="P70" s="161"/>
      <c r="Q70" s="161">
        <v>12</v>
      </c>
      <c r="S70" s="12" t="s">
        <v>79</v>
      </c>
      <c r="T70" s="161">
        <v>3</v>
      </c>
      <c r="U70" s="161">
        <v>8</v>
      </c>
      <c r="V70" s="161"/>
      <c r="W70" s="161">
        <v>11</v>
      </c>
      <c r="Y70" s="12" t="s">
        <v>79</v>
      </c>
      <c r="Z70" s="161">
        <v>3</v>
      </c>
      <c r="AA70" s="161">
        <v>8</v>
      </c>
      <c r="AB70" s="161"/>
      <c r="AC70" s="161">
        <v>11</v>
      </c>
      <c r="AE70" s="12" t="s">
        <v>79</v>
      </c>
      <c r="AF70" s="161">
        <v>3</v>
      </c>
      <c r="AG70" s="161">
        <v>8</v>
      </c>
      <c r="AH70" s="161"/>
      <c r="AI70" s="161">
        <v>11</v>
      </c>
      <c r="AK70" s="12" t="s">
        <v>79</v>
      </c>
      <c r="AL70" s="161"/>
      <c r="AM70" s="161">
        <v>8</v>
      </c>
      <c r="AN70" s="161"/>
      <c r="AO70" s="161">
        <v>8</v>
      </c>
      <c r="AQ70" s="12" t="s">
        <v>79</v>
      </c>
      <c r="AR70" s="161">
        <v>4</v>
      </c>
      <c r="AS70" s="161">
        <v>9</v>
      </c>
      <c r="AT70" s="161"/>
      <c r="AU70" s="161">
        <v>13</v>
      </c>
      <c r="AW70" s="12" t="s">
        <v>79</v>
      </c>
      <c r="AX70" s="161">
        <v>13</v>
      </c>
    </row>
    <row r="71" spans="1:50" x14ac:dyDescent="0.35">
      <c r="A71" s="12" t="s">
        <v>160</v>
      </c>
      <c r="B71" s="161"/>
      <c r="C71" s="161">
        <v>8</v>
      </c>
      <c r="D71" s="161"/>
      <c r="E71" s="161">
        <v>8</v>
      </c>
      <c r="G71" s="12" t="s">
        <v>160</v>
      </c>
      <c r="H71" s="161">
        <v>2</v>
      </c>
      <c r="I71" s="161">
        <v>7</v>
      </c>
      <c r="J71" s="161"/>
      <c r="K71" s="161">
        <v>9</v>
      </c>
      <c r="M71" s="12" t="s">
        <v>160</v>
      </c>
      <c r="N71" s="161">
        <v>3</v>
      </c>
      <c r="O71" s="161">
        <v>6</v>
      </c>
      <c r="P71" s="161"/>
      <c r="Q71" s="161">
        <v>9</v>
      </c>
      <c r="S71" s="12" t="s">
        <v>160</v>
      </c>
      <c r="T71" s="161">
        <v>3</v>
      </c>
      <c r="U71" s="161">
        <v>2</v>
      </c>
      <c r="V71" s="161"/>
      <c r="W71" s="161">
        <v>5</v>
      </c>
      <c r="Y71" s="12" t="s">
        <v>160</v>
      </c>
      <c r="Z71" s="161">
        <v>3</v>
      </c>
      <c r="AA71" s="161">
        <v>2</v>
      </c>
      <c r="AB71" s="161"/>
      <c r="AC71" s="161">
        <v>5</v>
      </c>
      <c r="AE71" s="12" t="s">
        <v>160</v>
      </c>
      <c r="AF71" s="161">
        <v>7</v>
      </c>
      <c r="AG71" s="161">
        <v>2</v>
      </c>
      <c r="AH71" s="161"/>
      <c r="AI71" s="161">
        <v>9</v>
      </c>
      <c r="AK71" s="12" t="s">
        <v>160</v>
      </c>
      <c r="AL71" s="161">
        <v>1</v>
      </c>
      <c r="AM71" s="161">
        <v>6</v>
      </c>
      <c r="AN71" s="161"/>
      <c r="AO71" s="161">
        <v>7</v>
      </c>
      <c r="AQ71" s="12" t="s">
        <v>160</v>
      </c>
      <c r="AR71" s="161">
        <v>2</v>
      </c>
      <c r="AS71" s="161">
        <v>4</v>
      </c>
      <c r="AT71" s="161"/>
      <c r="AU71" s="161">
        <v>6</v>
      </c>
      <c r="AW71" s="12" t="s">
        <v>160</v>
      </c>
      <c r="AX71" s="161">
        <v>9</v>
      </c>
    </row>
    <row r="72" spans="1:50" x14ac:dyDescent="0.35">
      <c r="A72" s="12" t="s">
        <v>199</v>
      </c>
      <c r="B72" s="161">
        <v>1</v>
      </c>
      <c r="C72" s="161">
        <v>2</v>
      </c>
      <c r="D72" s="161"/>
      <c r="E72" s="161">
        <v>3</v>
      </c>
      <c r="G72" s="12" t="s">
        <v>199</v>
      </c>
      <c r="H72" s="161">
        <v>1</v>
      </c>
      <c r="I72" s="161">
        <v>2</v>
      </c>
      <c r="J72" s="161"/>
      <c r="K72" s="161">
        <v>3</v>
      </c>
      <c r="M72" s="12" t="s">
        <v>199</v>
      </c>
      <c r="N72" s="161">
        <v>1</v>
      </c>
      <c r="O72" s="161">
        <v>2</v>
      </c>
      <c r="P72" s="161"/>
      <c r="Q72" s="161">
        <v>3</v>
      </c>
      <c r="S72" s="12" t="s">
        <v>199</v>
      </c>
      <c r="T72" s="161">
        <v>1</v>
      </c>
      <c r="U72" s="161">
        <v>1</v>
      </c>
      <c r="V72" s="161"/>
      <c r="W72" s="161">
        <v>2</v>
      </c>
      <c r="Y72" s="12" t="s">
        <v>199</v>
      </c>
      <c r="Z72" s="161">
        <v>1</v>
      </c>
      <c r="AA72" s="161">
        <v>1</v>
      </c>
      <c r="AB72" s="161"/>
      <c r="AC72" s="161">
        <v>2</v>
      </c>
      <c r="AE72" s="12" t="s">
        <v>199</v>
      </c>
      <c r="AF72" s="161">
        <v>1</v>
      </c>
      <c r="AG72" s="161">
        <v>2</v>
      </c>
      <c r="AH72" s="161"/>
      <c r="AI72" s="161">
        <v>3</v>
      </c>
      <c r="AK72" s="12" t="s">
        <v>199</v>
      </c>
      <c r="AL72" s="161">
        <v>1</v>
      </c>
      <c r="AM72" s="161">
        <v>2</v>
      </c>
      <c r="AN72" s="161"/>
      <c r="AO72" s="161">
        <v>3</v>
      </c>
      <c r="AQ72" s="12" t="s">
        <v>199</v>
      </c>
      <c r="AR72" s="161">
        <v>1</v>
      </c>
      <c r="AS72" s="161">
        <v>1</v>
      </c>
      <c r="AT72" s="161"/>
      <c r="AU72" s="161">
        <v>2</v>
      </c>
      <c r="AW72" s="12" t="s">
        <v>199</v>
      </c>
      <c r="AX72" s="161">
        <v>3</v>
      </c>
    </row>
    <row r="73" spans="1:50" x14ac:dyDescent="0.35">
      <c r="A73" s="12" t="s">
        <v>228</v>
      </c>
      <c r="B73" s="161">
        <v>1</v>
      </c>
      <c r="C73" s="161">
        <v>3</v>
      </c>
      <c r="D73" s="161"/>
      <c r="E73" s="161">
        <v>4</v>
      </c>
      <c r="G73" s="12" t="s">
        <v>228</v>
      </c>
      <c r="H73" s="161">
        <v>1</v>
      </c>
      <c r="I73" s="161">
        <v>3</v>
      </c>
      <c r="J73" s="161"/>
      <c r="K73" s="161">
        <v>4</v>
      </c>
      <c r="M73" s="12" t="s">
        <v>228</v>
      </c>
      <c r="N73" s="161">
        <v>1</v>
      </c>
      <c r="O73" s="161">
        <v>3</v>
      </c>
      <c r="P73" s="161"/>
      <c r="Q73" s="161">
        <v>4</v>
      </c>
      <c r="S73" s="12" t="s">
        <v>228</v>
      </c>
      <c r="T73" s="161">
        <v>2</v>
      </c>
      <c r="U73" s="161"/>
      <c r="V73" s="161"/>
      <c r="W73" s="161">
        <v>2</v>
      </c>
      <c r="Y73" s="12" t="s">
        <v>228</v>
      </c>
      <c r="Z73" s="161">
        <v>2</v>
      </c>
      <c r="AA73" s="161"/>
      <c r="AB73" s="161"/>
      <c r="AC73" s="161">
        <v>2</v>
      </c>
      <c r="AE73" s="12" t="s">
        <v>228</v>
      </c>
      <c r="AF73" s="161">
        <v>2</v>
      </c>
      <c r="AG73" s="161">
        <v>2</v>
      </c>
      <c r="AH73" s="161"/>
      <c r="AI73" s="161">
        <v>4</v>
      </c>
      <c r="AK73" s="12" t="s">
        <v>228</v>
      </c>
      <c r="AL73" s="161">
        <v>1</v>
      </c>
      <c r="AM73" s="161">
        <v>2</v>
      </c>
      <c r="AN73" s="161"/>
      <c r="AO73" s="161">
        <v>3</v>
      </c>
      <c r="AQ73" s="12" t="s">
        <v>228</v>
      </c>
      <c r="AR73" s="161">
        <v>1</v>
      </c>
      <c r="AS73" s="161">
        <v>2</v>
      </c>
      <c r="AT73" s="161"/>
      <c r="AU73" s="161">
        <v>3</v>
      </c>
      <c r="AW73" s="12" t="s">
        <v>228</v>
      </c>
      <c r="AX73" s="161">
        <v>4</v>
      </c>
    </row>
    <row r="74" spans="1:50" x14ac:dyDescent="0.35">
      <c r="A74" s="12" t="s">
        <v>242</v>
      </c>
      <c r="B74" s="161"/>
      <c r="C74" s="161">
        <v>6</v>
      </c>
      <c r="D74" s="161"/>
      <c r="E74" s="161">
        <v>6</v>
      </c>
      <c r="G74" s="12" t="s">
        <v>242</v>
      </c>
      <c r="H74" s="161">
        <v>1</v>
      </c>
      <c r="I74" s="161">
        <v>5</v>
      </c>
      <c r="J74" s="161"/>
      <c r="K74" s="161">
        <v>6</v>
      </c>
      <c r="M74" s="12" t="s">
        <v>242</v>
      </c>
      <c r="N74" s="161">
        <v>2</v>
      </c>
      <c r="O74" s="161">
        <v>4</v>
      </c>
      <c r="P74" s="161"/>
      <c r="Q74" s="161">
        <v>6</v>
      </c>
      <c r="S74" s="12" t="s">
        <v>242</v>
      </c>
      <c r="T74" s="161">
        <v>1</v>
      </c>
      <c r="U74" s="161">
        <v>1</v>
      </c>
      <c r="V74" s="161"/>
      <c r="W74" s="161">
        <v>2</v>
      </c>
      <c r="Y74" s="12" t="s">
        <v>242</v>
      </c>
      <c r="Z74" s="161">
        <v>1</v>
      </c>
      <c r="AA74" s="161">
        <v>1</v>
      </c>
      <c r="AB74" s="161"/>
      <c r="AC74" s="161">
        <v>2</v>
      </c>
      <c r="AE74" s="12" t="s">
        <v>242</v>
      </c>
      <c r="AF74" s="161">
        <v>4</v>
      </c>
      <c r="AG74" s="161">
        <v>2</v>
      </c>
      <c r="AH74" s="161"/>
      <c r="AI74" s="161">
        <v>6</v>
      </c>
      <c r="AK74" s="12" t="s">
        <v>242</v>
      </c>
      <c r="AL74" s="161">
        <v>1</v>
      </c>
      <c r="AM74" s="161">
        <v>4</v>
      </c>
      <c r="AN74" s="161"/>
      <c r="AO74" s="161">
        <v>5</v>
      </c>
      <c r="AQ74" s="12" t="s">
        <v>242</v>
      </c>
      <c r="AR74" s="161">
        <v>1</v>
      </c>
      <c r="AS74" s="161">
        <v>1</v>
      </c>
      <c r="AT74" s="161"/>
      <c r="AU74" s="161">
        <v>2</v>
      </c>
      <c r="AW74" s="12" t="s">
        <v>242</v>
      </c>
      <c r="AX74" s="161">
        <v>6</v>
      </c>
    </row>
    <row r="75" spans="1:50" x14ac:dyDescent="0.35">
      <c r="A75" s="12" t="s">
        <v>269</v>
      </c>
      <c r="B75" s="161"/>
      <c r="C75" s="161">
        <v>10</v>
      </c>
      <c r="D75" s="161"/>
      <c r="E75" s="161">
        <v>10</v>
      </c>
      <c r="G75" s="12" t="s">
        <v>269</v>
      </c>
      <c r="H75" s="161">
        <v>1</v>
      </c>
      <c r="I75" s="161">
        <v>10</v>
      </c>
      <c r="J75" s="161"/>
      <c r="K75" s="161">
        <v>11</v>
      </c>
      <c r="M75" s="12" t="s">
        <v>269</v>
      </c>
      <c r="N75" s="161">
        <v>1</v>
      </c>
      <c r="O75" s="161">
        <v>10</v>
      </c>
      <c r="P75" s="161"/>
      <c r="Q75" s="161">
        <v>11</v>
      </c>
      <c r="S75" s="12" t="s">
        <v>269</v>
      </c>
      <c r="T75" s="161">
        <v>1</v>
      </c>
      <c r="U75" s="161">
        <v>1</v>
      </c>
      <c r="V75" s="161"/>
      <c r="W75" s="161">
        <v>2</v>
      </c>
      <c r="Y75" s="12" t="s">
        <v>269</v>
      </c>
      <c r="Z75" s="161">
        <v>2</v>
      </c>
      <c r="AA75" s="161">
        <v>1</v>
      </c>
      <c r="AB75" s="161"/>
      <c r="AC75" s="161">
        <v>3</v>
      </c>
      <c r="AE75" s="12" t="s">
        <v>269</v>
      </c>
      <c r="AF75" s="161">
        <v>8</v>
      </c>
      <c r="AG75" s="161">
        <v>3</v>
      </c>
      <c r="AH75" s="161"/>
      <c r="AI75" s="161">
        <v>11</v>
      </c>
      <c r="AK75" s="12" t="s">
        <v>269</v>
      </c>
      <c r="AL75" s="161"/>
      <c r="AM75" s="161">
        <v>10</v>
      </c>
      <c r="AN75" s="161"/>
      <c r="AO75" s="161">
        <v>10</v>
      </c>
      <c r="AQ75" s="12" t="s">
        <v>269</v>
      </c>
      <c r="AR75" s="161"/>
      <c r="AS75" s="161">
        <v>2</v>
      </c>
      <c r="AT75" s="161"/>
      <c r="AU75" s="161">
        <v>2</v>
      </c>
      <c r="AW75" s="12" t="s">
        <v>269</v>
      </c>
      <c r="AX75" s="161">
        <v>11</v>
      </c>
    </row>
    <row r="76" spans="1:50" x14ac:dyDescent="0.35">
      <c r="A76" s="12" t="s">
        <v>285</v>
      </c>
      <c r="B76" s="161"/>
      <c r="C76" s="161">
        <v>4</v>
      </c>
      <c r="D76" s="161"/>
      <c r="E76" s="161">
        <v>4</v>
      </c>
      <c r="G76" s="12" t="s">
        <v>285</v>
      </c>
      <c r="H76" s="161">
        <v>1</v>
      </c>
      <c r="I76" s="161">
        <v>3</v>
      </c>
      <c r="J76" s="161"/>
      <c r="K76" s="161">
        <v>4</v>
      </c>
      <c r="M76" s="12" t="s">
        <v>285</v>
      </c>
      <c r="N76" s="161">
        <v>1</v>
      </c>
      <c r="O76" s="161">
        <v>3</v>
      </c>
      <c r="P76" s="161"/>
      <c r="Q76" s="161">
        <v>4</v>
      </c>
      <c r="S76" s="12" t="s">
        <v>285</v>
      </c>
      <c r="T76" s="161"/>
      <c r="U76" s="161">
        <v>1</v>
      </c>
      <c r="V76" s="161"/>
      <c r="W76" s="161">
        <v>1</v>
      </c>
      <c r="Y76" s="12" t="s">
        <v>285</v>
      </c>
      <c r="Z76" s="161"/>
      <c r="AA76" s="161">
        <v>1</v>
      </c>
      <c r="AB76" s="161"/>
      <c r="AC76" s="161">
        <v>1</v>
      </c>
      <c r="AE76" s="12" t="s">
        <v>285</v>
      </c>
      <c r="AF76" s="161">
        <v>2</v>
      </c>
      <c r="AG76" s="161">
        <v>2</v>
      </c>
      <c r="AH76" s="161"/>
      <c r="AI76" s="161">
        <v>4</v>
      </c>
      <c r="AK76" s="12" t="s">
        <v>285</v>
      </c>
      <c r="AL76" s="161"/>
      <c r="AM76" s="161">
        <v>3</v>
      </c>
      <c r="AN76" s="161"/>
      <c r="AO76" s="161">
        <v>3</v>
      </c>
      <c r="AQ76" s="12" t="s">
        <v>285</v>
      </c>
      <c r="AR76" s="161"/>
      <c r="AS76" s="161">
        <v>1</v>
      </c>
      <c r="AT76" s="161"/>
      <c r="AU76" s="161">
        <v>1</v>
      </c>
      <c r="AW76" s="12" t="s">
        <v>285</v>
      </c>
      <c r="AX76" s="161">
        <v>4</v>
      </c>
    </row>
    <row r="77" spans="1:50" x14ac:dyDescent="0.35">
      <c r="A77" s="12" t="s">
        <v>288</v>
      </c>
      <c r="B77" s="161">
        <v>2</v>
      </c>
      <c r="C77" s="161">
        <v>6</v>
      </c>
      <c r="D77" s="161"/>
      <c r="E77" s="161">
        <v>8</v>
      </c>
      <c r="G77" s="12" t="s">
        <v>288</v>
      </c>
      <c r="H77" s="161">
        <v>4</v>
      </c>
      <c r="I77" s="161">
        <v>4</v>
      </c>
      <c r="J77" s="161"/>
      <c r="K77" s="161">
        <v>8</v>
      </c>
      <c r="M77" s="12" t="s">
        <v>288</v>
      </c>
      <c r="N77" s="161">
        <v>4</v>
      </c>
      <c r="O77" s="161">
        <v>4</v>
      </c>
      <c r="P77" s="161"/>
      <c r="Q77" s="161">
        <v>8</v>
      </c>
      <c r="S77" s="12" t="s">
        <v>288</v>
      </c>
      <c r="T77" s="161">
        <v>4</v>
      </c>
      <c r="U77" s="161"/>
      <c r="V77" s="161"/>
      <c r="W77" s="161">
        <v>4</v>
      </c>
      <c r="Y77" s="12" t="s">
        <v>288</v>
      </c>
      <c r="Z77" s="161">
        <v>4</v>
      </c>
      <c r="AA77" s="161"/>
      <c r="AB77" s="161"/>
      <c r="AC77" s="161">
        <v>4</v>
      </c>
      <c r="AE77" s="12" t="s">
        <v>288</v>
      </c>
      <c r="AF77" s="161">
        <v>8</v>
      </c>
      <c r="AG77" s="161"/>
      <c r="AH77" s="161"/>
      <c r="AI77" s="161">
        <v>8</v>
      </c>
      <c r="AK77" s="12" t="s">
        <v>288</v>
      </c>
      <c r="AL77" s="161">
        <v>1</v>
      </c>
      <c r="AM77" s="161">
        <v>6</v>
      </c>
      <c r="AN77" s="161"/>
      <c r="AO77" s="161">
        <v>7</v>
      </c>
      <c r="AQ77" s="12" t="s">
        <v>288</v>
      </c>
      <c r="AR77" s="161">
        <v>1</v>
      </c>
      <c r="AS77" s="161">
        <v>5</v>
      </c>
      <c r="AT77" s="161"/>
      <c r="AU77" s="161">
        <v>6</v>
      </c>
      <c r="AW77" s="12" t="s">
        <v>288</v>
      </c>
      <c r="AX77" s="161">
        <v>8</v>
      </c>
    </row>
    <row r="78" spans="1:50" x14ac:dyDescent="0.35">
      <c r="A78" s="12" t="s">
        <v>305</v>
      </c>
      <c r="B78" s="161"/>
      <c r="C78" s="161">
        <v>12</v>
      </c>
      <c r="D78" s="161"/>
      <c r="E78" s="161">
        <v>12</v>
      </c>
      <c r="G78" s="12" t="s">
        <v>305</v>
      </c>
      <c r="H78" s="161"/>
      <c r="I78" s="161">
        <v>14</v>
      </c>
      <c r="J78" s="161"/>
      <c r="K78" s="161">
        <v>14</v>
      </c>
      <c r="M78" s="12" t="s">
        <v>305</v>
      </c>
      <c r="N78" s="161"/>
      <c r="O78" s="161">
        <v>14</v>
      </c>
      <c r="P78" s="161"/>
      <c r="Q78" s="161">
        <v>14</v>
      </c>
      <c r="S78" s="12" t="s">
        <v>305</v>
      </c>
      <c r="T78" s="161"/>
      <c r="U78" s="161">
        <v>3</v>
      </c>
      <c r="V78" s="161"/>
      <c r="W78" s="161">
        <v>3</v>
      </c>
      <c r="Y78" s="12" t="s">
        <v>305</v>
      </c>
      <c r="Z78" s="161"/>
      <c r="AA78" s="161">
        <v>3</v>
      </c>
      <c r="AB78" s="161"/>
      <c r="AC78" s="161">
        <v>3</v>
      </c>
      <c r="AE78" s="12" t="s">
        <v>305</v>
      </c>
      <c r="AF78" s="161"/>
      <c r="AG78" s="161">
        <v>14</v>
      </c>
      <c r="AH78" s="161"/>
      <c r="AI78" s="161">
        <v>14</v>
      </c>
      <c r="AK78" s="12" t="s">
        <v>305</v>
      </c>
      <c r="AL78" s="161"/>
      <c r="AM78" s="161">
        <v>14</v>
      </c>
      <c r="AN78" s="161"/>
      <c r="AO78" s="161">
        <v>14</v>
      </c>
      <c r="AQ78" s="12" t="s">
        <v>305</v>
      </c>
      <c r="AR78" s="161"/>
      <c r="AS78" s="161">
        <v>3</v>
      </c>
      <c r="AT78" s="161"/>
      <c r="AU78" s="161">
        <v>3</v>
      </c>
      <c r="AW78" s="12" t="s">
        <v>305</v>
      </c>
      <c r="AX78" s="161">
        <v>14</v>
      </c>
    </row>
    <row r="79" spans="1:50" x14ac:dyDescent="0.35">
      <c r="A79" s="12" t="s">
        <v>337</v>
      </c>
      <c r="B79" s="161"/>
      <c r="C79" s="161">
        <v>7</v>
      </c>
      <c r="D79" s="161"/>
      <c r="E79" s="161">
        <v>7</v>
      </c>
      <c r="G79" s="12" t="s">
        <v>337</v>
      </c>
      <c r="H79" s="161"/>
      <c r="I79" s="161">
        <v>8</v>
      </c>
      <c r="J79" s="161"/>
      <c r="K79" s="161">
        <v>8</v>
      </c>
      <c r="M79" s="12" t="s">
        <v>337</v>
      </c>
      <c r="N79" s="161"/>
      <c r="O79" s="161">
        <v>8</v>
      </c>
      <c r="P79" s="161"/>
      <c r="Q79" s="161">
        <v>8</v>
      </c>
      <c r="S79" s="12" t="s">
        <v>337</v>
      </c>
      <c r="T79" s="161"/>
      <c r="U79" s="161">
        <v>7</v>
      </c>
      <c r="V79" s="161"/>
      <c r="W79" s="161">
        <v>7</v>
      </c>
      <c r="Y79" s="12" t="s">
        <v>337</v>
      </c>
      <c r="Z79" s="161"/>
      <c r="AA79" s="161">
        <v>7</v>
      </c>
      <c r="AB79" s="161"/>
      <c r="AC79" s="161">
        <v>7</v>
      </c>
      <c r="AE79" s="12" t="s">
        <v>337</v>
      </c>
      <c r="AF79" s="161"/>
      <c r="AG79" s="161">
        <v>8</v>
      </c>
      <c r="AH79" s="161"/>
      <c r="AI79" s="161">
        <v>8</v>
      </c>
      <c r="AK79" s="12" t="s">
        <v>337</v>
      </c>
      <c r="AL79" s="161"/>
      <c r="AM79" s="161">
        <v>6</v>
      </c>
      <c r="AN79" s="161"/>
      <c r="AO79" s="161">
        <v>6</v>
      </c>
      <c r="AQ79" s="12" t="s">
        <v>337</v>
      </c>
      <c r="AR79" s="161"/>
      <c r="AS79" s="161">
        <v>7</v>
      </c>
      <c r="AT79" s="161"/>
      <c r="AU79" s="161">
        <v>7</v>
      </c>
      <c r="AW79" s="12" t="s">
        <v>337</v>
      </c>
      <c r="AX79" s="161">
        <v>8</v>
      </c>
    </row>
    <row r="80" spans="1:50" x14ac:dyDescent="0.35">
      <c r="A80" s="12" t="s">
        <v>381</v>
      </c>
      <c r="B80" s="161"/>
      <c r="C80" s="161">
        <v>3</v>
      </c>
      <c r="D80" s="161"/>
      <c r="E80" s="161">
        <v>3</v>
      </c>
      <c r="G80" s="12" t="s">
        <v>381</v>
      </c>
      <c r="H80" s="161">
        <v>3</v>
      </c>
      <c r="I80" s="161"/>
      <c r="J80" s="161"/>
      <c r="K80" s="161">
        <v>3</v>
      </c>
      <c r="M80" s="12" t="s">
        <v>381</v>
      </c>
      <c r="N80" s="161">
        <v>3</v>
      </c>
      <c r="O80" s="161"/>
      <c r="P80" s="161"/>
      <c r="Q80" s="161">
        <v>3</v>
      </c>
      <c r="S80" s="12" t="s">
        <v>381</v>
      </c>
      <c r="T80" s="161"/>
      <c r="U80" s="161"/>
      <c r="V80" s="161"/>
      <c r="W80" s="161"/>
      <c r="Y80" s="12" t="s">
        <v>381</v>
      </c>
      <c r="Z80" s="161"/>
      <c r="AA80" s="161"/>
      <c r="AB80" s="161"/>
      <c r="AC80" s="161"/>
      <c r="AE80" s="12" t="s">
        <v>381</v>
      </c>
      <c r="AF80" s="161">
        <v>3</v>
      </c>
      <c r="AG80" s="161"/>
      <c r="AH80" s="161"/>
      <c r="AI80" s="161">
        <v>3</v>
      </c>
      <c r="AK80" s="12" t="s">
        <v>381</v>
      </c>
      <c r="AL80" s="161"/>
      <c r="AM80" s="161">
        <v>3</v>
      </c>
      <c r="AN80" s="161"/>
      <c r="AO80" s="161">
        <v>3</v>
      </c>
      <c r="AQ80" s="12" t="s">
        <v>381</v>
      </c>
      <c r="AR80" s="161"/>
      <c r="AS80" s="161"/>
      <c r="AT80" s="161"/>
      <c r="AU80" s="161"/>
      <c r="AW80" s="12" t="s">
        <v>381</v>
      </c>
      <c r="AX80" s="161">
        <v>3</v>
      </c>
    </row>
    <row r="81" spans="1:50" x14ac:dyDescent="0.35">
      <c r="A81" s="12" t="s">
        <v>384</v>
      </c>
      <c r="B81" s="161"/>
      <c r="C81" s="161">
        <v>5</v>
      </c>
      <c r="D81" s="161"/>
      <c r="E81" s="161">
        <v>5</v>
      </c>
      <c r="G81" s="12" t="s">
        <v>384</v>
      </c>
      <c r="H81" s="161"/>
      <c r="I81" s="161">
        <v>5</v>
      </c>
      <c r="J81" s="161"/>
      <c r="K81" s="161">
        <v>5</v>
      </c>
      <c r="M81" s="12" t="s">
        <v>384</v>
      </c>
      <c r="N81" s="161"/>
      <c r="O81" s="161">
        <v>5</v>
      </c>
      <c r="P81" s="161"/>
      <c r="Q81" s="161">
        <v>5</v>
      </c>
      <c r="S81" s="12" t="s">
        <v>384</v>
      </c>
      <c r="T81" s="161"/>
      <c r="U81" s="161">
        <v>1</v>
      </c>
      <c r="V81" s="161"/>
      <c r="W81" s="161">
        <v>1</v>
      </c>
      <c r="Y81" s="12" t="s">
        <v>384</v>
      </c>
      <c r="Z81" s="161"/>
      <c r="AA81" s="161">
        <v>1</v>
      </c>
      <c r="AB81" s="161"/>
      <c r="AC81" s="161">
        <v>1</v>
      </c>
      <c r="AE81" s="12" t="s">
        <v>384</v>
      </c>
      <c r="AF81" s="161"/>
      <c r="AG81" s="161">
        <v>5</v>
      </c>
      <c r="AH81" s="161"/>
      <c r="AI81" s="161">
        <v>5</v>
      </c>
      <c r="AK81" s="12" t="s">
        <v>384</v>
      </c>
      <c r="AL81" s="161"/>
      <c r="AM81" s="161">
        <v>5</v>
      </c>
      <c r="AN81" s="161"/>
      <c r="AO81" s="161">
        <v>5</v>
      </c>
      <c r="AQ81" s="12" t="s">
        <v>384</v>
      </c>
      <c r="AR81" s="161"/>
      <c r="AS81" s="161">
        <v>3</v>
      </c>
      <c r="AT81" s="161"/>
      <c r="AU81" s="161">
        <v>3</v>
      </c>
      <c r="AW81" s="12" t="s">
        <v>384</v>
      </c>
      <c r="AX81" s="161">
        <v>5</v>
      </c>
    </row>
    <row r="82" spans="1:50" x14ac:dyDescent="0.35">
      <c r="A82" s="12" t="s">
        <v>385</v>
      </c>
      <c r="B82" s="161"/>
      <c r="C82" s="161">
        <v>7</v>
      </c>
      <c r="D82" s="161"/>
      <c r="E82" s="161">
        <v>7</v>
      </c>
      <c r="G82" s="12" t="s">
        <v>385</v>
      </c>
      <c r="H82" s="161">
        <v>4</v>
      </c>
      <c r="I82" s="161">
        <v>3</v>
      </c>
      <c r="J82" s="161"/>
      <c r="K82" s="161">
        <v>7</v>
      </c>
      <c r="M82" s="12" t="s">
        <v>385</v>
      </c>
      <c r="N82" s="161">
        <v>4</v>
      </c>
      <c r="O82" s="161">
        <v>3</v>
      </c>
      <c r="P82" s="161"/>
      <c r="Q82" s="161">
        <v>7</v>
      </c>
      <c r="S82" s="12" t="s">
        <v>385</v>
      </c>
      <c r="T82" s="161"/>
      <c r="U82" s="161"/>
      <c r="V82" s="161"/>
      <c r="W82" s="161"/>
      <c r="Y82" s="12" t="s">
        <v>385</v>
      </c>
      <c r="Z82" s="161"/>
      <c r="AA82" s="161"/>
      <c r="AB82" s="161"/>
      <c r="AC82" s="161"/>
      <c r="AE82" s="12" t="s">
        <v>385</v>
      </c>
      <c r="AF82" s="161"/>
      <c r="AG82" s="161"/>
      <c r="AH82" s="161"/>
      <c r="AI82" s="161"/>
      <c r="AK82" s="12" t="s">
        <v>385</v>
      </c>
      <c r="AL82" s="161"/>
      <c r="AM82" s="161">
        <v>7</v>
      </c>
      <c r="AN82" s="161"/>
      <c r="AO82" s="161">
        <v>7</v>
      </c>
      <c r="AQ82" s="12" t="s">
        <v>385</v>
      </c>
      <c r="AR82" s="161"/>
      <c r="AS82" s="161"/>
      <c r="AT82" s="161"/>
      <c r="AU82" s="161"/>
      <c r="AW82" s="12" t="s">
        <v>385</v>
      </c>
      <c r="AX82" s="161">
        <v>7</v>
      </c>
    </row>
    <row r="83" spans="1:50" x14ac:dyDescent="0.35">
      <c r="A83" s="12" t="s">
        <v>397</v>
      </c>
      <c r="B83" s="161"/>
      <c r="C83" s="161">
        <v>17</v>
      </c>
      <c r="D83" s="161"/>
      <c r="E83" s="161">
        <v>17</v>
      </c>
      <c r="G83" s="12" t="s">
        <v>397</v>
      </c>
      <c r="H83" s="161"/>
      <c r="I83" s="161">
        <v>18</v>
      </c>
      <c r="J83" s="161"/>
      <c r="K83" s="161">
        <v>18</v>
      </c>
      <c r="M83" s="12" t="s">
        <v>397</v>
      </c>
      <c r="N83" s="161"/>
      <c r="O83" s="161">
        <v>18</v>
      </c>
      <c r="P83" s="161"/>
      <c r="Q83" s="161">
        <v>18</v>
      </c>
      <c r="S83" s="12" t="s">
        <v>397</v>
      </c>
      <c r="T83" s="161"/>
      <c r="U83" s="161">
        <v>1</v>
      </c>
      <c r="V83" s="161"/>
      <c r="W83" s="161">
        <v>1</v>
      </c>
      <c r="Y83" s="12" t="s">
        <v>397</v>
      </c>
      <c r="Z83" s="161"/>
      <c r="AA83" s="161">
        <v>1</v>
      </c>
      <c r="AB83" s="161"/>
      <c r="AC83" s="161">
        <v>1</v>
      </c>
      <c r="AE83" s="12" t="s">
        <v>397</v>
      </c>
      <c r="AF83" s="161"/>
      <c r="AG83" s="161">
        <v>6</v>
      </c>
      <c r="AH83" s="161"/>
      <c r="AI83" s="161">
        <v>6</v>
      </c>
      <c r="AK83" s="12" t="s">
        <v>397</v>
      </c>
      <c r="AL83" s="161"/>
      <c r="AM83" s="161">
        <v>17</v>
      </c>
      <c r="AN83" s="161"/>
      <c r="AO83" s="161">
        <v>17</v>
      </c>
      <c r="AQ83" s="12" t="s">
        <v>397</v>
      </c>
      <c r="AR83" s="161"/>
      <c r="AS83" s="161">
        <v>3</v>
      </c>
      <c r="AT83" s="161"/>
      <c r="AU83" s="161">
        <v>3</v>
      </c>
      <c r="AW83" s="12" t="s">
        <v>397</v>
      </c>
      <c r="AX83" s="161">
        <v>18</v>
      </c>
    </row>
    <row r="84" spans="1:50" x14ac:dyDescent="0.35">
      <c r="A84" s="12" t="s">
        <v>403</v>
      </c>
      <c r="B84" s="161"/>
      <c r="C84" s="161">
        <v>4</v>
      </c>
      <c r="D84" s="161"/>
      <c r="E84" s="161">
        <v>4</v>
      </c>
      <c r="G84" s="12" t="s">
        <v>403</v>
      </c>
      <c r="H84" s="161"/>
      <c r="I84" s="161">
        <v>5</v>
      </c>
      <c r="J84" s="161"/>
      <c r="K84" s="161">
        <v>5</v>
      </c>
      <c r="M84" s="12" t="s">
        <v>403</v>
      </c>
      <c r="N84" s="161"/>
      <c r="O84" s="161">
        <v>5</v>
      </c>
      <c r="P84" s="161"/>
      <c r="Q84" s="161">
        <v>5</v>
      </c>
      <c r="S84" s="12" t="s">
        <v>403</v>
      </c>
      <c r="T84" s="161"/>
      <c r="U84" s="161">
        <v>1</v>
      </c>
      <c r="V84" s="161"/>
      <c r="W84" s="161">
        <v>1</v>
      </c>
      <c r="Y84" s="12" t="s">
        <v>403</v>
      </c>
      <c r="Z84" s="161"/>
      <c r="AA84" s="161">
        <v>1</v>
      </c>
      <c r="AB84" s="161"/>
      <c r="AC84" s="161">
        <v>1</v>
      </c>
      <c r="AE84" s="12" t="s">
        <v>403</v>
      </c>
      <c r="AF84" s="161">
        <v>3</v>
      </c>
      <c r="AG84" s="161">
        <v>2</v>
      </c>
      <c r="AH84" s="161"/>
      <c r="AI84" s="161">
        <v>5</v>
      </c>
      <c r="AK84" s="12" t="s">
        <v>403</v>
      </c>
      <c r="AL84" s="161"/>
      <c r="AM84" s="161">
        <v>5</v>
      </c>
      <c r="AN84" s="161"/>
      <c r="AO84" s="161">
        <v>5</v>
      </c>
      <c r="AQ84" s="12" t="s">
        <v>403</v>
      </c>
      <c r="AR84" s="161"/>
      <c r="AS84" s="161">
        <v>1</v>
      </c>
      <c r="AT84" s="161"/>
      <c r="AU84" s="161">
        <v>1</v>
      </c>
      <c r="AW84" s="12" t="s">
        <v>403</v>
      </c>
      <c r="AX84" s="161">
        <v>5</v>
      </c>
    </row>
    <row r="85" spans="1:50" x14ac:dyDescent="0.35">
      <c r="A85" s="12" t="s">
        <v>406</v>
      </c>
      <c r="B85" s="161"/>
      <c r="C85" s="161">
        <v>4</v>
      </c>
      <c r="D85" s="161"/>
      <c r="E85" s="161">
        <v>4</v>
      </c>
      <c r="G85" s="12" t="s">
        <v>406</v>
      </c>
      <c r="H85" s="161">
        <v>1</v>
      </c>
      <c r="I85" s="161">
        <v>3</v>
      </c>
      <c r="J85" s="161"/>
      <c r="K85" s="161">
        <v>4</v>
      </c>
      <c r="M85" s="12" t="s">
        <v>406</v>
      </c>
      <c r="N85" s="161">
        <v>1</v>
      </c>
      <c r="O85" s="161">
        <v>3</v>
      </c>
      <c r="P85" s="161"/>
      <c r="Q85" s="161">
        <v>4</v>
      </c>
      <c r="S85" s="12" t="s">
        <v>406</v>
      </c>
      <c r="T85" s="161"/>
      <c r="U85" s="161"/>
      <c r="V85" s="161"/>
      <c r="W85" s="161"/>
      <c r="Y85" s="12" t="s">
        <v>406</v>
      </c>
      <c r="Z85" s="161"/>
      <c r="AA85" s="161"/>
      <c r="AB85" s="161"/>
      <c r="AC85" s="161"/>
      <c r="AE85" s="12" t="s">
        <v>406</v>
      </c>
      <c r="AF85" s="161">
        <v>3</v>
      </c>
      <c r="AG85" s="161">
        <v>1</v>
      </c>
      <c r="AH85" s="161"/>
      <c r="AI85" s="161">
        <v>4</v>
      </c>
      <c r="AK85" s="12" t="s">
        <v>406</v>
      </c>
      <c r="AL85" s="161"/>
      <c r="AM85" s="161">
        <v>4</v>
      </c>
      <c r="AN85" s="161"/>
      <c r="AO85" s="161">
        <v>4</v>
      </c>
      <c r="AQ85" s="12" t="s">
        <v>406</v>
      </c>
      <c r="AR85" s="161"/>
      <c r="AS85" s="161"/>
      <c r="AT85" s="161"/>
      <c r="AU85" s="161"/>
      <c r="AW85" s="12" t="s">
        <v>406</v>
      </c>
      <c r="AX85" s="161">
        <v>4</v>
      </c>
    </row>
    <row r="86" spans="1:50" x14ac:dyDescent="0.35">
      <c r="A86" s="12" t="s">
        <v>408</v>
      </c>
      <c r="B86" s="161">
        <v>1</v>
      </c>
      <c r="C86" s="161">
        <v>7</v>
      </c>
      <c r="D86" s="161"/>
      <c r="E86" s="161">
        <v>8</v>
      </c>
      <c r="G86" s="12" t="s">
        <v>408</v>
      </c>
      <c r="H86" s="161">
        <v>2</v>
      </c>
      <c r="I86" s="161">
        <v>7</v>
      </c>
      <c r="J86" s="161"/>
      <c r="K86" s="161">
        <v>9</v>
      </c>
      <c r="M86" s="12" t="s">
        <v>408</v>
      </c>
      <c r="N86" s="161">
        <v>2</v>
      </c>
      <c r="O86" s="161">
        <v>7</v>
      </c>
      <c r="P86" s="161"/>
      <c r="Q86" s="161">
        <v>9</v>
      </c>
      <c r="S86" s="12" t="s">
        <v>408</v>
      </c>
      <c r="T86" s="161">
        <v>3</v>
      </c>
      <c r="U86" s="161">
        <v>1</v>
      </c>
      <c r="V86" s="161"/>
      <c r="W86" s="161">
        <v>4</v>
      </c>
      <c r="Y86" s="12" t="s">
        <v>408</v>
      </c>
      <c r="Z86" s="161">
        <v>3</v>
      </c>
      <c r="AA86" s="161">
        <v>1</v>
      </c>
      <c r="AB86" s="161"/>
      <c r="AC86" s="161">
        <v>4</v>
      </c>
      <c r="AE86" s="12" t="s">
        <v>408</v>
      </c>
      <c r="AF86" s="161">
        <v>4</v>
      </c>
      <c r="AG86" s="161">
        <v>5</v>
      </c>
      <c r="AH86" s="161"/>
      <c r="AI86" s="161">
        <v>9</v>
      </c>
      <c r="AK86" s="12" t="s">
        <v>408</v>
      </c>
      <c r="AL86" s="161"/>
      <c r="AM86" s="161">
        <v>7</v>
      </c>
      <c r="AN86" s="161"/>
      <c r="AO86" s="161">
        <v>7</v>
      </c>
      <c r="AQ86" s="12" t="s">
        <v>408</v>
      </c>
      <c r="AR86" s="161">
        <v>1</v>
      </c>
      <c r="AS86" s="161">
        <v>4</v>
      </c>
      <c r="AT86" s="161"/>
      <c r="AU86" s="161">
        <v>5</v>
      </c>
      <c r="AW86" s="12" t="s">
        <v>408</v>
      </c>
      <c r="AX86" s="161">
        <v>9</v>
      </c>
    </row>
    <row r="87" spans="1:50" x14ac:dyDescent="0.35">
      <c r="A87" s="12" t="s">
        <v>419</v>
      </c>
      <c r="B87" s="161">
        <v>1</v>
      </c>
      <c r="C87" s="161">
        <v>4</v>
      </c>
      <c r="D87" s="161"/>
      <c r="E87" s="161">
        <v>5</v>
      </c>
      <c r="G87" s="12" t="s">
        <v>419</v>
      </c>
      <c r="H87" s="161">
        <v>1</v>
      </c>
      <c r="I87" s="161">
        <v>4</v>
      </c>
      <c r="J87" s="161"/>
      <c r="K87" s="161">
        <v>5</v>
      </c>
      <c r="M87" s="12" t="s">
        <v>419</v>
      </c>
      <c r="N87" s="161">
        <v>3</v>
      </c>
      <c r="O87" s="161">
        <v>3</v>
      </c>
      <c r="P87" s="161"/>
      <c r="Q87" s="161">
        <v>6</v>
      </c>
      <c r="S87" s="12" t="s">
        <v>419</v>
      </c>
      <c r="T87" s="161"/>
      <c r="U87" s="161"/>
      <c r="V87" s="161"/>
      <c r="W87" s="161"/>
      <c r="Y87" s="12" t="s">
        <v>419</v>
      </c>
      <c r="Z87" s="161"/>
      <c r="AA87" s="161"/>
      <c r="AB87" s="161"/>
      <c r="AC87" s="161"/>
      <c r="AE87" s="12" t="s">
        <v>419</v>
      </c>
      <c r="AF87" s="161">
        <v>1</v>
      </c>
      <c r="AG87" s="161">
        <v>1</v>
      </c>
      <c r="AH87" s="161"/>
      <c r="AI87" s="161">
        <v>2</v>
      </c>
      <c r="AK87" s="12" t="s">
        <v>419</v>
      </c>
      <c r="AL87" s="161"/>
      <c r="AM87" s="161">
        <v>6</v>
      </c>
      <c r="AN87" s="161"/>
      <c r="AO87" s="161">
        <v>6</v>
      </c>
      <c r="AQ87" s="12" t="s">
        <v>419</v>
      </c>
      <c r="AR87" s="161"/>
      <c r="AS87" s="161">
        <v>1</v>
      </c>
      <c r="AT87" s="161"/>
      <c r="AU87" s="161">
        <v>1</v>
      </c>
      <c r="AW87" s="12" t="s">
        <v>419</v>
      </c>
      <c r="AX87" s="161">
        <v>6</v>
      </c>
    </row>
    <row r="88" spans="1:50" x14ac:dyDescent="0.35">
      <c r="A88" s="12" t="s">
        <v>430</v>
      </c>
      <c r="B88" s="161">
        <v>1</v>
      </c>
      <c r="C88" s="161">
        <v>9</v>
      </c>
      <c r="D88" s="161"/>
      <c r="E88" s="161">
        <v>10</v>
      </c>
      <c r="G88" s="12" t="s">
        <v>430</v>
      </c>
      <c r="H88" s="161">
        <v>5</v>
      </c>
      <c r="I88" s="161">
        <v>5</v>
      </c>
      <c r="J88" s="161"/>
      <c r="K88" s="161">
        <v>10</v>
      </c>
      <c r="M88" s="12" t="s">
        <v>430</v>
      </c>
      <c r="N88" s="161">
        <v>5</v>
      </c>
      <c r="O88" s="161">
        <v>5</v>
      </c>
      <c r="P88" s="161"/>
      <c r="Q88" s="161">
        <v>10</v>
      </c>
      <c r="S88" s="12" t="s">
        <v>430</v>
      </c>
      <c r="T88" s="161"/>
      <c r="U88" s="161"/>
      <c r="V88" s="161"/>
      <c r="W88" s="161"/>
      <c r="Y88" s="12" t="s">
        <v>430</v>
      </c>
      <c r="Z88" s="161"/>
      <c r="AA88" s="161"/>
      <c r="AB88" s="161"/>
      <c r="AC88" s="161"/>
      <c r="AE88" s="12" t="s">
        <v>430</v>
      </c>
      <c r="AF88" s="161">
        <v>4</v>
      </c>
      <c r="AG88" s="161">
        <v>5</v>
      </c>
      <c r="AH88" s="161"/>
      <c r="AI88" s="161">
        <v>9</v>
      </c>
      <c r="AK88" s="12" t="s">
        <v>430</v>
      </c>
      <c r="AL88" s="161"/>
      <c r="AM88" s="161">
        <v>9</v>
      </c>
      <c r="AN88" s="161"/>
      <c r="AO88" s="161">
        <v>9</v>
      </c>
      <c r="AQ88" s="12" t="s">
        <v>430</v>
      </c>
      <c r="AR88" s="161"/>
      <c r="AS88" s="161">
        <v>2</v>
      </c>
      <c r="AT88" s="161"/>
      <c r="AU88" s="161">
        <v>2</v>
      </c>
      <c r="AW88" s="12" t="s">
        <v>430</v>
      </c>
      <c r="AX88" s="161">
        <v>10</v>
      </c>
    </row>
    <row r="89" spans="1:50" x14ac:dyDescent="0.35">
      <c r="A89" s="12" t="s">
        <v>449</v>
      </c>
      <c r="B89" s="161">
        <v>1</v>
      </c>
      <c r="C89" s="161">
        <v>11</v>
      </c>
      <c r="D89" s="161"/>
      <c r="E89" s="161">
        <v>12</v>
      </c>
      <c r="G89" s="12" t="s">
        <v>449</v>
      </c>
      <c r="H89" s="161"/>
      <c r="I89" s="161">
        <v>13</v>
      </c>
      <c r="J89" s="161"/>
      <c r="K89" s="161">
        <v>13</v>
      </c>
      <c r="M89" s="12" t="s">
        <v>449</v>
      </c>
      <c r="N89" s="161">
        <v>3</v>
      </c>
      <c r="O89" s="161">
        <v>12</v>
      </c>
      <c r="P89" s="161"/>
      <c r="Q89" s="161">
        <v>15</v>
      </c>
      <c r="S89" s="12" t="s">
        <v>449</v>
      </c>
      <c r="T89" s="161"/>
      <c r="U89" s="161">
        <v>1</v>
      </c>
      <c r="V89" s="161"/>
      <c r="W89" s="161">
        <v>1</v>
      </c>
      <c r="Y89" s="12" t="s">
        <v>449</v>
      </c>
      <c r="Z89" s="161"/>
      <c r="AA89" s="161"/>
      <c r="AB89" s="161"/>
      <c r="AC89" s="161"/>
      <c r="AE89" s="12" t="s">
        <v>449</v>
      </c>
      <c r="AF89" s="161"/>
      <c r="AG89" s="161">
        <v>1</v>
      </c>
      <c r="AH89" s="161"/>
      <c r="AI89" s="161">
        <v>1</v>
      </c>
      <c r="AK89" s="12" t="s">
        <v>449</v>
      </c>
      <c r="AL89" s="161"/>
      <c r="AM89" s="161">
        <v>10</v>
      </c>
      <c r="AN89" s="161"/>
      <c r="AO89" s="161">
        <v>10</v>
      </c>
      <c r="AQ89" s="12" t="s">
        <v>449</v>
      </c>
      <c r="AR89" s="161"/>
      <c r="AS89" s="161">
        <v>6</v>
      </c>
      <c r="AT89" s="161"/>
      <c r="AU89" s="161">
        <v>6</v>
      </c>
      <c r="AW89" s="12" t="s">
        <v>449</v>
      </c>
      <c r="AX89" s="161">
        <v>16</v>
      </c>
    </row>
    <row r="90" spans="1:50" x14ac:dyDescent="0.35">
      <c r="A90" s="12" t="s">
        <v>463</v>
      </c>
      <c r="B90" s="161"/>
      <c r="C90" s="161">
        <v>7</v>
      </c>
      <c r="D90" s="161"/>
      <c r="E90" s="161">
        <v>7</v>
      </c>
      <c r="G90" s="12" t="s">
        <v>463</v>
      </c>
      <c r="H90" s="161"/>
      <c r="I90" s="161">
        <v>7</v>
      </c>
      <c r="J90" s="161"/>
      <c r="K90" s="161">
        <v>7</v>
      </c>
      <c r="M90" s="12" t="s">
        <v>463</v>
      </c>
      <c r="N90" s="161"/>
      <c r="O90" s="161">
        <v>6</v>
      </c>
      <c r="P90" s="161"/>
      <c r="Q90" s="161">
        <v>6</v>
      </c>
      <c r="S90" s="12" t="s">
        <v>463</v>
      </c>
      <c r="T90" s="161">
        <v>1</v>
      </c>
      <c r="U90" s="161">
        <v>2</v>
      </c>
      <c r="V90" s="161"/>
      <c r="W90" s="161">
        <v>3</v>
      </c>
      <c r="Y90" s="12" t="s">
        <v>463</v>
      </c>
      <c r="Z90" s="161">
        <v>1</v>
      </c>
      <c r="AA90" s="161">
        <v>1</v>
      </c>
      <c r="AB90" s="161"/>
      <c r="AC90" s="161">
        <v>2</v>
      </c>
      <c r="AE90" s="12" t="s">
        <v>463</v>
      </c>
      <c r="AF90" s="161"/>
      <c r="AG90" s="161">
        <v>7</v>
      </c>
      <c r="AH90" s="161"/>
      <c r="AI90" s="161">
        <v>7</v>
      </c>
      <c r="AK90" s="12" t="s">
        <v>463</v>
      </c>
      <c r="AL90" s="161"/>
      <c r="AM90" s="161">
        <v>6</v>
      </c>
      <c r="AN90" s="161"/>
      <c r="AO90" s="161">
        <v>6</v>
      </c>
      <c r="AQ90" s="12" t="s">
        <v>463</v>
      </c>
      <c r="AR90" s="161"/>
      <c r="AS90" s="161">
        <v>3</v>
      </c>
      <c r="AT90" s="161"/>
      <c r="AU90" s="161">
        <v>3</v>
      </c>
      <c r="AW90" s="12" t="s">
        <v>463</v>
      </c>
      <c r="AX90" s="161">
        <v>7</v>
      </c>
    </row>
    <row r="91" spans="1:50" x14ac:dyDescent="0.35">
      <c r="A91" s="12" t="s">
        <v>465</v>
      </c>
      <c r="B91" s="161"/>
      <c r="C91" s="161">
        <v>1</v>
      </c>
      <c r="D91" s="161"/>
      <c r="E91" s="161">
        <v>1</v>
      </c>
      <c r="G91" s="12" t="s">
        <v>465</v>
      </c>
      <c r="H91" s="161"/>
      <c r="I91" s="161">
        <v>1</v>
      </c>
      <c r="J91" s="161"/>
      <c r="K91" s="161">
        <v>1</v>
      </c>
      <c r="M91" s="12" t="s">
        <v>465</v>
      </c>
      <c r="N91" s="161"/>
      <c r="O91" s="161">
        <v>1</v>
      </c>
      <c r="P91" s="161"/>
      <c r="Q91" s="161">
        <v>1</v>
      </c>
      <c r="S91" s="12" t="s">
        <v>465</v>
      </c>
      <c r="T91" s="161">
        <v>1</v>
      </c>
      <c r="U91" s="161"/>
      <c r="V91" s="161"/>
      <c r="W91" s="161">
        <v>1</v>
      </c>
      <c r="Y91" s="12" t="s">
        <v>465</v>
      </c>
      <c r="Z91" s="161">
        <v>1</v>
      </c>
      <c r="AA91" s="161"/>
      <c r="AB91" s="161"/>
      <c r="AC91" s="161">
        <v>1</v>
      </c>
      <c r="AE91" s="12" t="s">
        <v>465</v>
      </c>
      <c r="AF91" s="161"/>
      <c r="AG91" s="161"/>
      <c r="AH91" s="161"/>
      <c r="AI91" s="161"/>
      <c r="AK91" s="12" t="s">
        <v>465</v>
      </c>
      <c r="AL91" s="161"/>
      <c r="AM91" s="161">
        <v>1</v>
      </c>
      <c r="AN91" s="161"/>
      <c r="AO91" s="161">
        <v>1</v>
      </c>
      <c r="AQ91" s="12" t="s">
        <v>465</v>
      </c>
      <c r="AR91" s="161"/>
      <c r="AS91" s="161">
        <v>1</v>
      </c>
      <c r="AT91" s="161"/>
      <c r="AU91" s="161">
        <v>1</v>
      </c>
      <c r="AW91" s="12" t="s">
        <v>465</v>
      </c>
      <c r="AX91" s="161">
        <v>1</v>
      </c>
    </row>
    <row r="92" spans="1:50" x14ac:dyDescent="0.35">
      <c r="A92" s="12" t="s">
        <v>468</v>
      </c>
      <c r="B92" s="161"/>
      <c r="C92" s="161">
        <v>11</v>
      </c>
      <c r="D92" s="161"/>
      <c r="E92" s="161">
        <v>11</v>
      </c>
      <c r="G92" s="12" t="s">
        <v>468</v>
      </c>
      <c r="H92" s="161">
        <v>4</v>
      </c>
      <c r="I92" s="161">
        <v>7</v>
      </c>
      <c r="J92" s="161"/>
      <c r="K92" s="161">
        <v>11</v>
      </c>
      <c r="M92" s="12" t="s">
        <v>468</v>
      </c>
      <c r="N92" s="161">
        <v>4</v>
      </c>
      <c r="O92" s="161">
        <v>7</v>
      </c>
      <c r="P92" s="161"/>
      <c r="Q92" s="161">
        <v>11</v>
      </c>
      <c r="S92" s="12" t="s">
        <v>468</v>
      </c>
      <c r="T92" s="161">
        <v>1</v>
      </c>
      <c r="U92" s="161">
        <v>1</v>
      </c>
      <c r="V92" s="161"/>
      <c r="W92" s="161">
        <v>2</v>
      </c>
      <c r="Y92" s="12" t="s">
        <v>468</v>
      </c>
      <c r="Z92" s="161">
        <v>1</v>
      </c>
      <c r="AA92" s="161">
        <v>1</v>
      </c>
      <c r="AB92" s="161"/>
      <c r="AC92" s="161">
        <v>2</v>
      </c>
      <c r="AE92" s="12" t="s">
        <v>468</v>
      </c>
      <c r="AF92" s="161"/>
      <c r="AG92" s="161">
        <v>3</v>
      </c>
      <c r="AH92" s="161"/>
      <c r="AI92" s="161">
        <v>3</v>
      </c>
      <c r="AK92" s="12" t="s">
        <v>468</v>
      </c>
      <c r="AL92" s="161"/>
      <c r="AM92" s="161">
        <v>10</v>
      </c>
      <c r="AN92" s="161"/>
      <c r="AO92" s="161">
        <v>10</v>
      </c>
      <c r="AQ92" s="12" t="s">
        <v>468</v>
      </c>
      <c r="AR92" s="161"/>
      <c r="AS92" s="161">
        <v>3</v>
      </c>
      <c r="AT92" s="161"/>
      <c r="AU92" s="161">
        <v>3</v>
      </c>
      <c r="AW92" s="12" t="s">
        <v>468</v>
      </c>
      <c r="AX92" s="161">
        <v>11</v>
      </c>
    </row>
    <row r="93" spans="1:50" x14ac:dyDescent="0.35">
      <c r="A93" s="12" t="s">
        <v>470</v>
      </c>
      <c r="B93" s="161"/>
      <c r="C93" s="161">
        <v>1</v>
      </c>
      <c r="D93" s="161"/>
      <c r="E93" s="161">
        <v>1</v>
      </c>
      <c r="G93" s="12" t="s">
        <v>470</v>
      </c>
      <c r="H93" s="161"/>
      <c r="I93" s="161">
        <v>2</v>
      </c>
      <c r="J93" s="161"/>
      <c r="K93" s="161">
        <v>2</v>
      </c>
      <c r="M93" s="12" t="s">
        <v>470</v>
      </c>
      <c r="N93" s="161"/>
      <c r="O93" s="161">
        <v>2</v>
      </c>
      <c r="P93" s="161"/>
      <c r="Q93" s="161">
        <v>2</v>
      </c>
      <c r="S93" s="12" t="s">
        <v>470</v>
      </c>
      <c r="T93" s="161"/>
      <c r="U93" s="161"/>
      <c r="V93" s="161"/>
      <c r="W93" s="161"/>
      <c r="Y93" s="12" t="s">
        <v>470</v>
      </c>
      <c r="Z93" s="161"/>
      <c r="AA93" s="161"/>
      <c r="AB93" s="161"/>
      <c r="AC93" s="161"/>
      <c r="AE93" s="12" t="s">
        <v>470</v>
      </c>
      <c r="AF93" s="161"/>
      <c r="AG93" s="161"/>
      <c r="AH93" s="161"/>
      <c r="AI93" s="161"/>
      <c r="AK93" s="12" t="s">
        <v>470</v>
      </c>
      <c r="AL93" s="161"/>
      <c r="AM93" s="161">
        <v>2</v>
      </c>
      <c r="AN93" s="161"/>
      <c r="AO93" s="161">
        <v>2</v>
      </c>
      <c r="AQ93" s="12" t="s">
        <v>470</v>
      </c>
      <c r="AR93" s="161"/>
      <c r="AS93" s="161"/>
      <c r="AT93" s="161"/>
      <c r="AU93" s="161"/>
      <c r="AW93" s="12" t="s">
        <v>470</v>
      </c>
      <c r="AX93" s="161">
        <v>2</v>
      </c>
    </row>
    <row r="94" spans="1:50" x14ac:dyDescent="0.35">
      <c r="A94" s="12" t="s">
        <v>472</v>
      </c>
      <c r="B94" s="161"/>
      <c r="C94" s="161">
        <v>5</v>
      </c>
      <c r="D94" s="161"/>
      <c r="E94" s="161">
        <v>5</v>
      </c>
      <c r="G94" s="12" t="s">
        <v>472</v>
      </c>
      <c r="H94" s="161">
        <v>1</v>
      </c>
      <c r="I94" s="161">
        <v>4</v>
      </c>
      <c r="J94" s="161"/>
      <c r="K94" s="161">
        <v>5</v>
      </c>
      <c r="M94" s="12" t="s">
        <v>472</v>
      </c>
      <c r="N94" s="161">
        <v>1</v>
      </c>
      <c r="O94" s="161">
        <v>5</v>
      </c>
      <c r="P94" s="161"/>
      <c r="Q94" s="161">
        <v>6</v>
      </c>
      <c r="S94" s="12" t="s">
        <v>472</v>
      </c>
      <c r="T94" s="161">
        <v>1</v>
      </c>
      <c r="U94" s="161"/>
      <c r="V94" s="161"/>
      <c r="W94" s="161">
        <v>1</v>
      </c>
      <c r="Y94" s="12" t="s">
        <v>472</v>
      </c>
      <c r="Z94" s="161">
        <v>1</v>
      </c>
      <c r="AA94" s="161"/>
      <c r="AB94" s="161"/>
      <c r="AC94" s="161">
        <v>1</v>
      </c>
      <c r="AE94" s="12" t="s">
        <v>472</v>
      </c>
      <c r="AF94" s="161">
        <v>1</v>
      </c>
      <c r="AG94" s="161">
        <v>2</v>
      </c>
      <c r="AH94" s="161"/>
      <c r="AI94" s="161">
        <v>3</v>
      </c>
      <c r="AK94" s="12" t="s">
        <v>472</v>
      </c>
      <c r="AL94" s="161"/>
      <c r="AM94" s="161">
        <v>3</v>
      </c>
      <c r="AN94" s="161"/>
      <c r="AO94" s="161">
        <v>3</v>
      </c>
      <c r="AQ94" s="12" t="s">
        <v>472</v>
      </c>
      <c r="AR94" s="161"/>
      <c r="AS94" s="161">
        <v>4</v>
      </c>
      <c r="AT94" s="161"/>
      <c r="AU94" s="161">
        <v>4</v>
      </c>
      <c r="AW94" s="12" t="s">
        <v>472</v>
      </c>
      <c r="AX94" s="161">
        <v>6</v>
      </c>
    </row>
    <row r="95" spans="1:50" x14ac:dyDescent="0.35">
      <c r="A95" s="12" t="s">
        <v>474</v>
      </c>
      <c r="B95" s="161">
        <v>1</v>
      </c>
      <c r="C95" s="161">
        <v>11</v>
      </c>
      <c r="D95" s="161"/>
      <c r="E95" s="161">
        <v>12</v>
      </c>
      <c r="G95" s="12" t="s">
        <v>474</v>
      </c>
      <c r="H95" s="161">
        <v>3</v>
      </c>
      <c r="I95" s="161">
        <v>11</v>
      </c>
      <c r="J95" s="161"/>
      <c r="K95" s="161">
        <v>14</v>
      </c>
      <c r="M95" s="12" t="s">
        <v>474</v>
      </c>
      <c r="N95" s="161">
        <v>3</v>
      </c>
      <c r="O95" s="161">
        <v>11</v>
      </c>
      <c r="P95" s="161"/>
      <c r="Q95" s="161">
        <v>14</v>
      </c>
      <c r="S95" s="12" t="s">
        <v>474</v>
      </c>
      <c r="T95" s="161">
        <v>1</v>
      </c>
      <c r="U95" s="161">
        <v>7</v>
      </c>
      <c r="V95" s="161"/>
      <c r="W95" s="161">
        <v>8</v>
      </c>
      <c r="Y95" s="12" t="s">
        <v>474</v>
      </c>
      <c r="Z95" s="161">
        <v>5</v>
      </c>
      <c r="AA95" s="161">
        <v>6</v>
      </c>
      <c r="AB95" s="161"/>
      <c r="AC95" s="161">
        <v>11</v>
      </c>
      <c r="AE95" s="12" t="s">
        <v>474</v>
      </c>
      <c r="AF95" s="161"/>
      <c r="AG95" s="161">
        <v>2</v>
      </c>
      <c r="AH95" s="161"/>
      <c r="AI95" s="161">
        <v>2</v>
      </c>
      <c r="AK95" s="12" t="s">
        <v>474</v>
      </c>
      <c r="AL95" s="161">
        <v>1</v>
      </c>
      <c r="AM95" s="161">
        <v>12</v>
      </c>
      <c r="AN95" s="161"/>
      <c r="AO95" s="161">
        <v>13</v>
      </c>
      <c r="AQ95" s="12" t="s">
        <v>474</v>
      </c>
      <c r="AR95" s="161">
        <v>2</v>
      </c>
      <c r="AS95" s="161">
        <v>3</v>
      </c>
      <c r="AT95" s="161"/>
      <c r="AU95" s="161">
        <v>5</v>
      </c>
      <c r="AW95" s="12" t="s">
        <v>474</v>
      </c>
      <c r="AX95" s="161">
        <v>14</v>
      </c>
    </row>
    <row r="96" spans="1:50" x14ac:dyDescent="0.35">
      <c r="A96" s="12" t="s">
        <v>2183</v>
      </c>
      <c r="B96" s="161"/>
      <c r="C96" s="161">
        <v>5</v>
      </c>
      <c r="D96" s="161"/>
      <c r="E96" s="161">
        <v>5</v>
      </c>
      <c r="G96" s="12" t="s">
        <v>2183</v>
      </c>
      <c r="H96" s="161"/>
      <c r="I96" s="161">
        <v>5</v>
      </c>
      <c r="J96" s="161"/>
      <c r="K96" s="161">
        <v>5</v>
      </c>
      <c r="M96" s="12" t="s">
        <v>2183</v>
      </c>
      <c r="N96" s="161"/>
      <c r="O96" s="161">
        <v>5</v>
      </c>
      <c r="P96" s="161"/>
      <c r="Q96" s="161">
        <v>5</v>
      </c>
      <c r="S96" s="12" t="s">
        <v>2183</v>
      </c>
      <c r="T96" s="161"/>
      <c r="U96" s="161"/>
      <c r="V96" s="161"/>
      <c r="W96" s="161"/>
      <c r="Y96" s="12" t="s">
        <v>2183</v>
      </c>
      <c r="Z96" s="161"/>
      <c r="AA96" s="161"/>
      <c r="AB96" s="161"/>
      <c r="AC96" s="161"/>
      <c r="AE96" s="12" t="s">
        <v>2183</v>
      </c>
      <c r="AF96" s="161">
        <v>2</v>
      </c>
      <c r="AG96" s="161">
        <v>3</v>
      </c>
      <c r="AH96" s="161"/>
      <c r="AI96" s="161">
        <v>5</v>
      </c>
      <c r="AK96" s="12" t="s">
        <v>2183</v>
      </c>
      <c r="AL96" s="161"/>
      <c r="AM96" s="161">
        <v>4</v>
      </c>
      <c r="AN96" s="161"/>
      <c r="AO96" s="161">
        <v>4</v>
      </c>
      <c r="AQ96" s="12" t="s">
        <v>2183</v>
      </c>
      <c r="AR96" s="161"/>
      <c r="AS96" s="161">
        <v>1</v>
      </c>
      <c r="AT96" s="161"/>
      <c r="AU96" s="161">
        <v>1</v>
      </c>
      <c r="AW96" s="12" t="s">
        <v>2183</v>
      </c>
      <c r="AX96" s="161">
        <v>5</v>
      </c>
    </row>
    <row r="97" spans="1:50" x14ac:dyDescent="0.35">
      <c r="A97" s="12" t="s">
        <v>2267</v>
      </c>
      <c r="B97" s="161"/>
      <c r="C97" s="161"/>
      <c r="D97" s="161"/>
      <c r="E97" s="161"/>
      <c r="G97" s="12" t="s">
        <v>2267</v>
      </c>
      <c r="H97" s="161"/>
      <c r="I97" s="161"/>
      <c r="J97" s="161"/>
      <c r="K97" s="161"/>
      <c r="M97" s="12" t="s">
        <v>2267</v>
      </c>
      <c r="N97" s="161">
        <v>2</v>
      </c>
      <c r="O97" s="161"/>
      <c r="P97" s="161"/>
      <c r="Q97" s="161">
        <v>2</v>
      </c>
      <c r="S97" s="12" t="s">
        <v>2267</v>
      </c>
      <c r="T97" s="161">
        <v>1</v>
      </c>
      <c r="U97" s="161"/>
      <c r="V97" s="161"/>
      <c r="W97" s="161">
        <v>1</v>
      </c>
      <c r="Y97" s="12" t="s">
        <v>2267</v>
      </c>
      <c r="Z97" s="161"/>
      <c r="AA97" s="161"/>
      <c r="AB97" s="161"/>
      <c r="AC97" s="161"/>
      <c r="AE97" s="12" t="s">
        <v>2267</v>
      </c>
      <c r="AF97" s="161"/>
      <c r="AG97" s="161">
        <v>2</v>
      </c>
      <c r="AH97" s="161"/>
      <c r="AI97" s="161">
        <v>2</v>
      </c>
      <c r="AK97" s="12" t="s">
        <v>2267</v>
      </c>
      <c r="AL97" s="161">
        <v>2</v>
      </c>
      <c r="AM97" s="161"/>
      <c r="AN97" s="161"/>
      <c r="AO97" s="161">
        <v>2</v>
      </c>
      <c r="AQ97" s="12" t="s">
        <v>2267</v>
      </c>
      <c r="AR97" s="161">
        <v>2</v>
      </c>
      <c r="AS97" s="161"/>
      <c r="AT97" s="161"/>
      <c r="AU97" s="161">
        <v>2</v>
      </c>
      <c r="AW97" s="12" t="s">
        <v>2267</v>
      </c>
      <c r="AX97" s="161">
        <v>2</v>
      </c>
    </row>
    <row r="98" spans="1:50" x14ac:dyDescent="0.35">
      <c r="A98" s="12" t="s">
        <v>2010</v>
      </c>
      <c r="B98" s="161">
        <v>12</v>
      </c>
      <c r="C98" s="161">
        <v>179</v>
      </c>
      <c r="D98" s="161"/>
      <c r="E98" s="161">
        <v>191</v>
      </c>
      <c r="G98" s="12" t="s">
        <v>2010</v>
      </c>
      <c r="H98" s="161">
        <v>38</v>
      </c>
      <c r="I98" s="161">
        <v>165</v>
      </c>
      <c r="J98" s="161"/>
      <c r="K98" s="161">
        <v>203</v>
      </c>
      <c r="M98" s="12" t="s">
        <v>2010</v>
      </c>
      <c r="N98" s="161">
        <v>47</v>
      </c>
      <c r="O98" s="161">
        <v>161</v>
      </c>
      <c r="P98" s="161"/>
      <c r="Q98" s="161">
        <v>208</v>
      </c>
      <c r="S98" s="12" t="s">
        <v>2010</v>
      </c>
      <c r="T98" s="161">
        <v>24</v>
      </c>
      <c r="U98" s="161">
        <v>39</v>
      </c>
      <c r="V98" s="161"/>
      <c r="W98" s="161">
        <v>63</v>
      </c>
      <c r="Y98" s="12" t="s">
        <v>2010</v>
      </c>
      <c r="Z98" s="161">
        <v>28</v>
      </c>
      <c r="AA98" s="161">
        <v>36</v>
      </c>
      <c r="AB98" s="161"/>
      <c r="AC98" s="161">
        <v>64</v>
      </c>
      <c r="AE98" s="12" t="s">
        <v>2010</v>
      </c>
      <c r="AF98" s="161">
        <v>56</v>
      </c>
      <c r="AG98" s="161">
        <v>88</v>
      </c>
      <c r="AH98" s="161"/>
      <c r="AI98" s="161">
        <v>144</v>
      </c>
      <c r="AK98" s="12" t="s">
        <v>2010</v>
      </c>
      <c r="AL98" s="161">
        <v>8</v>
      </c>
      <c r="AM98" s="161">
        <v>172</v>
      </c>
      <c r="AN98" s="161"/>
      <c r="AO98" s="161">
        <v>180</v>
      </c>
      <c r="AQ98" s="12" t="s">
        <v>2010</v>
      </c>
      <c r="AR98" s="161">
        <v>15</v>
      </c>
      <c r="AS98" s="161">
        <v>70</v>
      </c>
      <c r="AT98" s="161"/>
      <c r="AU98" s="161">
        <v>85</v>
      </c>
      <c r="AW98" s="12" t="s">
        <v>2010</v>
      </c>
      <c r="AX98" s="161">
        <v>211</v>
      </c>
    </row>
    <row r="101" spans="1:50" x14ac:dyDescent="0.35">
      <c r="A101" s="12" t="s">
        <v>20</v>
      </c>
      <c r="B101" t="s">
        <v>2016</v>
      </c>
    </row>
    <row r="102" spans="1:50" ht="14" customHeight="1" x14ac:dyDescent="0.35">
      <c r="A102" s="58" t="s">
        <v>2009</v>
      </c>
      <c r="B102" s="58" t="s">
        <v>2016</v>
      </c>
      <c r="C102" s="58" t="s">
        <v>2000</v>
      </c>
      <c r="D102" s="58" t="s">
        <v>6</v>
      </c>
      <c r="E102" s="58" t="s">
        <v>7</v>
      </c>
      <c r="F102" s="58" t="s">
        <v>8</v>
      </c>
      <c r="G102" s="58" t="s">
        <v>2014</v>
      </c>
      <c r="H102" s="58" t="s">
        <v>9</v>
      </c>
      <c r="I102" s="58" t="s">
        <v>10</v>
      </c>
      <c r="J102" s="58" t="s">
        <v>11</v>
      </c>
    </row>
    <row r="103" spans="1:50" x14ac:dyDescent="0.35">
      <c r="A103" s="12" t="s">
        <v>397</v>
      </c>
      <c r="B103">
        <f>VLOOKUP(A103,$AW$70:$AX$97,2,FALSE)</f>
        <v>18</v>
      </c>
      <c r="C103">
        <f>VLOOKUP(A103,$A$70:$C$97,3,FALSE)</f>
        <v>17</v>
      </c>
      <c r="D103">
        <f>VLOOKUP(A103,$G$70:$I$97,3,FALSE)</f>
        <v>18</v>
      </c>
      <c r="E103">
        <f>VLOOKUP(A103,$M$70:$O$97,3,FALSE)</f>
        <v>18</v>
      </c>
      <c r="F103">
        <f>VLOOKUP(A103,$S$70:$U$97,3,FALSE)</f>
        <v>1</v>
      </c>
      <c r="G103">
        <f>VLOOKUP(A103,$Y$70:$AA$97,3,FALSE)</f>
        <v>1</v>
      </c>
      <c r="H103">
        <f>VLOOKUP(A103,$AE$70:$AG$97,3,FALSE)</f>
        <v>6</v>
      </c>
      <c r="I103">
        <f>VLOOKUP(A103,$AK$70:$AM$97,3,FALSE)</f>
        <v>17</v>
      </c>
      <c r="J103">
        <f>VLOOKUP(A103,$AQ$70:$AS$97,3,FALSE)</f>
        <v>3</v>
      </c>
    </row>
    <row r="104" spans="1:50" x14ac:dyDescent="0.35">
      <c r="A104" s="12" t="s">
        <v>305</v>
      </c>
      <c r="B104">
        <f t="shared" ref="B104:B130" si="18">VLOOKUP(A104,$AW$70:$AX$97,2,FALSE)</f>
        <v>14</v>
      </c>
      <c r="C104">
        <f t="shared" ref="C104:C130" si="19">VLOOKUP(A104,$A$70:$C$97,3,FALSE)</f>
        <v>12</v>
      </c>
      <c r="D104">
        <f t="shared" ref="D104:D130" si="20">VLOOKUP(A104,$G$70:$I$97,3,FALSE)</f>
        <v>14</v>
      </c>
      <c r="E104">
        <f t="shared" ref="E104:E130" si="21">VLOOKUP(A104,$M$70:$O$97,3,FALSE)</f>
        <v>14</v>
      </c>
      <c r="F104">
        <f t="shared" ref="F104:F130" si="22">VLOOKUP(A104,$S$70:$U$97,3,FALSE)</f>
        <v>3</v>
      </c>
      <c r="G104">
        <f t="shared" ref="G104:G130" si="23">VLOOKUP(A104,$Y$70:$AA$97,3,FALSE)</f>
        <v>3</v>
      </c>
      <c r="H104">
        <f t="shared" ref="H104:H130" si="24">VLOOKUP(A104,$AE$70:$AG$97,3,FALSE)</f>
        <v>14</v>
      </c>
      <c r="I104">
        <f t="shared" ref="I104:I130" si="25">VLOOKUP(A104,$AK$70:$AM$97,3,FALSE)</f>
        <v>14</v>
      </c>
      <c r="J104">
        <f t="shared" ref="J104:J130" si="26">VLOOKUP(A104,$AQ$70:$AS$97,3,FALSE)</f>
        <v>3</v>
      </c>
    </row>
    <row r="105" spans="1:50" x14ac:dyDescent="0.35">
      <c r="A105" s="12" t="s">
        <v>449</v>
      </c>
      <c r="B105">
        <f t="shared" si="18"/>
        <v>16</v>
      </c>
      <c r="C105">
        <f t="shared" si="19"/>
        <v>11</v>
      </c>
      <c r="D105">
        <f t="shared" si="20"/>
        <v>13</v>
      </c>
      <c r="E105">
        <f t="shared" si="21"/>
        <v>12</v>
      </c>
      <c r="F105">
        <f t="shared" si="22"/>
        <v>1</v>
      </c>
      <c r="G105">
        <f t="shared" si="23"/>
        <v>0</v>
      </c>
      <c r="H105">
        <f t="shared" si="24"/>
        <v>1</v>
      </c>
      <c r="I105">
        <f t="shared" si="25"/>
        <v>10</v>
      </c>
      <c r="J105">
        <f t="shared" si="26"/>
        <v>6</v>
      </c>
    </row>
    <row r="106" spans="1:50" x14ac:dyDescent="0.35">
      <c r="A106" s="12" t="s">
        <v>474</v>
      </c>
      <c r="B106">
        <f t="shared" si="18"/>
        <v>14</v>
      </c>
      <c r="C106">
        <f t="shared" si="19"/>
        <v>11</v>
      </c>
      <c r="D106">
        <f t="shared" si="20"/>
        <v>11</v>
      </c>
      <c r="E106">
        <f t="shared" si="21"/>
        <v>11</v>
      </c>
      <c r="F106">
        <f t="shared" si="22"/>
        <v>7</v>
      </c>
      <c r="G106">
        <f t="shared" si="23"/>
        <v>6</v>
      </c>
      <c r="H106">
        <f t="shared" si="24"/>
        <v>2</v>
      </c>
      <c r="I106">
        <f t="shared" si="25"/>
        <v>12</v>
      </c>
      <c r="J106">
        <f t="shared" si="26"/>
        <v>3</v>
      </c>
    </row>
    <row r="107" spans="1:50" x14ac:dyDescent="0.35">
      <c r="A107" s="12" t="s">
        <v>79</v>
      </c>
      <c r="B107">
        <f t="shared" si="18"/>
        <v>13</v>
      </c>
      <c r="C107">
        <f t="shared" si="19"/>
        <v>9</v>
      </c>
      <c r="D107">
        <f t="shared" si="20"/>
        <v>9</v>
      </c>
      <c r="E107">
        <f t="shared" si="21"/>
        <v>9</v>
      </c>
      <c r="F107">
        <f t="shared" si="22"/>
        <v>8</v>
      </c>
      <c r="G107">
        <f t="shared" si="23"/>
        <v>8</v>
      </c>
      <c r="H107">
        <f t="shared" si="24"/>
        <v>8</v>
      </c>
      <c r="I107">
        <f t="shared" si="25"/>
        <v>8</v>
      </c>
      <c r="J107">
        <f t="shared" si="26"/>
        <v>9</v>
      </c>
    </row>
    <row r="108" spans="1:50" x14ac:dyDescent="0.35">
      <c r="A108" s="12" t="s">
        <v>269</v>
      </c>
      <c r="B108">
        <f t="shared" si="18"/>
        <v>11</v>
      </c>
      <c r="C108">
        <f t="shared" si="19"/>
        <v>10</v>
      </c>
      <c r="D108">
        <f t="shared" si="20"/>
        <v>10</v>
      </c>
      <c r="E108">
        <f t="shared" si="21"/>
        <v>10</v>
      </c>
      <c r="F108">
        <f t="shared" si="22"/>
        <v>1</v>
      </c>
      <c r="G108">
        <f t="shared" si="23"/>
        <v>1</v>
      </c>
      <c r="H108">
        <f t="shared" si="24"/>
        <v>3</v>
      </c>
      <c r="I108">
        <f t="shared" si="25"/>
        <v>10</v>
      </c>
      <c r="J108">
        <f t="shared" si="26"/>
        <v>2</v>
      </c>
    </row>
    <row r="109" spans="1:50" x14ac:dyDescent="0.35">
      <c r="A109" s="12" t="s">
        <v>468</v>
      </c>
      <c r="B109">
        <f t="shared" si="18"/>
        <v>11</v>
      </c>
      <c r="C109">
        <f t="shared" si="19"/>
        <v>11</v>
      </c>
      <c r="D109">
        <f t="shared" si="20"/>
        <v>7</v>
      </c>
      <c r="E109">
        <f t="shared" si="21"/>
        <v>7</v>
      </c>
      <c r="F109">
        <f t="shared" si="22"/>
        <v>1</v>
      </c>
      <c r="G109">
        <f t="shared" si="23"/>
        <v>1</v>
      </c>
      <c r="H109">
        <f t="shared" si="24"/>
        <v>3</v>
      </c>
      <c r="I109">
        <f t="shared" si="25"/>
        <v>10</v>
      </c>
      <c r="J109">
        <f t="shared" si="26"/>
        <v>3</v>
      </c>
    </row>
    <row r="110" spans="1:50" x14ac:dyDescent="0.35">
      <c r="A110" s="12" t="s">
        <v>430</v>
      </c>
      <c r="B110">
        <f t="shared" si="18"/>
        <v>10</v>
      </c>
      <c r="C110">
        <f t="shared" si="19"/>
        <v>9</v>
      </c>
      <c r="D110">
        <f t="shared" si="20"/>
        <v>5</v>
      </c>
      <c r="E110">
        <f t="shared" si="21"/>
        <v>5</v>
      </c>
      <c r="F110">
        <f t="shared" si="22"/>
        <v>0</v>
      </c>
      <c r="G110">
        <f t="shared" si="23"/>
        <v>0</v>
      </c>
      <c r="H110">
        <f t="shared" si="24"/>
        <v>5</v>
      </c>
      <c r="I110">
        <f t="shared" si="25"/>
        <v>9</v>
      </c>
      <c r="J110">
        <f t="shared" si="26"/>
        <v>2</v>
      </c>
    </row>
    <row r="111" spans="1:50" x14ac:dyDescent="0.35">
      <c r="A111" s="12" t="s">
        <v>160</v>
      </c>
      <c r="B111">
        <f>VLOOKUP(A111,$AW$70:$AX$97,2,FALSE)</f>
        <v>9</v>
      </c>
      <c r="C111">
        <f>VLOOKUP(A111,$A$70:$C$97,3,FALSE)</f>
        <v>8</v>
      </c>
      <c r="D111">
        <f>VLOOKUP(A111,$G$70:$I$97,3,FALSE)</f>
        <v>7</v>
      </c>
      <c r="E111">
        <f>VLOOKUP(A111,$M$70:$O$97,3,FALSE)</f>
        <v>6</v>
      </c>
      <c r="F111">
        <f>VLOOKUP(A111,$S$70:$U$97,3,FALSE)</f>
        <v>2</v>
      </c>
      <c r="G111">
        <f>VLOOKUP(A111,$Y$70:$AA$97,3,FALSE)</f>
        <v>2</v>
      </c>
      <c r="H111">
        <f>VLOOKUP(A111,$AE$70:$AG$97,3,FALSE)</f>
        <v>2</v>
      </c>
      <c r="I111">
        <f>VLOOKUP(A111,$AK$70:$AM$97,3,FALSE)</f>
        <v>6</v>
      </c>
      <c r="J111">
        <f>VLOOKUP(A111,$AQ$70:$AS$97,3,FALSE)</f>
        <v>4</v>
      </c>
    </row>
    <row r="112" spans="1:50" x14ac:dyDescent="0.35">
      <c r="A112" s="12" t="s">
        <v>408</v>
      </c>
      <c r="B112">
        <f t="shared" si="18"/>
        <v>9</v>
      </c>
      <c r="C112">
        <f t="shared" si="19"/>
        <v>7</v>
      </c>
      <c r="D112">
        <f t="shared" si="20"/>
        <v>7</v>
      </c>
      <c r="E112">
        <f t="shared" si="21"/>
        <v>7</v>
      </c>
      <c r="F112">
        <f t="shared" si="22"/>
        <v>1</v>
      </c>
      <c r="G112">
        <f t="shared" si="23"/>
        <v>1</v>
      </c>
      <c r="H112">
        <f t="shared" si="24"/>
        <v>5</v>
      </c>
      <c r="I112">
        <f t="shared" si="25"/>
        <v>7</v>
      </c>
      <c r="J112">
        <f t="shared" si="26"/>
        <v>4</v>
      </c>
    </row>
    <row r="113" spans="1:10" x14ac:dyDescent="0.35">
      <c r="A113" s="12" t="s">
        <v>288</v>
      </c>
      <c r="B113">
        <f t="shared" si="18"/>
        <v>8</v>
      </c>
      <c r="C113">
        <f t="shared" si="19"/>
        <v>6</v>
      </c>
      <c r="D113">
        <f t="shared" si="20"/>
        <v>4</v>
      </c>
      <c r="E113">
        <f t="shared" si="21"/>
        <v>4</v>
      </c>
      <c r="F113">
        <f t="shared" si="22"/>
        <v>0</v>
      </c>
      <c r="G113">
        <f t="shared" si="23"/>
        <v>0</v>
      </c>
      <c r="H113">
        <f t="shared" si="24"/>
        <v>0</v>
      </c>
      <c r="I113">
        <f t="shared" si="25"/>
        <v>6</v>
      </c>
      <c r="J113">
        <f t="shared" si="26"/>
        <v>5</v>
      </c>
    </row>
    <row r="114" spans="1:10" x14ac:dyDescent="0.35">
      <c r="A114" s="12" t="s">
        <v>337</v>
      </c>
      <c r="B114">
        <f t="shared" si="18"/>
        <v>8</v>
      </c>
      <c r="C114">
        <f t="shared" si="19"/>
        <v>7</v>
      </c>
      <c r="D114">
        <f t="shared" si="20"/>
        <v>8</v>
      </c>
      <c r="E114">
        <f t="shared" si="21"/>
        <v>8</v>
      </c>
      <c r="F114">
        <f t="shared" si="22"/>
        <v>7</v>
      </c>
      <c r="G114">
        <f t="shared" si="23"/>
        <v>7</v>
      </c>
      <c r="H114">
        <f t="shared" si="24"/>
        <v>8</v>
      </c>
      <c r="I114">
        <f t="shared" si="25"/>
        <v>6</v>
      </c>
      <c r="J114">
        <f t="shared" si="26"/>
        <v>7</v>
      </c>
    </row>
    <row r="115" spans="1:10" x14ac:dyDescent="0.35">
      <c r="A115" s="12" t="s">
        <v>385</v>
      </c>
      <c r="B115">
        <f t="shared" si="18"/>
        <v>7</v>
      </c>
      <c r="C115">
        <f t="shared" si="19"/>
        <v>7</v>
      </c>
      <c r="D115">
        <f t="shared" si="20"/>
        <v>3</v>
      </c>
      <c r="E115">
        <f t="shared" si="21"/>
        <v>3</v>
      </c>
      <c r="F115">
        <f t="shared" si="22"/>
        <v>0</v>
      </c>
      <c r="G115">
        <f t="shared" si="23"/>
        <v>0</v>
      </c>
      <c r="H115">
        <f t="shared" si="24"/>
        <v>0</v>
      </c>
      <c r="I115">
        <f t="shared" si="25"/>
        <v>7</v>
      </c>
      <c r="J115">
        <f t="shared" si="26"/>
        <v>0</v>
      </c>
    </row>
    <row r="116" spans="1:10" x14ac:dyDescent="0.35">
      <c r="A116" s="12" t="s">
        <v>463</v>
      </c>
      <c r="B116">
        <f t="shared" si="18"/>
        <v>7</v>
      </c>
      <c r="C116">
        <f t="shared" si="19"/>
        <v>7</v>
      </c>
      <c r="D116">
        <f t="shared" si="20"/>
        <v>7</v>
      </c>
      <c r="E116">
        <f t="shared" si="21"/>
        <v>6</v>
      </c>
      <c r="F116">
        <f t="shared" si="22"/>
        <v>2</v>
      </c>
      <c r="G116">
        <f t="shared" si="23"/>
        <v>1</v>
      </c>
      <c r="H116">
        <f t="shared" si="24"/>
        <v>7</v>
      </c>
      <c r="I116">
        <f t="shared" si="25"/>
        <v>6</v>
      </c>
      <c r="J116">
        <f t="shared" si="26"/>
        <v>3</v>
      </c>
    </row>
    <row r="117" spans="1:10" x14ac:dyDescent="0.35">
      <c r="A117" s="12" t="s">
        <v>242</v>
      </c>
      <c r="B117">
        <f t="shared" si="18"/>
        <v>6</v>
      </c>
      <c r="C117">
        <f t="shared" si="19"/>
        <v>6</v>
      </c>
      <c r="D117">
        <f t="shared" si="20"/>
        <v>5</v>
      </c>
      <c r="E117">
        <f t="shared" si="21"/>
        <v>4</v>
      </c>
      <c r="F117">
        <f t="shared" si="22"/>
        <v>1</v>
      </c>
      <c r="G117">
        <f t="shared" si="23"/>
        <v>1</v>
      </c>
      <c r="H117">
        <f t="shared" si="24"/>
        <v>2</v>
      </c>
      <c r="I117">
        <f t="shared" si="25"/>
        <v>4</v>
      </c>
      <c r="J117">
        <f t="shared" si="26"/>
        <v>1</v>
      </c>
    </row>
    <row r="118" spans="1:10" x14ac:dyDescent="0.35">
      <c r="A118" s="12" t="s">
        <v>285</v>
      </c>
      <c r="B118">
        <f t="shared" si="18"/>
        <v>4</v>
      </c>
      <c r="C118">
        <f t="shared" si="19"/>
        <v>4</v>
      </c>
      <c r="D118">
        <f t="shared" si="20"/>
        <v>3</v>
      </c>
      <c r="E118">
        <f t="shared" si="21"/>
        <v>3</v>
      </c>
      <c r="F118">
        <f t="shared" si="22"/>
        <v>1</v>
      </c>
      <c r="G118">
        <f t="shared" si="23"/>
        <v>1</v>
      </c>
      <c r="H118">
        <f t="shared" si="24"/>
        <v>2</v>
      </c>
      <c r="I118">
        <f t="shared" si="25"/>
        <v>3</v>
      </c>
      <c r="J118">
        <f t="shared" si="26"/>
        <v>1</v>
      </c>
    </row>
    <row r="119" spans="1:10" x14ac:dyDescent="0.35">
      <c r="A119" s="12" t="s">
        <v>419</v>
      </c>
      <c r="B119">
        <f t="shared" si="18"/>
        <v>6</v>
      </c>
      <c r="C119">
        <f t="shared" si="19"/>
        <v>4</v>
      </c>
      <c r="D119">
        <f t="shared" si="20"/>
        <v>4</v>
      </c>
      <c r="E119">
        <f t="shared" si="21"/>
        <v>3</v>
      </c>
      <c r="F119">
        <f t="shared" si="22"/>
        <v>0</v>
      </c>
      <c r="G119">
        <f t="shared" si="23"/>
        <v>0</v>
      </c>
      <c r="H119">
        <f t="shared" si="24"/>
        <v>1</v>
      </c>
      <c r="I119">
        <f t="shared" si="25"/>
        <v>6</v>
      </c>
      <c r="J119">
        <f t="shared" si="26"/>
        <v>1</v>
      </c>
    </row>
    <row r="120" spans="1:10" x14ac:dyDescent="0.35">
      <c r="A120" s="12" t="s">
        <v>472</v>
      </c>
      <c r="B120">
        <f t="shared" si="18"/>
        <v>6</v>
      </c>
      <c r="C120">
        <f t="shared" si="19"/>
        <v>5</v>
      </c>
      <c r="D120">
        <f t="shared" si="20"/>
        <v>4</v>
      </c>
      <c r="E120">
        <f t="shared" si="21"/>
        <v>5</v>
      </c>
      <c r="F120">
        <f t="shared" si="22"/>
        <v>0</v>
      </c>
      <c r="G120">
        <f t="shared" si="23"/>
        <v>0</v>
      </c>
      <c r="H120">
        <f t="shared" si="24"/>
        <v>2</v>
      </c>
      <c r="I120">
        <f t="shared" si="25"/>
        <v>3</v>
      </c>
      <c r="J120">
        <f t="shared" si="26"/>
        <v>4</v>
      </c>
    </row>
    <row r="121" spans="1:10" x14ac:dyDescent="0.35">
      <c r="A121" s="12" t="s">
        <v>2183</v>
      </c>
      <c r="B121">
        <f t="shared" si="18"/>
        <v>5</v>
      </c>
      <c r="C121">
        <f t="shared" si="19"/>
        <v>5</v>
      </c>
      <c r="D121">
        <f t="shared" si="20"/>
        <v>5</v>
      </c>
      <c r="E121">
        <f t="shared" si="21"/>
        <v>5</v>
      </c>
      <c r="F121">
        <f t="shared" si="22"/>
        <v>0</v>
      </c>
      <c r="G121">
        <f t="shared" si="23"/>
        <v>0</v>
      </c>
      <c r="H121">
        <f t="shared" si="24"/>
        <v>3</v>
      </c>
      <c r="I121">
        <f t="shared" si="25"/>
        <v>4</v>
      </c>
      <c r="J121">
        <f t="shared" si="26"/>
        <v>1</v>
      </c>
    </row>
    <row r="122" spans="1:10" x14ac:dyDescent="0.35">
      <c r="A122" s="12" t="s">
        <v>384</v>
      </c>
      <c r="B122">
        <f t="shared" si="18"/>
        <v>5</v>
      </c>
      <c r="C122">
        <f t="shared" si="19"/>
        <v>5</v>
      </c>
      <c r="D122">
        <f t="shared" si="20"/>
        <v>5</v>
      </c>
      <c r="E122">
        <f t="shared" si="21"/>
        <v>5</v>
      </c>
      <c r="F122">
        <f t="shared" si="22"/>
        <v>1</v>
      </c>
      <c r="G122">
        <f t="shared" si="23"/>
        <v>1</v>
      </c>
      <c r="H122">
        <f t="shared" si="24"/>
        <v>5</v>
      </c>
      <c r="I122">
        <f t="shared" si="25"/>
        <v>5</v>
      </c>
      <c r="J122">
        <f t="shared" si="26"/>
        <v>3</v>
      </c>
    </row>
    <row r="123" spans="1:10" x14ac:dyDescent="0.35">
      <c r="A123" s="12" t="s">
        <v>403</v>
      </c>
      <c r="B123">
        <f t="shared" si="18"/>
        <v>5</v>
      </c>
      <c r="C123">
        <f t="shared" si="19"/>
        <v>4</v>
      </c>
      <c r="D123">
        <f t="shared" si="20"/>
        <v>5</v>
      </c>
      <c r="E123">
        <f t="shared" si="21"/>
        <v>5</v>
      </c>
      <c r="F123">
        <f t="shared" si="22"/>
        <v>1</v>
      </c>
      <c r="G123">
        <f t="shared" si="23"/>
        <v>1</v>
      </c>
      <c r="H123">
        <f t="shared" si="24"/>
        <v>2</v>
      </c>
      <c r="I123">
        <f t="shared" si="25"/>
        <v>5</v>
      </c>
      <c r="J123">
        <f t="shared" si="26"/>
        <v>1</v>
      </c>
    </row>
    <row r="124" spans="1:10" x14ac:dyDescent="0.35">
      <c r="A124" s="12" t="s">
        <v>228</v>
      </c>
      <c r="B124">
        <f t="shared" si="18"/>
        <v>4</v>
      </c>
      <c r="C124">
        <f t="shared" si="19"/>
        <v>3</v>
      </c>
      <c r="D124">
        <f t="shared" si="20"/>
        <v>3</v>
      </c>
      <c r="E124">
        <f t="shared" si="21"/>
        <v>3</v>
      </c>
      <c r="F124">
        <f t="shared" si="22"/>
        <v>0</v>
      </c>
      <c r="G124">
        <f t="shared" si="23"/>
        <v>0</v>
      </c>
      <c r="H124">
        <f t="shared" si="24"/>
        <v>2</v>
      </c>
      <c r="I124">
        <f t="shared" si="25"/>
        <v>2</v>
      </c>
      <c r="J124">
        <f t="shared" si="26"/>
        <v>2</v>
      </c>
    </row>
    <row r="125" spans="1:10" x14ac:dyDescent="0.35">
      <c r="A125" s="12" t="s">
        <v>406</v>
      </c>
      <c r="B125">
        <f t="shared" si="18"/>
        <v>4</v>
      </c>
      <c r="C125">
        <f t="shared" si="19"/>
        <v>4</v>
      </c>
      <c r="D125">
        <f t="shared" si="20"/>
        <v>3</v>
      </c>
      <c r="E125">
        <f t="shared" si="21"/>
        <v>3</v>
      </c>
      <c r="F125">
        <f t="shared" si="22"/>
        <v>0</v>
      </c>
      <c r="G125">
        <f t="shared" si="23"/>
        <v>0</v>
      </c>
      <c r="H125">
        <f t="shared" si="24"/>
        <v>1</v>
      </c>
      <c r="I125">
        <f t="shared" si="25"/>
        <v>4</v>
      </c>
      <c r="J125">
        <f t="shared" si="26"/>
        <v>0</v>
      </c>
    </row>
    <row r="126" spans="1:10" x14ac:dyDescent="0.35">
      <c r="A126" s="12" t="s">
        <v>199</v>
      </c>
      <c r="B126">
        <f t="shared" si="18"/>
        <v>3</v>
      </c>
      <c r="C126">
        <f t="shared" si="19"/>
        <v>2</v>
      </c>
      <c r="D126">
        <f t="shared" si="20"/>
        <v>2</v>
      </c>
      <c r="E126">
        <f t="shared" si="21"/>
        <v>2</v>
      </c>
      <c r="F126">
        <f t="shared" si="22"/>
        <v>1</v>
      </c>
      <c r="G126">
        <f t="shared" si="23"/>
        <v>1</v>
      </c>
      <c r="H126">
        <f t="shared" si="24"/>
        <v>2</v>
      </c>
      <c r="I126">
        <f t="shared" si="25"/>
        <v>2</v>
      </c>
      <c r="J126">
        <f t="shared" si="26"/>
        <v>1</v>
      </c>
    </row>
    <row r="127" spans="1:10" x14ac:dyDescent="0.35">
      <c r="A127" s="12" t="s">
        <v>381</v>
      </c>
      <c r="B127">
        <f t="shared" si="18"/>
        <v>3</v>
      </c>
      <c r="C127">
        <f t="shared" si="19"/>
        <v>3</v>
      </c>
      <c r="D127">
        <f t="shared" si="20"/>
        <v>0</v>
      </c>
      <c r="E127">
        <f t="shared" si="21"/>
        <v>0</v>
      </c>
      <c r="F127">
        <f t="shared" si="22"/>
        <v>0</v>
      </c>
      <c r="G127">
        <f t="shared" si="23"/>
        <v>0</v>
      </c>
      <c r="H127">
        <f t="shared" si="24"/>
        <v>0</v>
      </c>
      <c r="I127">
        <f t="shared" si="25"/>
        <v>3</v>
      </c>
      <c r="J127">
        <f t="shared" si="26"/>
        <v>0</v>
      </c>
    </row>
    <row r="128" spans="1:10" x14ac:dyDescent="0.35">
      <c r="A128" s="104" t="s">
        <v>2267</v>
      </c>
      <c r="B128" s="112">
        <f t="shared" si="18"/>
        <v>2</v>
      </c>
      <c r="C128" s="112">
        <f t="shared" si="19"/>
        <v>0</v>
      </c>
      <c r="D128" s="112">
        <f t="shared" si="20"/>
        <v>0</v>
      </c>
      <c r="E128" s="112">
        <f t="shared" si="21"/>
        <v>0</v>
      </c>
      <c r="F128" s="112">
        <f t="shared" si="22"/>
        <v>0</v>
      </c>
      <c r="G128" s="112">
        <f t="shared" si="23"/>
        <v>0</v>
      </c>
      <c r="H128" s="112">
        <f t="shared" si="24"/>
        <v>2</v>
      </c>
      <c r="I128" s="112">
        <f t="shared" si="25"/>
        <v>0</v>
      </c>
      <c r="J128" s="114">
        <f t="shared" si="26"/>
        <v>0</v>
      </c>
    </row>
    <row r="129" spans="1:10" x14ac:dyDescent="0.35">
      <c r="A129" s="12" t="s">
        <v>470</v>
      </c>
      <c r="B129">
        <f t="shared" si="18"/>
        <v>2</v>
      </c>
      <c r="C129">
        <f t="shared" si="19"/>
        <v>1</v>
      </c>
      <c r="D129">
        <f t="shared" si="20"/>
        <v>2</v>
      </c>
      <c r="E129">
        <f t="shared" si="21"/>
        <v>2</v>
      </c>
      <c r="F129">
        <f t="shared" si="22"/>
        <v>0</v>
      </c>
      <c r="G129">
        <f t="shared" si="23"/>
        <v>0</v>
      </c>
      <c r="H129">
        <f t="shared" si="24"/>
        <v>0</v>
      </c>
      <c r="I129">
        <f t="shared" si="25"/>
        <v>2</v>
      </c>
      <c r="J129">
        <f t="shared" si="26"/>
        <v>0</v>
      </c>
    </row>
    <row r="130" spans="1:10" x14ac:dyDescent="0.35">
      <c r="A130" s="12" t="s">
        <v>465</v>
      </c>
      <c r="B130">
        <f t="shared" si="18"/>
        <v>1</v>
      </c>
      <c r="C130">
        <f t="shared" si="19"/>
        <v>1</v>
      </c>
      <c r="D130">
        <f t="shared" si="20"/>
        <v>1</v>
      </c>
      <c r="E130">
        <f t="shared" si="21"/>
        <v>1</v>
      </c>
      <c r="F130">
        <f t="shared" si="22"/>
        <v>0</v>
      </c>
      <c r="G130">
        <f t="shared" si="23"/>
        <v>0</v>
      </c>
      <c r="H130">
        <f t="shared" si="24"/>
        <v>0</v>
      </c>
      <c r="I130">
        <f t="shared" si="25"/>
        <v>1</v>
      </c>
      <c r="J130">
        <f t="shared" si="26"/>
        <v>1</v>
      </c>
    </row>
    <row r="131" spans="1:10" x14ac:dyDescent="0.35">
      <c r="A131" s="63" t="s">
        <v>2010</v>
      </c>
      <c r="B131" s="63">
        <f>VLOOKUP(A131,AW$70:AX$98,2,FALSE)</f>
        <v>211</v>
      </c>
      <c r="C131" s="63">
        <f>VLOOKUP(A131,$A$70:$C$98,3,FALSE)</f>
        <v>179</v>
      </c>
      <c r="D131" s="63">
        <f>VLOOKUP(A131,$G$70:$I$98,3,FALSE)</f>
        <v>165</v>
      </c>
      <c r="E131" s="64">
        <v>165</v>
      </c>
      <c r="F131" s="64">
        <v>39</v>
      </c>
      <c r="G131" s="64">
        <v>36</v>
      </c>
      <c r="H131" s="64">
        <v>90</v>
      </c>
      <c r="I131" s="64">
        <v>176</v>
      </c>
      <c r="J131" s="64">
        <v>70</v>
      </c>
    </row>
    <row r="132" spans="1:10" x14ac:dyDescent="0.35">
      <c r="C132" s="59">
        <f>C131/B131</f>
        <v>0.84834123222748814</v>
      </c>
      <c r="D132" s="59">
        <f>D131/B131</f>
        <v>0.78199052132701419</v>
      </c>
      <c r="E132" s="59">
        <f>E131/B131</f>
        <v>0.78199052132701419</v>
      </c>
      <c r="F132" s="59">
        <f>F131/B131</f>
        <v>0.18483412322274881</v>
      </c>
      <c r="G132" s="59">
        <f>G131/B131</f>
        <v>0.17061611374407584</v>
      </c>
      <c r="H132" s="59">
        <f>H131/B131</f>
        <v>0.42654028436018959</v>
      </c>
      <c r="I132" s="59">
        <f>I131/B131</f>
        <v>0.83412322274881512</v>
      </c>
      <c r="J132" s="59">
        <f>J131/B131</f>
        <v>0.33175355450236965</v>
      </c>
    </row>
    <row r="133" spans="1:10" x14ac:dyDescent="0.35">
      <c r="A133" s="12" t="s">
        <v>19</v>
      </c>
    </row>
    <row r="134" spans="1:10" ht="14" customHeight="1" x14ac:dyDescent="0.35">
      <c r="A134" s="58" t="s">
        <v>2009</v>
      </c>
      <c r="B134" s="58" t="s">
        <v>2000</v>
      </c>
      <c r="C134" s="58" t="s">
        <v>6</v>
      </c>
      <c r="D134" s="58" t="s">
        <v>7</v>
      </c>
      <c r="E134" s="58" t="s">
        <v>8</v>
      </c>
      <c r="F134" s="58" t="s">
        <v>2014</v>
      </c>
      <c r="G134" s="58" t="s">
        <v>9</v>
      </c>
      <c r="H134" s="58" t="s">
        <v>10</v>
      </c>
      <c r="I134" s="58" t="s">
        <v>11</v>
      </c>
    </row>
    <row r="135" spans="1:10" x14ac:dyDescent="0.35">
      <c r="A135" s="12" t="s">
        <v>79</v>
      </c>
      <c r="B135">
        <v>3</v>
      </c>
      <c r="C135">
        <v>3</v>
      </c>
      <c r="D135">
        <v>3</v>
      </c>
      <c r="E135">
        <v>3</v>
      </c>
      <c r="F135">
        <v>3</v>
      </c>
      <c r="G135">
        <v>3</v>
      </c>
      <c r="I135">
        <v>4</v>
      </c>
    </row>
    <row r="136" spans="1:10" x14ac:dyDescent="0.35">
      <c r="A136" s="12" t="s">
        <v>160</v>
      </c>
      <c r="B136">
        <v>2</v>
      </c>
      <c r="C136">
        <v>5</v>
      </c>
      <c r="D136">
        <v>4</v>
      </c>
      <c r="E136">
        <v>5</v>
      </c>
      <c r="F136">
        <v>5</v>
      </c>
      <c r="G136">
        <v>5</v>
      </c>
      <c r="H136">
        <v>6</v>
      </c>
      <c r="I136">
        <v>6</v>
      </c>
    </row>
    <row r="137" spans="1:10" x14ac:dyDescent="0.35">
      <c r="A137" s="12" t="s">
        <v>199</v>
      </c>
      <c r="B137">
        <v>1</v>
      </c>
      <c r="C137">
        <v>1</v>
      </c>
      <c r="D137">
        <v>1</v>
      </c>
      <c r="E137">
        <v>1</v>
      </c>
      <c r="F137">
        <v>1</v>
      </c>
      <c r="G137">
        <v>1</v>
      </c>
      <c r="H137">
        <v>1</v>
      </c>
      <c r="I137">
        <v>1</v>
      </c>
    </row>
    <row r="138" spans="1:10" x14ac:dyDescent="0.35">
      <c r="A138" s="12" t="s">
        <v>228</v>
      </c>
      <c r="B138">
        <v>1</v>
      </c>
      <c r="C138">
        <v>1</v>
      </c>
      <c r="D138">
        <v>1</v>
      </c>
      <c r="E138">
        <v>2</v>
      </c>
      <c r="F138">
        <v>2</v>
      </c>
      <c r="G138">
        <v>2</v>
      </c>
      <c r="H138">
        <v>1</v>
      </c>
      <c r="I138">
        <v>1</v>
      </c>
    </row>
    <row r="139" spans="1:10" x14ac:dyDescent="0.35">
      <c r="A139" s="12" t="s">
        <v>242</v>
      </c>
    </row>
    <row r="140" spans="1:10" x14ac:dyDescent="0.35">
      <c r="A140" s="12" t="s">
        <v>883</v>
      </c>
      <c r="G140">
        <v>2</v>
      </c>
    </row>
    <row r="141" spans="1:10" x14ac:dyDescent="0.35">
      <c r="A141" s="12" t="s">
        <v>269</v>
      </c>
    </row>
    <row r="142" spans="1:10" x14ac:dyDescent="0.35">
      <c r="A142" s="12" t="s">
        <v>285</v>
      </c>
    </row>
    <row r="143" spans="1:10" x14ac:dyDescent="0.35">
      <c r="A143" s="12" t="s">
        <v>2267</v>
      </c>
      <c r="D143">
        <v>3</v>
      </c>
      <c r="E143">
        <v>1</v>
      </c>
      <c r="G143">
        <v>2</v>
      </c>
      <c r="H143">
        <v>2</v>
      </c>
      <c r="I143">
        <v>2</v>
      </c>
    </row>
    <row r="144" spans="1:10" x14ac:dyDescent="0.35">
      <c r="A144" s="12" t="s">
        <v>288</v>
      </c>
    </row>
    <row r="145" spans="1:7" x14ac:dyDescent="0.35">
      <c r="A145" s="12" t="s">
        <v>305</v>
      </c>
    </row>
    <row r="146" spans="1:7" x14ac:dyDescent="0.35">
      <c r="A146" s="12" t="s">
        <v>337</v>
      </c>
    </row>
    <row r="147" spans="1:7" x14ac:dyDescent="0.35">
      <c r="A147" s="12" t="s">
        <v>381</v>
      </c>
      <c r="C147">
        <v>3</v>
      </c>
      <c r="D147">
        <v>3</v>
      </c>
      <c r="G147">
        <v>3</v>
      </c>
    </row>
    <row r="148" spans="1:7" x14ac:dyDescent="0.35">
      <c r="A148" s="12" t="s">
        <v>384</v>
      </c>
    </row>
    <row r="149" spans="1:7" x14ac:dyDescent="0.35">
      <c r="A149" s="12" t="s">
        <v>385</v>
      </c>
    </row>
    <row r="150" spans="1:7" x14ac:dyDescent="0.35">
      <c r="A150" s="12" t="s">
        <v>397</v>
      </c>
    </row>
    <row r="151" spans="1:7" x14ac:dyDescent="0.35">
      <c r="A151" s="12" t="s">
        <v>403</v>
      </c>
    </row>
    <row r="152" spans="1:7" x14ac:dyDescent="0.35">
      <c r="A152" s="12" t="s">
        <v>406</v>
      </c>
    </row>
    <row r="153" spans="1:7" x14ac:dyDescent="0.35">
      <c r="A153" s="12" t="s">
        <v>408</v>
      </c>
    </row>
    <row r="154" spans="1:7" x14ac:dyDescent="0.35">
      <c r="A154" s="12" t="s">
        <v>419</v>
      </c>
      <c r="B154">
        <v>1</v>
      </c>
      <c r="C154">
        <v>1</v>
      </c>
      <c r="D154">
        <v>3</v>
      </c>
      <c r="G154">
        <v>1</v>
      </c>
    </row>
    <row r="155" spans="1:7" x14ac:dyDescent="0.35">
      <c r="A155" s="12" t="s">
        <v>430</v>
      </c>
    </row>
    <row r="156" spans="1:7" x14ac:dyDescent="0.35">
      <c r="A156" s="12" t="s">
        <v>449</v>
      </c>
      <c r="B156">
        <v>1</v>
      </c>
      <c r="D156">
        <v>3</v>
      </c>
    </row>
    <row r="157" spans="1:7" x14ac:dyDescent="0.35">
      <c r="A157" s="12" t="s">
        <v>463</v>
      </c>
      <c r="E157">
        <v>1</v>
      </c>
      <c r="F157">
        <v>1</v>
      </c>
    </row>
    <row r="158" spans="1:7" x14ac:dyDescent="0.35">
      <c r="A158" s="12" t="s">
        <v>465</v>
      </c>
      <c r="E158">
        <v>1</v>
      </c>
      <c r="F158">
        <v>1</v>
      </c>
    </row>
    <row r="159" spans="1:7" x14ac:dyDescent="0.35">
      <c r="A159" s="12" t="s">
        <v>468</v>
      </c>
    </row>
    <row r="160" spans="1:7" x14ac:dyDescent="0.35">
      <c r="A160" s="12" t="s">
        <v>470</v>
      </c>
    </row>
    <row r="161" spans="1:12" x14ac:dyDescent="0.35">
      <c r="A161" s="12" t="s">
        <v>472</v>
      </c>
      <c r="E161">
        <v>2</v>
      </c>
      <c r="F161">
        <v>2</v>
      </c>
      <c r="G161">
        <v>1</v>
      </c>
    </row>
    <row r="162" spans="1:12" x14ac:dyDescent="0.35">
      <c r="A162" s="12" t="s">
        <v>474</v>
      </c>
      <c r="B162">
        <v>1</v>
      </c>
      <c r="D162">
        <v>1</v>
      </c>
      <c r="E162">
        <v>1</v>
      </c>
      <c r="F162">
        <v>4</v>
      </c>
      <c r="G162">
        <v>1</v>
      </c>
      <c r="I162">
        <v>3</v>
      </c>
    </row>
    <row r="163" spans="1:12" x14ac:dyDescent="0.35">
      <c r="A163" s="63" t="s">
        <v>2010</v>
      </c>
      <c r="B163" s="64">
        <v>10</v>
      </c>
      <c r="C163" s="64">
        <v>14</v>
      </c>
      <c r="D163" s="64">
        <v>22</v>
      </c>
      <c r="E163" s="64">
        <v>17</v>
      </c>
      <c r="F163" s="64">
        <v>19</v>
      </c>
      <c r="G163" s="64">
        <v>21</v>
      </c>
      <c r="H163" s="64">
        <v>10</v>
      </c>
      <c r="I163" s="64">
        <v>17</v>
      </c>
    </row>
    <row r="165" spans="1:12" x14ac:dyDescent="0.35">
      <c r="A165" s="12" t="s">
        <v>2017</v>
      </c>
    </row>
    <row r="166" spans="1:12" x14ac:dyDescent="0.35">
      <c r="A166" s="58" t="s">
        <v>2009</v>
      </c>
      <c r="B166" s="58" t="s">
        <v>2017</v>
      </c>
      <c r="C166" s="58" t="s">
        <v>2015</v>
      </c>
      <c r="D166" s="58" t="s">
        <v>2016</v>
      </c>
      <c r="E166" s="58" t="s">
        <v>2000</v>
      </c>
      <c r="F166" s="58" t="s">
        <v>6</v>
      </c>
      <c r="G166" s="58" t="s">
        <v>7</v>
      </c>
      <c r="H166" s="58" t="s">
        <v>8</v>
      </c>
      <c r="I166" s="58" t="s">
        <v>2014</v>
      </c>
      <c r="J166" s="58" t="s">
        <v>9</v>
      </c>
      <c r="K166" s="58" t="s">
        <v>10</v>
      </c>
      <c r="L166" s="58" t="s">
        <v>11</v>
      </c>
    </row>
    <row r="167" spans="1:12" x14ac:dyDescent="0.35">
      <c r="A167" s="12" t="s">
        <v>337</v>
      </c>
      <c r="B167">
        <f t="shared" ref="B167:B195" si="27">C167+D167</f>
        <v>50</v>
      </c>
      <c r="C167">
        <v>42</v>
      </c>
      <c r="D167">
        <f t="shared" ref="D167:D194" si="28">VLOOKUP(A167,$A$103:$B$130,2,FALSE)</f>
        <v>8</v>
      </c>
      <c r="E167">
        <f t="shared" ref="E167:E191" si="29">VLOOKUP(A167,$A$36:$J$62,3,FALSE)+VLOOKUP(A167,$A$103:$J$129,3,FALSE)</f>
        <v>34</v>
      </c>
      <c r="F167">
        <f t="shared" ref="F167:F191" si="30">VLOOKUP(A167,$A$36:$J$62,4,FALSE)+VLOOKUP(A167,$A$103:$J$129,4,FALSE)</f>
        <v>45</v>
      </c>
      <c r="G167">
        <f t="shared" ref="G167:G191" si="31">VLOOKUP(A167,$A$36:$J$62,5,FALSE)+VLOOKUP(A167,$A$103:$J$129,5,FALSE)</f>
        <v>38</v>
      </c>
      <c r="H167">
        <f t="shared" ref="H167:H191" si="32">VLOOKUP(A167,$A$36:$J$62,6,FALSE)+VLOOKUP(A167,$A$103:$J$129,6,FALSE)</f>
        <v>17</v>
      </c>
      <c r="I167">
        <f t="shared" ref="I167:I191" si="33">VLOOKUP(A167,$A$36:$J$62,7,FALSE)+VLOOKUP(A167,$A$103:$J$129,7,FALSE)</f>
        <v>15</v>
      </c>
      <c r="J167">
        <f t="shared" ref="J167:J191" si="34">VLOOKUP(A167,$A$36:$J$62,8,FALSE)+VLOOKUP(A167,$A$103:$J$129,8,FALSE)</f>
        <v>26</v>
      </c>
      <c r="K167">
        <f t="shared" ref="K167:K191" si="35">VLOOKUP(A167,$A$36:$J$62,9,FALSE)+VLOOKUP(A167,$A$103:$J$129,9,FALSE)</f>
        <v>30</v>
      </c>
      <c r="L167">
        <f t="shared" ref="L167:L191" si="36">VLOOKUP(A167,$A$36:$J$62,10,FALSE)+VLOOKUP(A167,$A$103:$J$129,10,FALSE)</f>
        <v>31</v>
      </c>
    </row>
    <row r="168" spans="1:12" x14ac:dyDescent="0.35">
      <c r="A168" s="12" t="s">
        <v>305</v>
      </c>
      <c r="B168">
        <f t="shared" si="27"/>
        <v>45</v>
      </c>
      <c r="C168">
        <v>31</v>
      </c>
      <c r="D168">
        <f t="shared" si="28"/>
        <v>14</v>
      </c>
      <c r="E168">
        <f t="shared" si="29"/>
        <v>38</v>
      </c>
      <c r="F168">
        <f t="shared" si="30"/>
        <v>44</v>
      </c>
      <c r="G168">
        <f t="shared" si="31"/>
        <v>45</v>
      </c>
      <c r="H168">
        <f t="shared" si="32"/>
        <v>20</v>
      </c>
      <c r="I168">
        <f t="shared" si="33"/>
        <v>19</v>
      </c>
      <c r="J168">
        <f t="shared" si="34"/>
        <v>44</v>
      </c>
      <c r="K168">
        <f t="shared" si="35"/>
        <v>34</v>
      </c>
      <c r="L168">
        <f t="shared" si="36"/>
        <v>17</v>
      </c>
    </row>
    <row r="169" spans="1:12" x14ac:dyDescent="0.35">
      <c r="A169" s="12" t="s">
        <v>449</v>
      </c>
      <c r="B169">
        <f t="shared" si="27"/>
        <v>42</v>
      </c>
      <c r="C169">
        <v>26</v>
      </c>
      <c r="D169">
        <f t="shared" si="28"/>
        <v>16</v>
      </c>
      <c r="E169">
        <f t="shared" si="29"/>
        <v>24</v>
      </c>
      <c r="F169">
        <f t="shared" si="30"/>
        <v>39</v>
      </c>
      <c r="G169">
        <f t="shared" si="31"/>
        <v>36</v>
      </c>
      <c r="H169">
        <f t="shared" si="32"/>
        <v>17</v>
      </c>
      <c r="I169">
        <f t="shared" si="33"/>
        <v>15</v>
      </c>
      <c r="J169">
        <f t="shared" si="34"/>
        <v>15</v>
      </c>
      <c r="K169">
        <f t="shared" si="35"/>
        <v>29</v>
      </c>
      <c r="L169">
        <f t="shared" si="36"/>
        <v>17</v>
      </c>
    </row>
    <row r="170" spans="1:12" x14ac:dyDescent="0.35">
      <c r="A170" s="12" t="s">
        <v>79</v>
      </c>
      <c r="B170">
        <f t="shared" si="27"/>
        <v>40</v>
      </c>
      <c r="C170">
        <v>27</v>
      </c>
      <c r="D170">
        <f t="shared" si="28"/>
        <v>13</v>
      </c>
      <c r="E170">
        <f t="shared" si="29"/>
        <v>16</v>
      </c>
      <c r="F170">
        <f t="shared" si="30"/>
        <v>25</v>
      </c>
      <c r="G170">
        <f t="shared" si="31"/>
        <v>20</v>
      </c>
      <c r="H170">
        <f t="shared" si="32"/>
        <v>24</v>
      </c>
      <c r="I170">
        <f t="shared" si="33"/>
        <v>15</v>
      </c>
      <c r="J170">
        <f t="shared" si="34"/>
        <v>16</v>
      </c>
      <c r="K170">
        <f t="shared" si="35"/>
        <v>17</v>
      </c>
      <c r="L170">
        <f t="shared" si="36"/>
        <v>30</v>
      </c>
    </row>
    <row r="171" spans="1:12" x14ac:dyDescent="0.35">
      <c r="A171" s="12" t="s">
        <v>160</v>
      </c>
      <c r="B171">
        <f t="shared" si="27"/>
        <v>35</v>
      </c>
      <c r="C171">
        <v>26</v>
      </c>
      <c r="D171">
        <f t="shared" si="28"/>
        <v>9</v>
      </c>
      <c r="E171">
        <f t="shared" si="29"/>
        <v>30</v>
      </c>
      <c r="F171">
        <f t="shared" si="30"/>
        <v>29</v>
      </c>
      <c r="G171">
        <f t="shared" si="31"/>
        <v>23</v>
      </c>
      <c r="H171">
        <f t="shared" si="32"/>
        <v>10</v>
      </c>
      <c r="I171">
        <f t="shared" si="33"/>
        <v>7</v>
      </c>
      <c r="J171">
        <f t="shared" si="34"/>
        <v>9</v>
      </c>
      <c r="K171">
        <f t="shared" si="35"/>
        <v>18</v>
      </c>
      <c r="L171">
        <f t="shared" si="36"/>
        <v>21</v>
      </c>
    </row>
    <row r="172" spans="1:12" x14ac:dyDescent="0.35">
      <c r="A172" s="12" t="s">
        <v>430</v>
      </c>
      <c r="B172">
        <f t="shared" si="27"/>
        <v>29</v>
      </c>
      <c r="C172">
        <v>19</v>
      </c>
      <c r="D172">
        <f t="shared" si="28"/>
        <v>10</v>
      </c>
      <c r="E172">
        <f t="shared" si="29"/>
        <v>26</v>
      </c>
      <c r="F172">
        <f t="shared" si="30"/>
        <v>21</v>
      </c>
      <c r="G172">
        <f t="shared" si="31"/>
        <v>22</v>
      </c>
      <c r="H172">
        <f t="shared" si="32"/>
        <v>12</v>
      </c>
      <c r="I172">
        <f t="shared" si="33"/>
        <v>12</v>
      </c>
      <c r="J172">
        <f t="shared" si="34"/>
        <v>19</v>
      </c>
      <c r="K172">
        <f t="shared" si="35"/>
        <v>25</v>
      </c>
      <c r="L172">
        <f t="shared" si="36"/>
        <v>15</v>
      </c>
    </row>
    <row r="173" spans="1:12" x14ac:dyDescent="0.35">
      <c r="A173" s="12" t="s">
        <v>397</v>
      </c>
      <c r="B173">
        <f t="shared" si="27"/>
        <v>28</v>
      </c>
      <c r="C173">
        <v>10</v>
      </c>
      <c r="D173">
        <f t="shared" si="28"/>
        <v>18</v>
      </c>
      <c r="E173">
        <f t="shared" si="29"/>
        <v>25</v>
      </c>
      <c r="F173">
        <f t="shared" si="30"/>
        <v>27</v>
      </c>
      <c r="G173">
        <f t="shared" si="31"/>
        <v>24</v>
      </c>
      <c r="H173">
        <f t="shared" si="32"/>
        <v>6</v>
      </c>
      <c r="I173">
        <f t="shared" si="33"/>
        <v>6</v>
      </c>
      <c r="J173">
        <f t="shared" si="34"/>
        <v>11</v>
      </c>
      <c r="K173">
        <f t="shared" si="35"/>
        <v>23</v>
      </c>
      <c r="L173">
        <f t="shared" si="36"/>
        <v>7</v>
      </c>
    </row>
    <row r="174" spans="1:12" x14ac:dyDescent="0.35">
      <c r="A174" s="104" t="s">
        <v>2267</v>
      </c>
      <c r="B174" s="112">
        <f t="shared" si="27"/>
        <v>25</v>
      </c>
      <c r="C174" s="112">
        <v>23</v>
      </c>
      <c r="D174" s="112">
        <f t="shared" si="28"/>
        <v>2</v>
      </c>
      <c r="E174" s="112">
        <f t="shared" si="29"/>
        <v>19</v>
      </c>
      <c r="F174" s="112">
        <f t="shared" si="30"/>
        <v>21</v>
      </c>
      <c r="G174" s="112">
        <f t="shared" si="31"/>
        <v>21</v>
      </c>
      <c r="H174" s="112">
        <f t="shared" si="32"/>
        <v>21</v>
      </c>
      <c r="I174" s="112">
        <f t="shared" si="33"/>
        <v>21</v>
      </c>
      <c r="J174" s="112">
        <f t="shared" si="34"/>
        <v>23</v>
      </c>
      <c r="K174" s="112">
        <f t="shared" si="35"/>
        <v>22</v>
      </c>
      <c r="L174" s="114">
        <f t="shared" si="36"/>
        <v>22</v>
      </c>
    </row>
    <row r="175" spans="1:12" x14ac:dyDescent="0.35">
      <c r="A175" s="12" t="s">
        <v>472</v>
      </c>
      <c r="B175">
        <f t="shared" si="27"/>
        <v>21</v>
      </c>
      <c r="C175">
        <v>15</v>
      </c>
      <c r="D175">
        <f t="shared" si="28"/>
        <v>6</v>
      </c>
      <c r="E175">
        <f t="shared" si="29"/>
        <v>10</v>
      </c>
      <c r="F175">
        <f t="shared" si="30"/>
        <v>10</v>
      </c>
      <c r="G175">
        <f t="shared" si="31"/>
        <v>10</v>
      </c>
      <c r="H175">
        <f t="shared" si="32"/>
        <v>3</v>
      </c>
      <c r="I175">
        <f t="shared" si="33"/>
        <v>3</v>
      </c>
      <c r="J175">
        <f t="shared" si="34"/>
        <v>6</v>
      </c>
      <c r="K175">
        <f t="shared" si="35"/>
        <v>8</v>
      </c>
      <c r="L175">
        <f t="shared" si="36"/>
        <v>10</v>
      </c>
    </row>
    <row r="176" spans="1:12" x14ac:dyDescent="0.35">
      <c r="A176" s="12" t="s">
        <v>474</v>
      </c>
      <c r="B176">
        <f t="shared" si="27"/>
        <v>21</v>
      </c>
      <c r="C176">
        <v>7</v>
      </c>
      <c r="D176">
        <f t="shared" si="28"/>
        <v>14</v>
      </c>
      <c r="E176">
        <f t="shared" si="29"/>
        <v>16</v>
      </c>
      <c r="F176">
        <f t="shared" si="30"/>
        <v>16</v>
      </c>
      <c r="G176">
        <f t="shared" si="31"/>
        <v>16</v>
      </c>
      <c r="H176">
        <f t="shared" si="32"/>
        <v>8</v>
      </c>
      <c r="I176">
        <f t="shared" si="33"/>
        <v>6</v>
      </c>
      <c r="J176">
        <f t="shared" si="34"/>
        <v>2</v>
      </c>
      <c r="K176">
        <f t="shared" si="35"/>
        <v>16</v>
      </c>
      <c r="L176">
        <f t="shared" si="36"/>
        <v>5</v>
      </c>
    </row>
    <row r="177" spans="1:12" x14ac:dyDescent="0.35">
      <c r="A177" s="12" t="s">
        <v>408</v>
      </c>
      <c r="B177">
        <f t="shared" si="27"/>
        <v>20</v>
      </c>
      <c r="C177">
        <v>11</v>
      </c>
      <c r="D177">
        <f t="shared" si="28"/>
        <v>9</v>
      </c>
      <c r="E177">
        <f t="shared" si="29"/>
        <v>15</v>
      </c>
      <c r="F177">
        <f t="shared" si="30"/>
        <v>18</v>
      </c>
      <c r="G177">
        <f t="shared" si="31"/>
        <v>18</v>
      </c>
      <c r="H177">
        <f t="shared" si="32"/>
        <v>6</v>
      </c>
      <c r="I177">
        <f t="shared" si="33"/>
        <v>6</v>
      </c>
      <c r="J177">
        <f t="shared" si="34"/>
        <v>11</v>
      </c>
      <c r="K177">
        <f t="shared" si="35"/>
        <v>14</v>
      </c>
      <c r="L177">
        <f t="shared" si="36"/>
        <v>8</v>
      </c>
    </row>
    <row r="178" spans="1:12" x14ac:dyDescent="0.35">
      <c r="A178" s="12" t="s">
        <v>269</v>
      </c>
      <c r="B178">
        <f t="shared" si="27"/>
        <v>20</v>
      </c>
      <c r="C178">
        <v>9</v>
      </c>
      <c r="D178">
        <f t="shared" si="28"/>
        <v>11</v>
      </c>
      <c r="E178">
        <f t="shared" si="29"/>
        <v>14</v>
      </c>
      <c r="F178">
        <f t="shared" si="30"/>
        <v>18</v>
      </c>
      <c r="G178">
        <f t="shared" si="31"/>
        <v>16</v>
      </c>
      <c r="H178">
        <f t="shared" si="32"/>
        <v>4</v>
      </c>
      <c r="I178">
        <f t="shared" si="33"/>
        <v>2</v>
      </c>
      <c r="J178">
        <f t="shared" si="34"/>
        <v>6</v>
      </c>
      <c r="K178">
        <f t="shared" si="35"/>
        <v>15</v>
      </c>
      <c r="L178">
        <f t="shared" si="36"/>
        <v>5</v>
      </c>
    </row>
    <row r="179" spans="1:12" x14ac:dyDescent="0.35">
      <c r="A179" s="12" t="s">
        <v>385</v>
      </c>
      <c r="B179">
        <f t="shared" si="27"/>
        <v>19</v>
      </c>
      <c r="C179">
        <v>12</v>
      </c>
      <c r="D179">
        <f t="shared" si="28"/>
        <v>7</v>
      </c>
      <c r="E179">
        <f t="shared" si="29"/>
        <v>17</v>
      </c>
      <c r="F179">
        <f t="shared" si="30"/>
        <v>13</v>
      </c>
      <c r="G179">
        <f t="shared" si="31"/>
        <v>13</v>
      </c>
      <c r="H179">
        <f t="shared" si="32"/>
        <v>1</v>
      </c>
      <c r="I179">
        <f t="shared" si="33"/>
        <v>1</v>
      </c>
      <c r="J179">
        <f t="shared" si="34"/>
        <v>3</v>
      </c>
      <c r="K179">
        <f t="shared" si="35"/>
        <v>16</v>
      </c>
      <c r="L179">
        <f t="shared" si="36"/>
        <v>6</v>
      </c>
    </row>
    <row r="180" spans="1:12" x14ac:dyDescent="0.35">
      <c r="A180" s="12" t="s">
        <v>468</v>
      </c>
      <c r="B180">
        <f t="shared" si="27"/>
        <v>18</v>
      </c>
      <c r="C180">
        <v>7</v>
      </c>
      <c r="D180">
        <f t="shared" si="28"/>
        <v>11</v>
      </c>
      <c r="E180">
        <f t="shared" si="29"/>
        <v>16</v>
      </c>
      <c r="F180">
        <f t="shared" si="30"/>
        <v>14</v>
      </c>
      <c r="G180">
        <f t="shared" si="31"/>
        <v>14</v>
      </c>
      <c r="H180">
        <f t="shared" si="32"/>
        <v>6</v>
      </c>
      <c r="I180">
        <f t="shared" si="33"/>
        <v>6</v>
      </c>
      <c r="J180">
        <f t="shared" si="34"/>
        <v>8</v>
      </c>
      <c r="K180">
        <f t="shared" si="35"/>
        <v>14</v>
      </c>
      <c r="L180">
        <f t="shared" si="36"/>
        <v>7</v>
      </c>
    </row>
    <row r="181" spans="1:12" x14ac:dyDescent="0.35">
      <c r="A181" s="12" t="s">
        <v>288</v>
      </c>
      <c r="B181">
        <f t="shared" si="27"/>
        <v>17</v>
      </c>
      <c r="C181">
        <v>9</v>
      </c>
      <c r="D181">
        <f t="shared" si="28"/>
        <v>8</v>
      </c>
      <c r="E181">
        <f t="shared" si="29"/>
        <v>12</v>
      </c>
      <c r="F181">
        <f t="shared" si="30"/>
        <v>12</v>
      </c>
      <c r="G181">
        <f t="shared" si="31"/>
        <v>12</v>
      </c>
      <c r="H181">
        <f t="shared" si="32"/>
        <v>5</v>
      </c>
      <c r="I181">
        <f t="shared" si="33"/>
        <v>4</v>
      </c>
      <c r="J181">
        <f t="shared" si="34"/>
        <v>5</v>
      </c>
      <c r="K181">
        <f t="shared" si="35"/>
        <v>11</v>
      </c>
      <c r="L181">
        <f t="shared" si="36"/>
        <v>11</v>
      </c>
    </row>
    <row r="182" spans="1:12" x14ac:dyDescent="0.35">
      <c r="A182" s="12" t="s">
        <v>2183</v>
      </c>
      <c r="B182">
        <f t="shared" si="27"/>
        <v>16</v>
      </c>
      <c r="C182">
        <v>11</v>
      </c>
      <c r="D182">
        <f t="shared" si="28"/>
        <v>5</v>
      </c>
      <c r="E182">
        <f t="shared" si="29"/>
        <v>13</v>
      </c>
      <c r="F182">
        <f t="shared" si="30"/>
        <v>15</v>
      </c>
      <c r="G182">
        <f t="shared" si="31"/>
        <v>12</v>
      </c>
      <c r="H182">
        <f t="shared" si="32"/>
        <v>4</v>
      </c>
      <c r="I182">
        <f t="shared" si="33"/>
        <v>1</v>
      </c>
      <c r="J182">
        <f t="shared" si="34"/>
        <v>8</v>
      </c>
      <c r="K182">
        <f t="shared" si="35"/>
        <v>8</v>
      </c>
      <c r="L182">
        <f t="shared" si="36"/>
        <v>8</v>
      </c>
    </row>
    <row r="183" spans="1:12" x14ac:dyDescent="0.35">
      <c r="A183" s="12" t="s">
        <v>463</v>
      </c>
      <c r="B183">
        <f t="shared" si="27"/>
        <v>16</v>
      </c>
      <c r="C183">
        <v>9</v>
      </c>
      <c r="D183">
        <f t="shared" si="28"/>
        <v>7</v>
      </c>
      <c r="E183">
        <f t="shared" si="29"/>
        <v>16</v>
      </c>
      <c r="F183">
        <f t="shared" si="30"/>
        <v>15</v>
      </c>
      <c r="G183">
        <f t="shared" si="31"/>
        <v>14</v>
      </c>
      <c r="H183">
        <f t="shared" si="32"/>
        <v>2</v>
      </c>
      <c r="I183">
        <f t="shared" si="33"/>
        <v>1</v>
      </c>
      <c r="J183">
        <f t="shared" si="34"/>
        <v>16</v>
      </c>
      <c r="K183">
        <f t="shared" si="35"/>
        <v>13</v>
      </c>
      <c r="L183">
        <f t="shared" si="36"/>
        <v>7</v>
      </c>
    </row>
    <row r="184" spans="1:12" x14ac:dyDescent="0.35">
      <c r="A184" s="12" t="s">
        <v>470</v>
      </c>
      <c r="B184">
        <f t="shared" si="27"/>
        <v>15</v>
      </c>
      <c r="C184">
        <v>13</v>
      </c>
      <c r="D184">
        <f t="shared" si="28"/>
        <v>2</v>
      </c>
      <c r="E184">
        <f t="shared" si="29"/>
        <v>14</v>
      </c>
      <c r="F184">
        <f t="shared" si="30"/>
        <v>10</v>
      </c>
      <c r="G184">
        <f t="shared" si="31"/>
        <v>10</v>
      </c>
      <c r="H184">
        <f t="shared" si="32"/>
        <v>4</v>
      </c>
      <c r="I184">
        <f t="shared" si="33"/>
        <v>5</v>
      </c>
      <c r="J184">
        <f t="shared" si="34"/>
        <v>8</v>
      </c>
      <c r="K184">
        <f t="shared" si="35"/>
        <v>13</v>
      </c>
      <c r="L184">
        <f t="shared" si="36"/>
        <v>4</v>
      </c>
    </row>
    <row r="185" spans="1:12" x14ac:dyDescent="0.35">
      <c r="A185" s="12" t="s">
        <v>199</v>
      </c>
      <c r="B185">
        <f t="shared" si="27"/>
        <v>15</v>
      </c>
      <c r="C185">
        <v>12</v>
      </c>
      <c r="D185">
        <f t="shared" si="28"/>
        <v>3</v>
      </c>
      <c r="E185">
        <f t="shared" si="29"/>
        <v>11</v>
      </c>
      <c r="F185">
        <f t="shared" si="30"/>
        <v>11</v>
      </c>
      <c r="G185">
        <f t="shared" si="31"/>
        <v>9</v>
      </c>
      <c r="H185">
        <f t="shared" si="32"/>
        <v>2</v>
      </c>
      <c r="I185">
        <f t="shared" si="33"/>
        <v>2</v>
      </c>
      <c r="J185">
        <f t="shared" si="34"/>
        <v>6</v>
      </c>
      <c r="K185">
        <f t="shared" si="35"/>
        <v>9</v>
      </c>
      <c r="L185">
        <f t="shared" si="36"/>
        <v>10</v>
      </c>
    </row>
    <row r="186" spans="1:12" x14ac:dyDescent="0.35">
      <c r="A186" s="12" t="s">
        <v>384</v>
      </c>
      <c r="B186">
        <f t="shared" si="27"/>
        <v>14</v>
      </c>
      <c r="C186">
        <v>9</v>
      </c>
      <c r="D186">
        <f t="shared" si="28"/>
        <v>5</v>
      </c>
      <c r="E186">
        <f t="shared" si="29"/>
        <v>14</v>
      </c>
      <c r="F186">
        <f t="shared" si="30"/>
        <v>14</v>
      </c>
      <c r="G186">
        <f t="shared" si="31"/>
        <v>13</v>
      </c>
      <c r="H186">
        <f t="shared" si="32"/>
        <v>5</v>
      </c>
      <c r="I186">
        <f t="shared" si="33"/>
        <v>5</v>
      </c>
      <c r="J186">
        <f t="shared" si="34"/>
        <v>13</v>
      </c>
      <c r="K186">
        <f t="shared" si="35"/>
        <v>9</v>
      </c>
      <c r="L186">
        <f t="shared" si="36"/>
        <v>9</v>
      </c>
    </row>
    <row r="187" spans="1:12" x14ac:dyDescent="0.35">
      <c r="A187" s="12" t="s">
        <v>403</v>
      </c>
      <c r="B187">
        <f t="shared" si="27"/>
        <v>14</v>
      </c>
      <c r="C187">
        <v>9</v>
      </c>
      <c r="D187">
        <f t="shared" si="28"/>
        <v>5</v>
      </c>
      <c r="E187">
        <f t="shared" si="29"/>
        <v>13</v>
      </c>
      <c r="F187">
        <f t="shared" si="30"/>
        <v>13</v>
      </c>
      <c r="G187">
        <f t="shared" si="31"/>
        <v>14</v>
      </c>
      <c r="H187">
        <f t="shared" si="32"/>
        <v>5</v>
      </c>
      <c r="I187">
        <f t="shared" si="33"/>
        <v>6</v>
      </c>
      <c r="J187">
        <f t="shared" si="34"/>
        <v>8</v>
      </c>
      <c r="K187">
        <f t="shared" si="35"/>
        <v>12</v>
      </c>
      <c r="L187">
        <f t="shared" si="36"/>
        <v>7</v>
      </c>
    </row>
    <row r="188" spans="1:12" x14ac:dyDescent="0.35">
      <c r="A188" s="12" t="s">
        <v>228</v>
      </c>
      <c r="B188">
        <f t="shared" si="27"/>
        <v>13</v>
      </c>
      <c r="C188">
        <v>9</v>
      </c>
      <c r="D188">
        <f t="shared" si="28"/>
        <v>4</v>
      </c>
      <c r="E188">
        <f t="shared" si="29"/>
        <v>10</v>
      </c>
      <c r="F188">
        <f t="shared" si="30"/>
        <v>12</v>
      </c>
      <c r="G188">
        <f t="shared" si="31"/>
        <v>10</v>
      </c>
      <c r="H188">
        <f t="shared" si="32"/>
        <v>3</v>
      </c>
      <c r="I188">
        <f t="shared" si="33"/>
        <v>3</v>
      </c>
      <c r="J188">
        <f t="shared" si="34"/>
        <v>10</v>
      </c>
      <c r="K188">
        <f t="shared" si="35"/>
        <v>7</v>
      </c>
      <c r="L188">
        <f t="shared" si="36"/>
        <v>7</v>
      </c>
    </row>
    <row r="189" spans="1:12" x14ac:dyDescent="0.35">
      <c r="A189" s="12" t="s">
        <v>285</v>
      </c>
      <c r="B189">
        <f t="shared" si="27"/>
        <v>11</v>
      </c>
      <c r="C189">
        <v>7</v>
      </c>
      <c r="D189">
        <f t="shared" si="28"/>
        <v>4</v>
      </c>
      <c r="E189">
        <f t="shared" si="29"/>
        <v>9</v>
      </c>
      <c r="F189">
        <f t="shared" si="30"/>
        <v>6</v>
      </c>
      <c r="G189">
        <f t="shared" si="31"/>
        <v>6</v>
      </c>
      <c r="H189">
        <f t="shared" si="32"/>
        <v>3</v>
      </c>
      <c r="I189">
        <f t="shared" si="33"/>
        <v>1</v>
      </c>
      <c r="J189">
        <f t="shared" si="34"/>
        <v>2</v>
      </c>
      <c r="K189">
        <f t="shared" si="35"/>
        <v>9</v>
      </c>
      <c r="L189">
        <f t="shared" si="36"/>
        <v>3</v>
      </c>
    </row>
    <row r="190" spans="1:12" x14ac:dyDescent="0.35">
      <c r="A190" s="12" t="s">
        <v>419</v>
      </c>
      <c r="B190">
        <f t="shared" si="27"/>
        <v>13</v>
      </c>
      <c r="C190">
        <v>7</v>
      </c>
      <c r="D190">
        <f t="shared" si="28"/>
        <v>6</v>
      </c>
      <c r="E190">
        <f t="shared" si="29"/>
        <v>8</v>
      </c>
      <c r="F190">
        <f t="shared" si="30"/>
        <v>6</v>
      </c>
      <c r="G190">
        <f t="shared" si="31"/>
        <v>4</v>
      </c>
      <c r="H190">
        <f t="shared" si="32"/>
        <v>1</v>
      </c>
      <c r="I190">
        <f t="shared" si="33"/>
        <v>1</v>
      </c>
      <c r="J190">
        <f t="shared" si="34"/>
        <v>2</v>
      </c>
      <c r="K190">
        <f t="shared" si="35"/>
        <v>11</v>
      </c>
      <c r="L190">
        <f t="shared" si="36"/>
        <v>5</v>
      </c>
    </row>
    <row r="191" spans="1:12" x14ac:dyDescent="0.35">
      <c r="A191" s="12" t="s">
        <v>242</v>
      </c>
      <c r="B191">
        <f t="shared" si="27"/>
        <v>12</v>
      </c>
      <c r="C191">
        <v>6</v>
      </c>
      <c r="D191">
        <f t="shared" si="28"/>
        <v>6</v>
      </c>
      <c r="E191">
        <f t="shared" si="29"/>
        <v>11</v>
      </c>
      <c r="F191">
        <f t="shared" si="30"/>
        <v>9</v>
      </c>
      <c r="G191">
        <f t="shared" si="31"/>
        <v>7</v>
      </c>
      <c r="H191">
        <f t="shared" si="32"/>
        <v>4</v>
      </c>
      <c r="I191">
        <f t="shared" si="33"/>
        <v>4</v>
      </c>
      <c r="J191">
        <f t="shared" si="34"/>
        <v>5</v>
      </c>
      <c r="K191">
        <f t="shared" si="35"/>
        <v>7</v>
      </c>
      <c r="L191">
        <f t="shared" si="36"/>
        <v>6</v>
      </c>
    </row>
    <row r="192" spans="1:12" x14ac:dyDescent="0.35">
      <c r="A192" s="12" t="s">
        <v>465</v>
      </c>
      <c r="B192">
        <f t="shared" si="27"/>
        <v>8</v>
      </c>
      <c r="C192">
        <v>7</v>
      </c>
      <c r="D192">
        <f t="shared" si="28"/>
        <v>1</v>
      </c>
      <c r="E192">
        <f>VLOOKUP(A192,$A$36:$J$63,3,FALSE)+VLOOKUP(A192,$A$103:$J$130,3,FALSE)</f>
        <v>6</v>
      </c>
      <c r="F192">
        <f>VLOOKUP(A192,$A$36:$J$63,4,FALSE)+VLOOKUP(A192,$A$103:$J$130,4,FALSE)</f>
        <v>7</v>
      </c>
      <c r="G192">
        <f>VLOOKUP(A192,$A$36:$J$63,5,FALSE)+VLOOKUP(A192,$A$103:$J$130,5,FALSE)</f>
        <v>4</v>
      </c>
      <c r="H192">
        <f>VLOOKUP(A192,$A$36:$J$63,6,FALSE)+VLOOKUP(A192,$A$103:$J$130,6,FALSE)</f>
        <v>3</v>
      </c>
      <c r="I192">
        <f>VLOOKUP(A192,$A$36:$J$63,7,FALSE)+VLOOKUP(A192,$A$103:$J$130,7,FALSE)</f>
        <v>0</v>
      </c>
      <c r="J192">
        <f>VLOOKUP(A192,$A$36:$J$63,8,FALSE)+VLOOKUP(A192,$A$103:$J$130,8,FALSE)</f>
        <v>0</v>
      </c>
      <c r="K192">
        <f>VLOOKUP(A192,$A$36:$J$63,9,FALSE)+VLOOKUP(A192,$A$103:$J$130,9,FALSE)</f>
        <v>6</v>
      </c>
      <c r="L192">
        <f>VLOOKUP(A192,$A$36:$J$63,10,FALSE)+VLOOKUP(A192,$A$103:$J$130,10,FALSE)</f>
        <v>7</v>
      </c>
    </row>
    <row r="193" spans="1:12" x14ac:dyDescent="0.35">
      <c r="A193" s="12" t="s">
        <v>381</v>
      </c>
      <c r="B193" s="118">
        <f t="shared" si="27"/>
        <v>8</v>
      </c>
      <c r="C193" s="118">
        <v>5</v>
      </c>
      <c r="D193">
        <f t="shared" si="28"/>
        <v>3</v>
      </c>
      <c r="E193">
        <f>VLOOKUP(A193,$A$36:$J$63,3,FALSE)+VLOOKUP(A193,$A$103:$J$130,3,FALSE)</f>
        <v>7</v>
      </c>
      <c r="F193">
        <f>VLOOKUP(A193,$A$36:$J$63,4,FALSE)+VLOOKUP(A193,$A$103:$J$130,4,FALSE)</f>
        <v>5</v>
      </c>
      <c r="G193">
        <f>VLOOKUP(A193,$A$36:$J$63,5,FALSE)+VLOOKUP(A193,$A$103:$J$130,5,FALSE)</f>
        <v>5</v>
      </c>
      <c r="H193">
        <f>VLOOKUP(A193,$A$36:$J$63,6,FALSE)+VLOOKUP(A193,$A$103:$J$130,6,FALSE)</f>
        <v>1</v>
      </c>
      <c r="I193">
        <f>VLOOKUP(A193,$A$36:$J$63,7,FALSE)+VLOOKUP(A193,$A$103:$J$130,7,FALSE)</f>
        <v>1</v>
      </c>
      <c r="J193">
        <f>VLOOKUP(A193,$A$36:$J$63,8,FALSE)+VLOOKUP(A193,$A$103:$J$130,8,FALSE)</f>
        <v>4</v>
      </c>
      <c r="K193">
        <f>VLOOKUP(A193,$A$36:$J$63,9,FALSE)+VLOOKUP(A193,$A$103:$J$130,9,FALSE)</f>
        <v>5</v>
      </c>
      <c r="L193">
        <f>VLOOKUP(A193,$A$36:$J$63,10,FALSE)+VLOOKUP(A193,$A$103:$J$130,10,FALSE)</f>
        <v>4</v>
      </c>
    </row>
    <row r="194" spans="1:12" x14ac:dyDescent="0.35">
      <c r="A194" s="12" t="s">
        <v>406</v>
      </c>
      <c r="B194" s="118">
        <f t="shared" si="27"/>
        <v>8</v>
      </c>
      <c r="C194" s="118">
        <v>4</v>
      </c>
      <c r="D194">
        <f t="shared" si="28"/>
        <v>4</v>
      </c>
      <c r="E194">
        <f>VLOOKUP(A194,$A$36:$J$63,3,FALSE)+VLOOKUP(A194,$A$103:$J$130,3,FALSE)</f>
        <v>7</v>
      </c>
      <c r="F194">
        <f>VLOOKUP(A194,$A$36:$J$63,4,FALSE)+VLOOKUP(A194,$A$103:$J$130,4,FALSE)</f>
        <v>7</v>
      </c>
      <c r="G194">
        <f>VLOOKUP(A194,$A$36:$J$63,5,FALSE)+VLOOKUP(A194,$A$103:$J$130,5,FALSE)</f>
        <v>7</v>
      </c>
      <c r="H194">
        <f>VLOOKUP(A194,$A$36:$J$63,6,FALSE)+VLOOKUP(A194,$A$103:$J$130,6,FALSE)</f>
        <v>4</v>
      </c>
      <c r="I194">
        <f>VLOOKUP(A194,$A$36:$J$63,7,FALSE)+VLOOKUP(A194,$A$103:$J$130,7,FALSE)</f>
        <v>4</v>
      </c>
      <c r="J194">
        <f>VLOOKUP(A194,$A$36:$J$63,8,FALSE)+VLOOKUP(A194,$A$103:$J$130,8,FALSE)</f>
        <v>5</v>
      </c>
      <c r="K194">
        <f>VLOOKUP(A194,$A$36:$J$63,9,FALSE)+VLOOKUP(A194,$A$103:$J$130,9,FALSE)</f>
        <v>6</v>
      </c>
      <c r="L194">
        <f>VLOOKUP(A194,$A$36:$J$63,10,FALSE)+VLOOKUP(A194,$A$103:$J$130,10,FALSE)</f>
        <v>1</v>
      </c>
    </row>
    <row r="195" spans="1:12" x14ac:dyDescent="0.35">
      <c r="A195" s="63" t="s">
        <v>2010</v>
      </c>
      <c r="B195" s="76">
        <f t="shared" si="27"/>
        <v>593</v>
      </c>
      <c r="C195" s="76">
        <f>SUM(C167:C194)</f>
        <v>382</v>
      </c>
      <c r="D195" s="76">
        <f>SUM(D167:D194)</f>
        <v>211</v>
      </c>
      <c r="E195" s="76">
        <f>SUM(E167:E194)</f>
        <v>451</v>
      </c>
      <c r="F195" s="76">
        <f t="shared" ref="F195:L195" si="37">SUM(F167:F194)</f>
        <v>482</v>
      </c>
      <c r="G195" s="76">
        <f t="shared" si="37"/>
        <v>443</v>
      </c>
      <c r="H195" s="76">
        <f t="shared" si="37"/>
        <v>201</v>
      </c>
      <c r="I195" s="76">
        <f t="shared" si="37"/>
        <v>172</v>
      </c>
      <c r="J195" s="76">
        <f t="shared" si="37"/>
        <v>291</v>
      </c>
      <c r="K195" s="76">
        <f t="shared" si="37"/>
        <v>407</v>
      </c>
      <c r="L195" s="76">
        <f t="shared" si="37"/>
        <v>290</v>
      </c>
    </row>
  </sheetData>
  <sortState xmlns:xlrd2="http://schemas.microsoft.com/office/spreadsheetml/2017/richdata2" ref="A103:J130">
    <sortCondition descending="1" ref="B103:B130"/>
  </sortState>
  <conditionalFormatting sqref="B36:B40 B42:B63">
    <cfRule type="colorScale" priority="36">
      <colorScale>
        <cfvo type="min"/>
        <cfvo type="max"/>
        <color rgb="FFFCFCFF"/>
        <color rgb="FF63BE7B"/>
      </colorScale>
    </cfRule>
  </conditionalFormatting>
  <conditionalFormatting sqref="B103:B127 B129:B130">
    <cfRule type="colorScale" priority="18">
      <colorScale>
        <cfvo type="min"/>
        <cfvo type="max"/>
        <color rgb="FFFCFCFF"/>
        <color rgb="FF63BE7B"/>
      </colorScale>
    </cfRule>
  </conditionalFormatting>
  <conditionalFormatting sqref="B167:B173 B175:B194">
    <cfRule type="colorScale" priority="47">
      <colorScale>
        <cfvo type="min"/>
        <cfvo type="max"/>
        <color rgb="FFFCFCFF"/>
        <color rgb="FF63BE7B"/>
      </colorScale>
    </cfRule>
  </conditionalFormatting>
  <conditionalFormatting sqref="C36:C40 C42:C63">
    <cfRule type="colorScale" priority="35">
      <colorScale>
        <cfvo type="min"/>
        <cfvo type="max"/>
        <color rgb="FFFCFCFF"/>
        <color rgb="FF63BE7B"/>
      </colorScale>
    </cfRule>
  </conditionalFormatting>
  <conditionalFormatting sqref="C103:C127 C129:C130">
    <cfRule type="colorScale" priority="17">
      <colorScale>
        <cfvo type="min"/>
        <cfvo type="max"/>
        <color rgb="FFFCFCFF"/>
        <color rgb="FF63BE7B"/>
      </colorScale>
    </cfRule>
  </conditionalFormatting>
  <conditionalFormatting sqref="C167:C173 C175:C194">
    <cfRule type="colorScale" priority="46">
      <colorScale>
        <cfvo type="min"/>
        <cfvo type="max"/>
        <color rgb="FFFCFCFF"/>
        <color rgb="FF63BE7B"/>
      </colorScale>
    </cfRule>
  </conditionalFormatting>
  <conditionalFormatting sqref="D36:D40 D42:D63">
    <cfRule type="colorScale" priority="34">
      <colorScale>
        <cfvo type="min"/>
        <cfvo type="max"/>
        <color rgb="FFFCFCFF"/>
        <color rgb="FF63BE7B"/>
      </colorScale>
    </cfRule>
  </conditionalFormatting>
  <conditionalFormatting sqref="D103:D127 D129:D130">
    <cfRule type="colorScale" priority="16">
      <colorScale>
        <cfvo type="min"/>
        <cfvo type="max"/>
        <color rgb="FFFCFCFF"/>
        <color rgb="FF63BE7B"/>
      </colorScale>
    </cfRule>
  </conditionalFormatting>
  <conditionalFormatting sqref="D167:D194">
    <cfRule type="colorScale" priority="45">
      <colorScale>
        <cfvo type="min"/>
        <cfvo type="max"/>
        <color rgb="FFFCFCFF"/>
        <color rgb="FF63BE7B"/>
      </colorScale>
    </cfRule>
  </conditionalFormatting>
  <conditionalFormatting sqref="E36:E40 E42:E63">
    <cfRule type="colorScale" priority="33">
      <colorScale>
        <cfvo type="min"/>
        <cfvo type="max"/>
        <color rgb="FFFCFCFF"/>
        <color rgb="FF63BE7B"/>
      </colorScale>
    </cfRule>
  </conditionalFormatting>
  <conditionalFormatting sqref="E103:E127 E129:E130">
    <cfRule type="colorScale" priority="15">
      <colorScale>
        <cfvo type="min"/>
        <cfvo type="max"/>
        <color rgb="FFFCFCFF"/>
        <color rgb="FF63BE7B"/>
      </colorScale>
    </cfRule>
  </conditionalFormatting>
  <conditionalFormatting sqref="E167:E173 E175:E194">
    <cfRule type="colorScale" priority="44">
      <colorScale>
        <cfvo type="min"/>
        <cfvo type="max"/>
        <color rgb="FFFCFCFF"/>
        <color rgb="FF63BE7B"/>
      </colorScale>
    </cfRule>
  </conditionalFormatting>
  <conditionalFormatting sqref="F36:F40 F42:F63">
    <cfRule type="colorScale" priority="32">
      <colorScale>
        <cfvo type="min"/>
        <cfvo type="max"/>
        <color rgb="FFFCFCFF"/>
        <color rgb="FF63BE7B"/>
      </colorScale>
    </cfRule>
  </conditionalFormatting>
  <conditionalFormatting sqref="F103:F127 F129:F130">
    <cfRule type="colorScale" priority="14">
      <colorScale>
        <cfvo type="min"/>
        <cfvo type="max"/>
        <color rgb="FFFCFCFF"/>
        <color rgb="FF63BE7B"/>
      </colorScale>
    </cfRule>
  </conditionalFormatting>
  <conditionalFormatting sqref="F167:F173 F175:F194">
    <cfRule type="colorScale" priority="43">
      <colorScale>
        <cfvo type="min"/>
        <cfvo type="max"/>
        <color rgb="FFFCFCFF"/>
        <color rgb="FF63BE7B"/>
      </colorScale>
    </cfRule>
  </conditionalFormatting>
  <conditionalFormatting sqref="G36:G40 G42:G63">
    <cfRule type="colorScale" priority="31">
      <colorScale>
        <cfvo type="min"/>
        <cfvo type="max"/>
        <color rgb="FFFCFCFF"/>
        <color rgb="FF63BE7B"/>
      </colorScale>
    </cfRule>
  </conditionalFormatting>
  <conditionalFormatting sqref="G103:G127 G129:G130">
    <cfRule type="colorScale" priority="13">
      <colorScale>
        <cfvo type="min"/>
        <cfvo type="max"/>
        <color rgb="FFFCFCFF"/>
        <color rgb="FF63BE7B"/>
      </colorScale>
    </cfRule>
  </conditionalFormatting>
  <conditionalFormatting sqref="G167:G173 G175:G194">
    <cfRule type="colorScale" priority="42">
      <colorScale>
        <cfvo type="min"/>
        <cfvo type="max"/>
        <color rgb="FFFCFCFF"/>
        <color rgb="FF63BE7B"/>
      </colorScale>
    </cfRule>
  </conditionalFormatting>
  <conditionalFormatting sqref="H36:H40 H42:H63">
    <cfRule type="colorScale" priority="30">
      <colorScale>
        <cfvo type="min"/>
        <cfvo type="max"/>
        <color rgb="FFFCFCFF"/>
        <color rgb="FF63BE7B"/>
      </colorScale>
    </cfRule>
  </conditionalFormatting>
  <conditionalFormatting sqref="H103:H127 H129:H130">
    <cfRule type="colorScale" priority="12">
      <colorScale>
        <cfvo type="min"/>
        <cfvo type="max"/>
        <color rgb="FFFCFCFF"/>
        <color rgb="FF63BE7B"/>
      </colorScale>
    </cfRule>
  </conditionalFormatting>
  <conditionalFormatting sqref="H167:H173 H175:H194">
    <cfRule type="colorScale" priority="41">
      <colorScale>
        <cfvo type="min"/>
        <cfvo type="max"/>
        <color rgb="FFFCFCFF"/>
        <color rgb="FF63BE7B"/>
      </colorScale>
    </cfRule>
  </conditionalFormatting>
  <conditionalFormatting sqref="I36:I40 I42:I63">
    <cfRule type="colorScale" priority="29">
      <colorScale>
        <cfvo type="min"/>
        <cfvo type="max"/>
        <color rgb="FFFCFCFF"/>
        <color rgb="FF63BE7B"/>
      </colorScale>
    </cfRule>
  </conditionalFormatting>
  <conditionalFormatting sqref="I103:I127 I129:I130">
    <cfRule type="colorScale" priority="11">
      <colorScale>
        <cfvo type="min"/>
        <cfvo type="max"/>
        <color rgb="FFFCFCFF"/>
        <color rgb="FF63BE7B"/>
      </colorScale>
    </cfRule>
  </conditionalFormatting>
  <conditionalFormatting sqref="I167:I173 I175:I194">
    <cfRule type="colorScale" priority="40">
      <colorScale>
        <cfvo type="min"/>
        <cfvo type="max"/>
        <color rgb="FFFCFCFF"/>
        <color rgb="FF63BE7B"/>
      </colorScale>
    </cfRule>
  </conditionalFormatting>
  <conditionalFormatting sqref="J36:J40 J42:J63">
    <cfRule type="colorScale" priority="28">
      <colorScale>
        <cfvo type="min"/>
        <cfvo type="max"/>
        <color rgb="FFFCFCFF"/>
        <color rgb="FF63BE7B"/>
      </colorScale>
    </cfRule>
  </conditionalFormatting>
  <conditionalFormatting sqref="J103:J127 J129:J130">
    <cfRule type="colorScale" priority="10">
      <colorScale>
        <cfvo type="min"/>
        <cfvo type="max"/>
        <color rgb="FFFCFCFF"/>
        <color rgb="FF63BE7B"/>
      </colorScale>
    </cfRule>
  </conditionalFormatting>
  <conditionalFormatting sqref="J167:J173 J175:J194">
    <cfRule type="colorScale" priority="39">
      <colorScale>
        <cfvo type="min"/>
        <cfvo type="max"/>
        <color rgb="FFFCFCFF"/>
        <color rgb="FF63BE7B"/>
      </colorScale>
    </cfRule>
  </conditionalFormatting>
  <conditionalFormatting sqref="K167:K173 K175:K194">
    <cfRule type="colorScale" priority="38">
      <colorScale>
        <cfvo type="min"/>
        <cfvo type="max"/>
        <color rgb="FFFCFCFF"/>
        <color rgb="FF63BE7B"/>
      </colorScale>
    </cfRule>
  </conditionalFormatting>
  <conditionalFormatting sqref="L167:L173 L175:L194">
    <cfRule type="colorScale" priority="37">
      <colorScale>
        <cfvo type="min"/>
        <cfvo type="max"/>
        <color rgb="FFFCFCFF"/>
        <color rgb="FF63BE7B"/>
      </colorScale>
    </cfRule>
  </conditionalFormatting>
  <pageMargins left="0.7" right="0.7" top="0.75" bottom="0.75" header="0.3" footer="0.3"/>
  <pageSetup paperSize="9" orientation="portrait" r:id="rId19"/>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A06A8-2A76-4E20-88D1-5AA56B6AB878}">
  <dimension ref="A1:AA26"/>
  <sheetViews>
    <sheetView topLeftCell="A17" workbookViewId="0">
      <selection activeCell="AD12" sqref="AD12"/>
    </sheetView>
  </sheetViews>
  <sheetFormatPr defaultRowHeight="14.5" x14ac:dyDescent="0.35"/>
  <cols>
    <col min="1" max="1" width="17" style="124" customWidth="1"/>
    <col min="2" max="26" width="5" style="96" customWidth="1"/>
    <col min="27" max="16384" width="8.7265625" style="96"/>
  </cols>
  <sheetData>
    <row r="1" spans="1:27" x14ac:dyDescent="0.35">
      <c r="C1" s="97"/>
      <c r="D1" s="97"/>
      <c r="E1" s="97"/>
      <c r="F1" s="97"/>
      <c r="G1" s="97"/>
      <c r="H1" s="97"/>
      <c r="I1" s="97"/>
      <c r="J1" s="97"/>
      <c r="K1" s="97"/>
      <c r="L1" s="97"/>
      <c r="M1" s="97"/>
      <c r="N1" s="97"/>
      <c r="O1" s="97"/>
      <c r="P1" s="97"/>
      <c r="Q1" s="97"/>
      <c r="R1" s="97"/>
      <c r="S1" s="97"/>
      <c r="T1" s="97"/>
      <c r="U1" s="97"/>
      <c r="V1" s="97"/>
      <c r="W1" s="97"/>
      <c r="X1" s="97"/>
      <c r="Y1" s="97"/>
      <c r="Z1" s="97"/>
      <c r="AA1" s="97"/>
    </row>
    <row r="2" spans="1:27" ht="25" customHeight="1" x14ac:dyDescent="0.35">
      <c r="A2" s="95" t="s">
        <v>2026</v>
      </c>
      <c r="B2" s="98">
        <v>1</v>
      </c>
      <c r="C2" s="99"/>
      <c r="D2" s="99"/>
      <c r="E2" s="99"/>
      <c r="F2" s="99"/>
      <c r="G2" s="99"/>
      <c r="H2" s="99"/>
      <c r="I2" s="99"/>
      <c r="J2" s="99"/>
      <c r="K2" s="99"/>
      <c r="L2" s="99"/>
      <c r="M2" s="99"/>
      <c r="N2" s="99"/>
      <c r="O2" s="99"/>
      <c r="P2" s="99"/>
      <c r="Q2" s="99"/>
      <c r="R2" s="99"/>
      <c r="S2" s="99"/>
      <c r="T2" s="99"/>
      <c r="U2" s="99"/>
      <c r="V2" s="99"/>
      <c r="W2" s="99"/>
      <c r="X2" s="99"/>
      <c r="Y2" s="94">
        <v>1</v>
      </c>
      <c r="Z2" s="97"/>
      <c r="AA2" s="97"/>
    </row>
    <row r="3" spans="1:27" ht="25" customHeight="1" x14ac:dyDescent="0.35">
      <c r="A3" s="95" t="s">
        <v>2129</v>
      </c>
      <c r="B3" s="94">
        <v>0.86843847233829152</v>
      </c>
      <c r="C3" s="98">
        <v>1</v>
      </c>
      <c r="D3" s="99"/>
      <c r="E3" s="99"/>
      <c r="F3" s="99"/>
      <c r="G3" s="99"/>
      <c r="H3" s="99"/>
      <c r="I3" s="99"/>
      <c r="J3" s="99"/>
      <c r="K3" s="99"/>
      <c r="L3" s="99"/>
      <c r="M3" s="99"/>
      <c r="N3" s="99"/>
      <c r="O3" s="99"/>
      <c r="P3" s="99"/>
      <c r="Q3" s="99"/>
      <c r="R3" s="99"/>
      <c r="S3" s="99"/>
      <c r="T3" s="99"/>
      <c r="U3" s="99"/>
      <c r="V3" s="99"/>
      <c r="W3" s="99"/>
      <c r="X3" s="99"/>
      <c r="Y3" s="94">
        <v>0.75</v>
      </c>
      <c r="Z3" s="97"/>
      <c r="AA3" s="97"/>
    </row>
    <row r="4" spans="1:27" ht="25" customHeight="1" x14ac:dyDescent="0.35">
      <c r="A4" s="95" t="s">
        <v>2027</v>
      </c>
      <c r="B4" s="94">
        <v>0.32712496573507555</v>
      </c>
      <c r="C4" s="94">
        <v>0.20766342740100491</v>
      </c>
      <c r="D4" s="98">
        <v>1</v>
      </c>
      <c r="E4" s="99"/>
      <c r="F4" s="99"/>
      <c r="G4" s="99"/>
      <c r="H4" s="99"/>
      <c r="I4" s="99"/>
      <c r="J4" s="99"/>
      <c r="K4" s="99"/>
      <c r="L4" s="99"/>
      <c r="M4" s="99"/>
      <c r="N4" s="99"/>
      <c r="O4" s="99"/>
      <c r="P4" s="99"/>
      <c r="Q4" s="99"/>
      <c r="R4" s="99"/>
      <c r="S4" s="99"/>
      <c r="U4" s="99"/>
      <c r="V4" s="99"/>
      <c r="W4" s="99"/>
      <c r="X4" s="99"/>
      <c r="Y4" s="94">
        <v>0.5</v>
      </c>
      <c r="Z4" s="97"/>
      <c r="AA4" s="97"/>
    </row>
    <row r="5" spans="1:27" ht="25" customHeight="1" x14ac:dyDescent="0.35">
      <c r="A5" s="95" t="s">
        <v>2130</v>
      </c>
      <c r="B5" s="94">
        <v>0.28540359386322967</v>
      </c>
      <c r="C5" s="94">
        <v>0.41505940975524475</v>
      </c>
      <c r="D5" s="94">
        <v>0.57264283863900767</v>
      </c>
      <c r="E5" s="98">
        <v>1</v>
      </c>
      <c r="F5" s="99"/>
      <c r="G5" s="99"/>
      <c r="H5" s="99"/>
      <c r="I5" s="99"/>
      <c r="J5" s="99"/>
      <c r="K5" s="99"/>
      <c r="L5" s="99"/>
      <c r="M5" s="99"/>
      <c r="N5" s="99"/>
      <c r="O5" s="99"/>
      <c r="P5" s="99"/>
      <c r="Q5" s="99"/>
      <c r="R5" s="99"/>
      <c r="S5" s="99"/>
      <c r="T5" s="99"/>
      <c r="U5" s="99"/>
      <c r="V5" s="99"/>
      <c r="W5" s="99"/>
      <c r="X5" s="99"/>
      <c r="Y5" s="94">
        <v>0.25</v>
      </c>
      <c r="Z5" s="97"/>
      <c r="AA5" s="97"/>
    </row>
    <row r="6" spans="1:27" ht="25" customHeight="1" x14ac:dyDescent="0.35">
      <c r="A6" s="95" t="s">
        <v>2082</v>
      </c>
      <c r="B6" s="94">
        <v>0.68577467638171452</v>
      </c>
      <c r="C6" s="94">
        <v>0.61543207326501226</v>
      </c>
      <c r="D6" s="94">
        <v>0.17395674170178207</v>
      </c>
      <c r="E6" s="94">
        <v>0.32471026195922542</v>
      </c>
      <c r="F6" s="98">
        <v>1</v>
      </c>
      <c r="G6" s="99"/>
      <c r="H6" s="99"/>
      <c r="I6" s="99"/>
      <c r="J6" s="99"/>
      <c r="K6" s="99"/>
      <c r="L6" s="99"/>
      <c r="M6" s="99"/>
      <c r="N6" s="99"/>
      <c r="O6" s="99"/>
      <c r="P6" s="99"/>
      <c r="Q6" s="99"/>
      <c r="R6" s="99"/>
      <c r="S6" s="99"/>
      <c r="U6" s="99"/>
      <c r="V6" s="99"/>
      <c r="W6" s="99"/>
      <c r="X6" s="99"/>
      <c r="Y6" s="99">
        <v>0</v>
      </c>
      <c r="Z6" s="97"/>
      <c r="AA6" s="97"/>
    </row>
    <row r="7" spans="1:27" ht="25" customHeight="1" x14ac:dyDescent="0.35">
      <c r="A7" s="95" t="s">
        <v>2083</v>
      </c>
      <c r="B7" s="94">
        <v>0.70210062845529875</v>
      </c>
      <c r="C7" s="94">
        <v>0.50498447638481025</v>
      </c>
      <c r="D7" s="94">
        <v>0.18675754006698833</v>
      </c>
      <c r="E7" s="94">
        <v>0.20082974877439363</v>
      </c>
      <c r="F7" s="94">
        <v>0.9390831929493203</v>
      </c>
      <c r="G7" s="98">
        <v>1</v>
      </c>
      <c r="H7" s="99"/>
      <c r="I7" s="99"/>
      <c r="J7" s="99"/>
      <c r="K7" s="99"/>
      <c r="L7" s="99"/>
      <c r="M7" s="99"/>
      <c r="N7" s="99"/>
      <c r="O7" s="99"/>
      <c r="P7" s="99"/>
      <c r="Q7" s="99"/>
      <c r="R7" s="99"/>
      <c r="S7" s="99"/>
      <c r="T7" s="99"/>
      <c r="U7" s="99"/>
      <c r="V7" s="99"/>
      <c r="W7" s="99"/>
      <c r="X7" s="99"/>
      <c r="Y7" s="94">
        <v>-0.25</v>
      </c>
      <c r="Z7" s="97"/>
      <c r="AA7" s="97"/>
    </row>
    <row r="8" spans="1:27" ht="25" customHeight="1" x14ac:dyDescent="0.35">
      <c r="A8" s="95" t="s">
        <v>2084</v>
      </c>
      <c r="B8" s="94">
        <v>0.36472856956364902</v>
      </c>
      <c r="C8" s="94">
        <v>0.58216955907406887</v>
      </c>
      <c r="D8" s="94">
        <v>7.468357195941655E-2</v>
      </c>
      <c r="E8" s="94">
        <v>0.44376347699330032</v>
      </c>
      <c r="F8" s="94">
        <v>0.70634602017001424</v>
      </c>
      <c r="G8" s="94">
        <v>0.4200310225216321</v>
      </c>
      <c r="H8" s="98">
        <v>1</v>
      </c>
      <c r="I8" s="99"/>
      <c r="J8" s="99"/>
      <c r="K8" s="99"/>
      <c r="L8" s="99"/>
      <c r="M8" s="99"/>
      <c r="N8" s="99"/>
      <c r="O8" s="99"/>
      <c r="P8" s="99"/>
      <c r="Q8" s="99"/>
      <c r="R8" s="99"/>
      <c r="S8" s="99"/>
      <c r="T8" s="99"/>
      <c r="U8" s="99"/>
      <c r="V8" s="99"/>
      <c r="W8" s="99"/>
      <c r="X8" s="99"/>
      <c r="Y8" s="99">
        <v>-0.5</v>
      </c>
      <c r="Z8" s="97"/>
      <c r="AA8" s="97"/>
    </row>
    <row r="9" spans="1:27" ht="25" customHeight="1" x14ac:dyDescent="0.35">
      <c r="A9" s="95" t="s">
        <v>2013</v>
      </c>
      <c r="B9" s="94">
        <v>0.92156811890438128</v>
      </c>
      <c r="C9" s="94">
        <v>0.87137803862741214</v>
      </c>
      <c r="D9" s="94">
        <v>0.1425821575712154</v>
      </c>
      <c r="E9" s="98">
        <v>0.20080331812920788</v>
      </c>
      <c r="F9" s="94">
        <v>0.72743851807617643</v>
      </c>
      <c r="G9" s="94">
        <v>0.70520239607306356</v>
      </c>
      <c r="H9" s="94">
        <v>0.46835309540064701</v>
      </c>
      <c r="I9" s="98">
        <v>1</v>
      </c>
      <c r="J9" s="99"/>
      <c r="K9" s="99"/>
      <c r="L9" s="99"/>
      <c r="M9" s="99"/>
      <c r="N9" s="99"/>
      <c r="O9" s="99"/>
      <c r="P9" s="99"/>
      <c r="Q9" s="99"/>
      <c r="R9" s="99"/>
      <c r="S9" s="99"/>
      <c r="T9" s="99"/>
      <c r="U9" s="99"/>
      <c r="V9" s="99"/>
      <c r="W9" s="99"/>
      <c r="X9" s="99"/>
      <c r="Y9" s="94">
        <v>-0.75</v>
      </c>
      <c r="Z9" s="97"/>
      <c r="AA9" s="97"/>
    </row>
    <row r="10" spans="1:27" ht="25" customHeight="1" x14ac:dyDescent="0.35">
      <c r="A10" s="95" t="s">
        <v>2024</v>
      </c>
      <c r="B10" s="94">
        <v>3.5704415893273125E-2</v>
      </c>
      <c r="C10" s="94">
        <v>0.11186194187859221</v>
      </c>
      <c r="D10" s="94">
        <v>0.33461400566030614</v>
      </c>
      <c r="E10" s="98">
        <v>0.36733252420723189</v>
      </c>
      <c r="F10" s="94">
        <v>0.18654990465019392</v>
      </c>
      <c r="G10" s="94">
        <v>0.13149100390748025</v>
      </c>
      <c r="H10" s="94">
        <v>0.22176312839807916</v>
      </c>
      <c r="I10" s="98">
        <v>-8.3627125778379718E-2</v>
      </c>
      <c r="J10" s="98">
        <v>1</v>
      </c>
      <c r="K10" s="99"/>
      <c r="L10" s="99"/>
      <c r="M10" s="99"/>
      <c r="N10" s="99"/>
      <c r="O10" s="99"/>
      <c r="P10" s="99"/>
      <c r="Q10" s="99"/>
      <c r="R10" s="99"/>
      <c r="S10" s="99"/>
      <c r="T10" s="99"/>
      <c r="U10" s="99"/>
      <c r="V10" s="99"/>
      <c r="W10" s="99"/>
      <c r="X10" s="99"/>
      <c r="Y10" s="128">
        <v>-1</v>
      </c>
      <c r="Z10" s="97"/>
      <c r="AA10" s="97"/>
    </row>
    <row r="11" spans="1:27" ht="25" customHeight="1" x14ac:dyDescent="0.35">
      <c r="A11" s="95" t="s">
        <v>2018</v>
      </c>
      <c r="B11" s="94">
        <v>-0.12224459172585316</v>
      </c>
      <c r="C11" s="94">
        <v>-0.2778364902527688</v>
      </c>
      <c r="D11" s="94">
        <v>2.7483291230093448E-2</v>
      </c>
      <c r="E11" s="94">
        <v>0.26295283531459729</v>
      </c>
      <c r="F11" s="94">
        <v>2.7908168356867932E-2</v>
      </c>
      <c r="G11" s="94">
        <v>-2.5446162321625561E-2</v>
      </c>
      <c r="H11" s="94">
        <v>0.12610037319154113</v>
      </c>
      <c r="I11" s="94">
        <v>-0.16716360662363058</v>
      </c>
      <c r="J11" s="94">
        <v>7.1738915204809836E-2</v>
      </c>
      <c r="K11" s="98">
        <v>1</v>
      </c>
      <c r="L11" s="99"/>
      <c r="M11" s="99"/>
      <c r="N11" s="99"/>
      <c r="O11" s="99"/>
      <c r="P11" s="99"/>
      <c r="Q11" s="99"/>
      <c r="R11" s="99"/>
      <c r="S11" s="99"/>
      <c r="T11" s="99"/>
      <c r="U11" s="99"/>
      <c r="V11" s="99"/>
      <c r="W11" s="99"/>
      <c r="X11" s="99"/>
      <c r="Y11" s="99"/>
      <c r="AA11" s="97"/>
    </row>
    <row r="12" spans="1:27" ht="25" customHeight="1" x14ac:dyDescent="0.35">
      <c r="A12" s="95" t="s">
        <v>2019</v>
      </c>
      <c r="B12" s="94">
        <v>-3.5139672118364031E-2</v>
      </c>
      <c r="C12" s="94">
        <v>0.3314165661179051</v>
      </c>
      <c r="D12" s="94">
        <v>-0.16863282481824227</v>
      </c>
      <c r="E12" s="94">
        <v>-0.26114051499205138</v>
      </c>
      <c r="F12" s="94">
        <v>-0.28158626920711244</v>
      </c>
      <c r="G12" s="94">
        <v>-0.28153758012871066</v>
      </c>
      <c r="H12" s="94">
        <v>-0.16366846067101321</v>
      </c>
      <c r="I12" s="94">
        <v>-5.7752691051006491E-3</v>
      </c>
      <c r="J12" s="94">
        <v>-0.25674665862784657</v>
      </c>
      <c r="K12" s="94">
        <v>-0.77449991164007559</v>
      </c>
      <c r="L12" s="98">
        <v>1</v>
      </c>
      <c r="M12" s="99"/>
      <c r="N12" s="99"/>
      <c r="O12" s="99"/>
      <c r="P12" s="99"/>
      <c r="Q12" s="99"/>
      <c r="R12" s="99"/>
      <c r="S12" s="99"/>
      <c r="T12" s="99"/>
      <c r="U12" s="99"/>
      <c r="V12" s="99"/>
      <c r="W12" s="99"/>
      <c r="X12" s="99"/>
      <c r="Y12" s="99"/>
      <c r="Z12" s="99"/>
      <c r="AA12" s="97"/>
    </row>
    <row r="13" spans="1:27" ht="25" customHeight="1" x14ac:dyDescent="0.35">
      <c r="A13" s="95" t="s">
        <v>2131</v>
      </c>
      <c r="B13" s="94">
        <v>0.95982280929106323</v>
      </c>
      <c r="C13" s="94">
        <v>0.8696424883300089</v>
      </c>
      <c r="D13" s="94">
        <v>0.19216629468053328</v>
      </c>
      <c r="E13" s="94">
        <v>0.23535963964174589</v>
      </c>
      <c r="F13" s="94">
        <v>0.78287017812740933</v>
      </c>
      <c r="G13" s="94">
        <v>0.76750084736897228</v>
      </c>
      <c r="H13" s="94">
        <v>0.48640940387231885</v>
      </c>
      <c r="I13" s="94">
        <v>0.97297683045668959</v>
      </c>
      <c r="J13" s="94">
        <v>-2.2188727348762594E-2</v>
      </c>
      <c r="K13" s="94">
        <v>-8.1808228808698411E-2</v>
      </c>
      <c r="L13" s="94">
        <v>-8.4673380443071253E-2</v>
      </c>
      <c r="M13" s="98">
        <v>1</v>
      </c>
      <c r="N13" s="99"/>
      <c r="O13" s="99"/>
      <c r="P13" s="99"/>
      <c r="Q13" s="99"/>
      <c r="R13" s="99"/>
      <c r="S13" s="99"/>
      <c r="T13" s="99"/>
      <c r="U13" s="99"/>
      <c r="V13" s="99"/>
      <c r="W13" s="99"/>
      <c r="X13" s="99"/>
      <c r="Y13" s="99"/>
      <c r="Z13" s="99"/>
      <c r="AA13" s="97"/>
    </row>
    <row r="14" spans="1:27" ht="25" customHeight="1" x14ac:dyDescent="0.35">
      <c r="A14" s="95" t="s">
        <v>2023</v>
      </c>
      <c r="B14" s="94">
        <v>0.94345590048114147</v>
      </c>
      <c r="C14" s="94">
        <v>0.89111459030335205</v>
      </c>
      <c r="D14" s="94">
        <v>0.17260492787119761</v>
      </c>
      <c r="E14" s="94">
        <v>0.23664087269216005</v>
      </c>
      <c r="F14" s="94">
        <v>0.70165217088262677</v>
      </c>
      <c r="G14" s="94">
        <v>0.68428476467820654</v>
      </c>
      <c r="H14" s="94">
        <v>0.44334664090675285</v>
      </c>
      <c r="I14" s="94">
        <v>0.98306261785049054</v>
      </c>
      <c r="J14" s="94">
        <v>-6.3462737427307764E-2</v>
      </c>
      <c r="K14" s="94">
        <v>-0.18112933444520432</v>
      </c>
      <c r="L14" s="94">
        <v>2.9143893338378888E-2</v>
      </c>
      <c r="M14" s="94">
        <v>0.96190176265907834</v>
      </c>
      <c r="N14" s="98">
        <v>1</v>
      </c>
      <c r="O14" s="99"/>
      <c r="P14" s="99"/>
      <c r="Q14" s="99"/>
      <c r="R14" s="99"/>
      <c r="S14" s="99"/>
      <c r="T14" s="99"/>
      <c r="U14" s="99"/>
      <c r="V14" s="99"/>
      <c r="W14" s="99"/>
      <c r="X14" s="99"/>
      <c r="Y14" s="99"/>
      <c r="Z14" s="99"/>
      <c r="AA14" s="97"/>
    </row>
    <row r="15" spans="1:27" ht="25" customHeight="1" x14ac:dyDescent="0.35">
      <c r="A15" s="95" t="s">
        <v>2132</v>
      </c>
      <c r="B15" s="94">
        <v>7.5903028647077389E-2</v>
      </c>
      <c r="C15" s="94">
        <v>5.3373548296367049E-2</v>
      </c>
      <c r="D15" s="94">
        <v>0.27572800861672031</v>
      </c>
      <c r="E15" s="94">
        <v>0.32752336512137226</v>
      </c>
      <c r="F15" s="94">
        <v>0.29566657551478032</v>
      </c>
      <c r="G15" s="94">
        <v>0.21282543900656159</v>
      </c>
      <c r="H15" s="94">
        <v>0.34236748863826238</v>
      </c>
      <c r="I15" s="94">
        <v>-5.1201193985944818E-2</v>
      </c>
      <c r="J15" s="94">
        <v>0.61591013343975776</v>
      </c>
      <c r="K15" s="94">
        <v>0.63571866063339189</v>
      </c>
      <c r="L15" s="94">
        <v>-0.61941593938102857</v>
      </c>
      <c r="M15" s="94">
        <v>7.519158453159254E-2</v>
      </c>
      <c r="N15" s="94">
        <v>-1.6931898780784511E-2</v>
      </c>
      <c r="O15" s="98">
        <v>1</v>
      </c>
      <c r="P15" s="99"/>
      <c r="Q15" s="99"/>
      <c r="R15" s="99"/>
      <c r="S15" s="99"/>
      <c r="T15" s="99"/>
      <c r="U15" s="99"/>
      <c r="V15" s="99"/>
      <c r="W15" s="99"/>
      <c r="X15" s="99"/>
      <c r="Y15" s="99"/>
      <c r="Z15" s="99"/>
      <c r="AA15" s="97"/>
    </row>
    <row r="16" spans="1:27" ht="25" customHeight="1" x14ac:dyDescent="0.35">
      <c r="A16" s="95" t="s">
        <v>2025</v>
      </c>
      <c r="B16" s="94">
        <v>-0.10624598124810239</v>
      </c>
      <c r="C16" s="94">
        <v>-0.20947403360755298</v>
      </c>
      <c r="D16" s="94">
        <v>0.17260644559221183</v>
      </c>
      <c r="E16" s="94">
        <v>0.18381771068623315</v>
      </c>
      <c r="F16" s="94">
        <v>3.9313934316434339E-2</v>
      </c>
      <c r="G16" s="94">
        <v>2.9803753258547217E-2</v>
      </c>
      <c r="H16" s="94">
        <v>4.2423978100079272E-2</v>
      </c>
      <c r="I16" s="94">
        <v>-0.15279653058171411</v>
      </c>
      <c r="J16" s="94">
        <v>0.55922625096745227</v>
      </c>
      <c r="K16" s="94">
        <v>0.41431824170989534</v>
      </c>
      <c r="L16" s="94">
        <v>-0.53912778259287963</v>
      </c>
      <c r="M16" s="94">
        <v>-8.8696180212804232E-2</v>
      </c>
      <c r="N16" s="94">
        <v>-0.24035690804706403</v>
      </c>
      <c r="O16" s="94">
        <v>0.42342806347811873</v>
      </c>
      <c r="P16" s="98">
        <v>1</v>
      </c>
      <c r="Q16" s="99"/>
      <c r="R16" s="99"/>
      <c r="S16" s="99"/>
      <c r="T16" s="99"/>
      <c r="U16" s="99"/>
      <c r="V16" s="99"/>
      <c r="W16" s="99"/>
      <c r="X16" s="99"/>
      <c r="Y16" s="99"/>
      <c r="Z16" s="99"/>
      <c r="AA16" s="97"/>
    </row>
    <row r="17" spans="1:27" ht="25" customHeight="1" x14ac:dyDescent="0.35">
      <c r="A17" s="95" t="s">
        <v>2020</v>
      </c>
      <c r="B17" s="94">
        <v>0.31733777472181163</v>
      </c>
      <c r="C17" s="94">
        <v>0.23283810568638855</v>
      </c>
      <c r="D17" s="94">
        <v>8.4649431953585427E-3</v>
      </c>
      <c r="E17" s="94">
        <v>8.406312319062087E-2</v>
      </c>
      <c r="F17" s="94">
        <v>0.26899003694068818</v>
      </c>
      <c r="G17" s="94">
        <v>0.26049326629255071</v>
      </c>
      <c r="H17" s="94">
        <v>0.17375128771207746</v>
      </c>
      <c r="I17" s="94">
        <v>0.25728817043051777</v>
      </c>
      <c r="J17" s="94">
        <v>0.15294275934091714</v>
      </c>
      <c r="K17" s="94">
        <v>7.1388564436418528E-2</v>
      </c>
      <c r="L17" s="94">
        <v>-0.20268231691503913</v>
      </c>
      <c r="M17" s="94">
        <v>0.30895923535541581</v>
      </c>
      <c r="N17" s="94">
        <v>0.2561794180580666</v>
      </c>
      <c r="O17" s="94">
        <v>0.19419352608417911</v>
      </c>
      <c r="P17" s="94">
        <v>1.6675685375818029E-2</v>
      </c>
      <c r="Q17" s="98">
        <v>1</v>
      </c>
      <c r="R17" s="99"/>
      <c r="S17" s="99"/>
      <c r="T17" s="99"/>
      <c r="U17" s="99"/>
      <c r="V17" s="99"/>
      <c r="W17" s="99"/>
      <c r="X17" s="99"/>
      <c r="Y17" s="99"/>
      <c r="Z17" s="99"/>
      <c r="AA17" s="97"/>
    </row>
    <row r="18" spans="1:27" ht="25" customHeight="1" x14ac:dyDescent="0.35">
      <c r="A18" s="95" t="s">
        <v>2021</v>
      </c>
      <c r="B18" s="94">
        <v>-0.16204142927334517</v>
      </c>
      <c r="C18" s="94">
        <v>-3.671862084003015E-2</v>
      </c>
      <c r="D18" s="94">
        <v>-0.16556497261098499</v>
      </c>
      <c r="E18" s="94">
        <v>0.10173022469437415</v>
      </c>
      <c r="F18" s="94">
        <v>-8.4457566868712294E-2</v>
      </c>
      <c r="G18" s="94">
        <v>-0.19514084909522122</v>
      </c>
      <c r="H18" s="94">
        <v>0.1745863149426701</v>
      </c>
      <c r="I18" s="94">
        <v>-0.17637015356863894</v>
      </c>
      <c r="J18" s="94">
        <v>0.30169955972303436</v>
      </c>
      <c r="K18" s="94">
        <v>0.29054866497241277</v>
      </c>
      <c r="L18" s="94">
        <v>-0.16153364406368645</v>
      </c>
      <c r="M18" s="94">
        <v>-0.16091212627311907</v>
      </c>
      <c r="N18" s="94">
        <v>-0.11940614797220579</v>
      </c>
      <c r="O18" s="94">
        <v>0.3205414297668846</v>
      </c>
      <c r="P18" s="94">
        <v>-0.15411013043035446</v>
      </c>
      <c r="Q18" s="94">
        <v>0.41991644328159911</v>
      </c>
      <c r="R18" s="98">
        <v>1</v>
      </c>
      <c r="S18" s="99"/>
      <c r="T18" s="99"/>
      <c r="U18" s="99"/>
      <c r="V18" s="99"/>
      <c r="W18" s="99"/>
      <c r="X18" s="99"/>
      <c r="Y18" s="99"/>
      <c r="Z18" s="99"/>
      <c r="AA18" s="97"/>
    </row>
    <row r="19" spans="1:27" ht="25" customHeight="1" x14ac:dyDescent="0.35">
      <c r="A19" s="95" t="s">
        <v>2028</v>
      </c>
      <c r="B19" s="94">
        <v>-0.25785955590902493</v>
      </c>
      <c r="C19" s="94">
        <v>-0.30414138749696878</v>
      </c>
      <c r="D19" s="94">
        <v>-0.18520701376935431</v>
      </c>
      <c r="E19" s="94">
        <v>-1.7678765810070787E-2</v>
      </c>
      <c r="F19" s="94">
        <v>-0.1656097783577242</v>
      </c>
      <c r="G19" s="94">
        <v>-0.25709523060193629</v>
      </c>
      <c r="H19" s="94">
        <v>9.2224617461587041E-2</v>
      </c>
      <c r="I19" s="94">
        <v>-0.31138930658779268</v>
      </c>
      <c r="J19" s="94">
        <v>-0.1245407221803016</v>
      </c>
      <c r="K19" s="94">
        <v>0.68061190867015153</v>
      </c>
      <c r="L19" s="94">
        <v>-0.38574379226922673</v>
      </c>
      <c r="M19" s="94">
        <v>-0.24445848814556151</v>
      </c>
      <c r="N19" s="94">
        <v>-0.31092535812880406</v>
      </c>
      <c r="O19" s="94">
        <v>0.28395712579346488</v>
      </c>
      <c r="P19" s="94">
        <v>0.11774606423148513</v>
      </c>
      <c r="Q19" s="94">
        <v>1.2197731619428054E-2</v>
      </c>
      <c r="R19" s="94">
        <v>0.34255172503630665</v>
      </c>
      <c r="S19" s="98">
        <v>1</v>
      </c>
      <c r="T19" s="99"/>
      <c r="U19" s="99"/>
      <c r="V19" s="99"/>
      <c r="W19" s="99"/>
      <c r="X19" s="99"/>
      <c r="Y19" s="99"/>
      <c r="Z19" s="99"/>
      <c r="AA19" s="97"/>
    </row>
    <row r="20" spans="1:27" ht="25" customHeight="1" x14ac:dyDescent="0.35">
      <c r="A20" s="95" t="s">
        <v>2029</v>
      </c>
      <c r="B20" s="94">
        <v>0.1736406028024079</v>
      </c>
      <c r="C20" s="94">
        <v>0.31490607401058507</v>
      </c>
      <c r="D20" s="94">
        <v>-1.8426700201603186E-2</v>
      </c>
      <c r="E20" s="94">
        <v>-3.674303358487279E-2</v>
      </c>
      <c r="F20" s="94">
        <v>4.9225425836974514E-2</v>
      </c>
      <c r="G20" s="94">
        <v>1.9683575616425454E-2</v>
      </c>
      <c r="H20" s="94">
        <v>8.9438776957202218E-2</v>
      </c>
      <c r="I20" s="94">
        <v>0.20146069001996603</v>
      </c>
      <c r="J20" s="94">
        <v>-0.21688210121564971</v>
      </c>
      <c r="K20" s="94">
        <v>-0.20136564427164208</v>
      </c>
      <c r="L20" s="94">
        <v>7.2392446973443977E-2</v>
      </c>
      <c r="M20" s="94">
        <v>0.18477485959752685</v>
      </c>
      <c r="N20" s="94">
        <v>0.1852657571952612</v>
      </c>
      <c r="O20" s="94">
        <v>-0.15495740215025788</v>
      </c>
      <c r="P20" s="94">
        <v>-5.5850695834636754E-2</v>
      </c>
      <c r="Q20" s="94">
        <v>-0.12232883457890972</v>
      </c>
      <c r="R20" s="94">
        <v>-0.34072842292659411</v>
      </c>
      <c r="S20" s="94">
        <v>-0.31813447018422192</v>
      </c>
      <c r="T20" s="98">
        <v>1</v>
      </c>
      <c r="U20" s="99"/>
      <c r="V20" s="99"/>
      <c r="W20" s="99"/>
      <c r="X20" s="99"/>
      <c r="Y20" s="99"/>
      <c r="Z20" s="99"/>
      <c r="AA20" s="97"/>
    </row>
    <row r="21" spans="1:27" ht="25" customHeight="1" x14ac:dyDescent="0.35">
      <c r="A21" s="95" t="s">
        <v>2078</v>
      </c>
      <c r="B21" s="94">
        <v>-0.14511719360081396</v>
      </c>
      <c r="C21" s="94">
        <v>-0.23152837952488259</v>
      </c>
      <c r="D21" s="94">
        <v>-0.14758759882046674</v>
      </c>
      <c r="E21" s="94">
        <v>-0.17968474646319513</v>
      </c>
      <c r="F21" s="94">
        <v>-0.16908185334578038</v>
      </c>
      <c r="G21" s="94">
        <v>-0.12998616131363902</v>
      </c>
      <c r="H21" s="94">
        <v>-0.17873830215600051</v>
      </c>
      <c r="I21" s="94">
        <v>-0.10231067107781193</v>
      </c>
      <c r="J21" s="94">
        <v>-0.45463099819755354</v>
      </c>
      <c r="K21" s="94">
        <v>0.24574177661355703</v>
      </c>
      <c r="L21" s="94">
        <v>-0.19250198445014444</v>
      </c>
      <c r="M21" s="94">
        <v>-9.5337916050124455E-2</v>
      </c>
      <c r="N21" s="94">
        <v>-0.19557300146016102</v>
      </c>
      <c r="O21" s="94">
        <v>-0.19051146282461043</v>
      </c>
      <c r="P21" s="94">
        <v>0.33429305209097199</v>
      </c>
      <c r="Q21" s="94">
        <v>-0.3534890898690608</v>
      </c>
      <c r="R21" s="94">
        <v>-0.60709308486152647</v>
      </c>
      <c r="S21" s="94">
        <v>0.22394113522176254</v>
      </c>
      <c r="T21" s="94">
        <v>0.41830680988007696</v>
      </c>
      <c r="U21" s="98">
        <v>1</v>
      </c>
      <c r="V21" s="99"/>
      <c r="W21" s="99"/>
      <c r="X21" s="99"/>
      <c r="Y21" s="99"/>
      <c r="Z21" s="99"/>
      <c r="AA21" s="97"/>
    </row>
    <row r="22" spans="1:27" ht="25" customHeight="1" x14ac:dyDescent="0.35">
      <c r="A22" s="95" t="s">
        <v>2085</v>
      </c>
      <c r="B22" s="94">
        <v>-0.14274901031456919</v>
      </c>
      <c r="C22" s="94">
        <v>-0.18943736184897034</v>
      </c>
      <c r="D22" s="94">
        <v>-0.15996857614252902</v>
      </c>
      <c r="E22" s="94">
        <v>-3.3621279282600142E-2</v>
      </c>
      <c r="F22" s="94">
        <v>-0.3146126259218317</v>
      </c>
      <c r="G22" s="94">
        <v>-0.31429973255700333</v>
      </c>
      <c r="H22" s="94">
        <v>-0.17752883038317965</v>
      </c>
      <c r="I22" s="94">
        <v>-0.15950034857378789</v>
      </c>
      <c r="J22" s="94">
        <v>-0.24012348512191331</v>
      </c>
      <c r="K22" s="94">
        <v>0.54770301382949838</v>
      </c>
      <c r="L22" s="94">
        <v>-0.34986560146813012</v>
      </c>
      <c r="M22" s="94">
        <v>-0.15502430558350311</v>
      </c>
      <c r="N22" s="94">
        <v>-0.15692632464884604</v>
      </c>
      <c r="O22" s="94">
        <v>0.15009685226738706</v>
      </c>
      <c r="P22" s="94">
        <v>5.2253542399537813E-2</v>
      </c>
      <c r="Q22" s="94">
        <v>0.15330743253711321</v>
      </c>
      <c r="R22" s="94">
        <v>0.24202852840751321</v>
      </c>
      <c r="S22" s="94">
        <v>0.70923210346152754</v>
      </c>
      <c r="T22" s="94">
        <v>-0.12838451862283828</v>
      </c>
      <c r="U22" s="94">
        <v>0.43853503460081217</v>
      </c>
      <c r="V22" s="98">
        <v>1</v>
      </c>
      <c r="W22" s="99"/>
      <c r="X22" s="99"/>
      <c r="Y22" s="99"/>
      <c r="Z22" s="99"/>
      <c r="AA22" s="97"/>
    </row>
    <row r="23" spans="1:27" ht="25" customHeight="1" x14ac:dyDescent="0.35">
      <c r="A23" s="95" t="s">
        <v>2079</v>
      </c>
      <c r="B23" s="94">
        <v>-0.21275874733977027</v>
      </c>
      <c r="C23" s="94">
        <v>-0.16413999201319074</v>
      </c>
      <c r="D23" s="94">
        <v>-0.32663457759168757</v>
      </c>
      <c r="E23" s="94">
        <v>-0.3621302539656171</v>
      </c>
      <c r="F23" s="94">
        <v>-0.26053773607414982</v>
      </c>
      <c r="G23" s="94">
        <v>-0.21788633267114318</v>
      </c>
      <c r="H23" s="94">
        <v>-0.23918668234975282</v>
      </c>
      <c r="I23" s="94">
        <v>-2.9852518774501093E-2</v>
      </c>
      <c r="J23" s="94">
        <v>-0.44194625883199229</v>
      </c>
      <c r="K23" s="94">
        <v>-9.2971434285304758E-2</v>
      </c>
      <c r="L23" s="94">
        <v>0.15248557260816106</v>
      </c>
      <c r="M23" s="94">
        <v>-0.11558534549465407</v>
      </c>
      <c r="N23" s="94">
        <v>-0.15070750319349402</v>
      </c>
      <c r="O23" s="94">
        <v>-0.3916391510226897</v>
      </c>
      <c r="P23" s="94">
        <v>0.14543018941965744</v>
      </c>
      <c r="Q23" s="94">
        <v>-0.20758385642923427</v>
      </c>
      <c r="R23" s="94">
        <v>-0.44706680559518092</v>
      </c>
      <c r="S23" s="94">
        <v>-0.11024307189673851</v>
      </c>
      <c r="T23" s="94">
        <v>0.42131309100032621</v>
      </c>
      <c r="U23" s="94">
        <v>0.71460211329837153</v>
      </c>
      <c r="V23" s="94">
        <v>0.24878693876536645</v>
      </c>
      <c r="W23" s="98">
        <v>1</v>
      </c>
      <c r="X23" s="99"/>
      <c r="Y23" s="99"/>
      <c r="Z23" s="99"/>
      <c r="AA23" s="97"/>
    </row>
    <row r="24" spans="1:27" ht="25" customHeight="1" x14ac:dyDescent="0.35">
      <c r="A24" s="95" t="s">
        <v>2080</v>
      </c>
      <c r="B24" s="94">
        <v>-0.20674939712466203</v>
      </c>
      <c r="C24" s="94">
        <v>-0.29899943649491473</v>
      </c>
      <c r="D24" s="94">
        <v>0.14244467812236744</v>
      </c>
      <c r="E24" s="94">
        <v>-0.27291656836374056</v>
      </c>
      <c r="F24" s="94">
        <v>-0.11438549874015302</v>
      </c>
      <c r="G24" s="94">
        <v>-6.6670321440839619E-2</v>
      </c>
      <c r="H24" s="94">
        <v>-0.16471898261882306</v>
      </c>
      <c r="I24" s="94">
        <v>-0.19390673026507144</v>
      </c>
      <c r="J24" s="94">
        <v>-0.24100401721261419</v>
      </c>
      <c r="K24" s="94">
        <v>-0.25079539338094897</v>
      </c>
      <c r="L24" s="94">
        <v>7.4476382172209213E-2</v>
      </c>
      <c r="M24" s="94">
        <v>-0.20657496400065076</v>
      </c>
      <c r="N24" s="94">
        <v>-0.2174174190233859</v>
      </c>
      <c r="O24" s="94">
        <v>-0.20844118732713529</v>
      </c>
      <c r="P24" s="94">
        <v>-0.14978586232380314</v>
      </c>
      <c r="Q24" s="94">
        <v>-0.40714766083271864</v>
      </c>
      <c r="R24" s="94">
        <v>-0.54125060971988204</v>
      </c>
      <c r="S24" s="94">
        <v>-0.23010219854222785</v>
      </c>
      <c r="T24" s="94">
        <v>0.35184612006473504</v>
      </c>
      <c r="U24" s="94">
        <v>0.30658405798646121</v>
      </c>
      <c r="V24" s="94">
        <v>-0.17999121347842859</v>
      </c>
      <c r="W24" s="94">
        <v>0.29303619635195688</v>
      </c>
      <c r="X24" s="98">
        <v>1</v>
      </c>
      <c r="Y24" s="99"/>
      <c r="Z24" s="99"/>
      <c r="AA24" s="97"/>
    </row>
    <row r="25" spans="1:27" ht="25" customHeight="1" thickBot="1" x14ac:dyDescent="0.4">
      <c r="A25" s="95" t="s">
        <v>2031</v>
      </c>
      <c r="B25" s="94">
        <v>0.1150554316562107</v>
      </c>
      <c r="C25" s="94">
        <v>0.34416108146399688</v>
      </c>
      <c r="D25" s="94">
        <v>3.8340886694956791E-2</v>
      </c>
      <c r="E25" s="94">
        <v>0.34636675849523252</v>
      </c>
      <c r="F25" s="94">
        <v>0.14231984383704638</v>
      </c>
      <c r="G25" s="94">
        <v>0.11028770953245448</v>
      </c>
      <c r="H25" s="94">
        <v>0.14864458827230079</v>
      </c>
      <c r="I25" s="94">
        <v>0.12067173099024468</v>
      </c>
      <c r="J25" s="94">
        <v>0.22823173595341367</v>
      </c>
      <c r="K25" s="94">
        <v>-0.18306216897212452</v>
      </c>
      <c r="L25" s="94">
        <v>0.20804693832626936</v>
      </c>
      <c r="M25" s="94">
        <v>9.8000330846562483E-2</v>
      </c>
      <c r="N25" s="94">
        <v>0.1519464837426816</v>
      </c>
      <c r="O25" s="94">
        <v>3.361069680578678E-2</v>
      </c>
      <c r="P25" s="94">
        <v>1.1406769851568552E-2</v>
      </c>
      <c r="Q25" s="94">
        <v>0.21379812303282839</v>
      </c>
      <c r="R25" s="94">
        <v>0.33407136441182717</v>
      </c>
      <c r="S25" s="94">
        <v>-0.30819148111344657</v>
      </c>
      <c r="T25" s="94">
        <v>2.4218318632424456E-2</v>
      </c>
      <c r="U25" s="94">
        <v>-0.25912214471636652</v>
      </c>
      <c r="V25" s="94">
        <v>-6.7251451107541401E-4</v>
      </c>
      <c r="W25" s="94">
        <v>-6.341237211826789E-2</v>
      </c>
      <c r="X25" s="94">
        <v>-0.55542705911405799</v>
      </c>
      <c r="Y25" s="98">
        <v>1</v>
      </c>
      <c r="Z25" s="97"/>
      <c r="AA25" s="97"/>
    </row>
    <row r="26" spans="1:27" s="125" customFormat="1" ht="105" customHeight="1" x14ac:dyDescent="0.35">
      <c r="A26" s="126"/>
      <c r="B26" s="127" t="s">
        <v>2026</v>
      </c>
      <c r="C26" s="100" t="s">
        <v>2129</v>
      </c>
      <c r="D26" s="100" t="s">
        <v>2027</v>
      </c>
      <c r="E26" s="100" t="s">
        <v>2130</v>
      </c>
      <c r="F26" s="100" t="s">
        <v>2082</v>
      </c>
      <c r="G26" s="100" t="s">
        <v>2083</v>
      </c>
      <c r="H26" s="100" t="s">
        <v>2084</v>
      </c>
      <c r="I26" s="100" t="s">
        <v>2013</v>
      </c>
      <c r="J26" s="100" t="s">
        <v>2024</v>
      </c>
      <c r="K26" s="100" t="s">
        <v>2018</v>
      </c>
      <c r="L26" s="100" t="s">
        <v>2019</v>
      </c>
      <c r="M26" s="100" t="s">
        <v>2131</v>
      </c>
      <c r="N26" s="100" t="s">
        <v>2023</v>
      </c>
      <c r="O26" s="100" t="s">
        <v>2132</v>
      </c>
      <c r="P26" s="100" t="s">
        <v>2025</v>
      </c>
      <c r="Q26" s="100" t="s">
        <v>2020</v>
      </c>
      <c r="R26" s="100" t="s">
        <v>2021</v>
      </c>
      <c r="S26" s="100" t="s">
        <v>2028</v>
      </c>
      <c r="T26" s="100" t="s">
        <v>2029</v>
      </c>
      <c r="U26" s="100" t="s">
        <v>2078</v>
      </c>
      <c r="V26" s="100" t="s">
        <v>2085</v>
      </c>
      <c r="W26" s="100" t="s">
        <v>2079</v>
      </c>
      <c r="X26" s="100" t="s">
        <v>2080</v>
      </c>
      <c r="Y26" s="100" t="s">
        <v>2031</v>
      </c>
    </row>
  </sheetData>
  <conditionalFormatting sqref="B4:S6 U4:Y6 B2:Y3 B12:Z24 B7:Y11 B25:Y25">
    <cfRule type="colorScale" priority="253">
      <colorScale>
        <cfvo type="min"/>
        <cfvo type="percentile" val="50"/>
        <cfvo type="max"/>
        <color rgb="FFF8696B"/>
        <color rgb="FFFCFCFF"/>
        <color rgb="FF63BE7B"/>
      </colorScale>
    </cfRule>
    <cfRule type="colorScale" priority="254">
      <colorScale>
        <cfvo type="min"/>
        <cfvo type="max"/>
        <color rgb="FFFCFCFF"/>
        <color rgb="FF63BE7B"/>
      </colorScale>
    </cfRule>
  </conditionalFormatting>
  <conditionalFormatting sqref="T5">
    <cfRule type="colorScale" priority="1">
      <colorScale>
        <cfvo type="min"/>
        <cfvo type="percentile" val="50"/>
        <cfvo type="max"/>
        <color rgb="FFF8696B"/>
        <color rgb="FFFCFCFF"/>
        <color rgb="FF63BE7B"/>
      </colorScale>
    </cfRule>
    <cfRule type="colorScale" priority="2">
      <colorScale>
        <cfvo type="min"/>
        <cfvo type="max"/>
        <color rgb="FFFCFCFF"/>
        <color rgb="FF63BE7B"/>
      </colorScale>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A4C2845A8C3594E9D8D30AB347F914D" ma:contentTypeVersion="4" ma:contentTypeDescription="Create a new document." ma:contentTypeScope="" ma:versionID="1a92897c6d507786dbb22923f420249d">
  <xsd:schema xmlns:xsd="http://www.w3.org/2001/XMLSchema" xmlns:xs="http://www.w3.org/2001/XMLSchema" xmlns:p="http://schemas.microsoft.com/office/2006/metadata/properties" xmlns:ns2="506d6cce-3c6a-4c8c-b918-2ca4b33a1495" targetNamespace="http://schemas.microsoft.com/office/2006/metadata/properties" ma:root="true" ma:fieldsID="e8e3555156ef8e30dcb7e4c9e64a005f" ns2:_="">
    <xsd:import namespace="506d6cce-3c6a-4c8c-b918-2ca4b33a149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06d6cce-3c6a-4c8c-b918-2ca4b33a14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2EEAFA7-5DB3-446D-8EFC-B695B83D976B}">
  <ds:schemaRefs>
    <ds:schemaRef ds:uri="506d6cce-3c6a-4c8c-b918-2ca4b33a1495"/>
    <ds:schemaRef ds:uri="http://purl.org/dc/dcmitype/"/>
    <ds:schemaRef ds:uri="http://schemas.microsoft.com/office/2006/documentManagement/types"/>
    <ds:schemaRef ds:uri="http://purl.org/dc/terms/"/>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 ds:uri="http://purl.org/dc/elements/1.1/"/>
  </ds:schemaRefs>
</ds:datastoreItem>
</file>

<file path=customXml/itemProps2.xml><?xml version="1.0" encoding="utf-8"?>
<ds:datastoreItem xmlns:ds="http://schemas.openxmlformats.org/officeDocument/2006/customXml" ds:itemID="{60A1BF8A-6F22-4D50-8804-43ABFC97D69B}">
  <ds:schemaRefs>
    <ds:schemaRef ds:uri="http://schemas.microsoft.com/sharepoint/v3/contenttype/forms"/>
  </ds:schemaRefs>
</ds:datastoreItem>
</file>

<file path=customXml/itemProps3.xml><?xml version="1.0" encoding="utf-8"?>
<ds:datastoreItem xmlns:ds="http://schemas.openxmlformats.org/officeDocument/2006/customXml" ds:itemID="{E2965D3C-3F34-49A8-8F81-8F1607F59F1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06d6cce-3c6a-4c8c-b918-2ca4b33a149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9</vt:i4>
      </vt:variant>
    </vt:vector>
  </HeadingPairs>
  <TitlesOfParts>
    <vt:vector size="9" baseType="lpstr">
      <vt:lpstr>Cover</vt:lpstr>
      <vt:lpstr>Public Schemes</vt:lpstr>
      <vt:lpstr>Private Schemes</vt:lpstr>
      <vt:lpstr>Lists</vt:lpstr>
      <vt:lpstr>Mapping Sources</vt:lpstr>
      <vt:lpstr>Indicators</vt:lpstr>
      <vt:lpstr>Indicators Sources</vt:lpstr>
      <vt:lpstr>Pivot</vt:lpstr>
      <vt:lpstr>Correlation Matrix</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Giulia Conforto</dc:creator>
  <cp:keywords/>
  <dc:description/>
  <cp:lastModifiedBy>Giulia Conforto</cp:lastModifiedBy>
  <cp:revision/>
  <dcterms:created xsi:type="dcterms:W3CDTF">2023-07-27T08:54:32Z</dcterms:created>
  <dcterms:modified xsi:type="dcterms:W3CDTF">2024-08-16T12:50:09Z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0x010100EA4C2845A8C3594E9D8D30AB347F914D</vt:lpwstr>
  </property>
</Properties>
</file>